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060A8782-E7AA-4A0E-8B73-F1243742C33D}" xr6:coauthVersionLast="47" xr6:coauthVersionMax="47" xr10:uidLastSave="{00000000-0000-0000-0000-000000000000}"/>
  <bookViews>
    <workbookView xWindow="9765" yWindow="0" windowWidth="19125" windowHeight="17385" firstSheet="43" activeTab="47" xr2:uid="{1426D310-7AFE-4767-907C-EE8922B80A55}"/>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3" i="18" l="1"/>
  <c r="H3" i="18"/>
  <c r="I3" i="18"/>
  <c r="J3" i="18"/>
  <c r="K3" i="18"/>
  <c r="L3" i="18"/>
  <c r="M3" i="18"/>
  <c r="N3" i="18"/>
  <c r="O3" i="18"/>
  <c r="P3" i="18"/>
  <c r="Q3" i="18"/>
  <c r="R3" i="18"/>
  <c r="S3" i="18"/>
  <c r="T3" i="18"/>
  <c r="U3" i="18"/>
  <c r="V3" i="18"/>
  <c r="W3" i="18"/>
  <c r="X3" i="18"/>
  <c r="Y3" i="18"/>
  <c r="Z3" i="18"/>
  <c r="AA3" i="18"/>
  <c r="AB3" i="18"/>
  <c r="AC3" i="18"/>
  <c r="AD3" i="18"/>
  <c r="AE3" i="18"/>
  <c r="AF3" i="18"/>
  <c r="F3" i="18"/>
  <c r="E4" i="18"/>
  <c r="C3" i="18"/>
  <c r="D3" i="18"/>
  <c r="E3" i="18"/>
  <c r="B46" i="72" s="1"/>
  <c r="B96" i="72"/>
  <c r="D96" i="72"/>
  <c r="E96" i="72"/>
  <c r="F96" i="72"/>
  <c r="G96" i="72"/>
  <c r="H96" i="72"/>
  <c r="I96" i="72"/>
  <c r="J96" i="72"/>
  <c r="K96" i="72"/>
  <c r="L96" i="72"/>
  <c r="M96" i="72"/>
  <c r="N96" i="72"/>
  <c r="O96" i="72"/>
  <c r="P96" i="72"/>
  <c r="Q96" i="72"/>
  <c r="R96" i="72"/>
  <c r="S96" i="72"/>
  <c r="T96" i="72"/>
  <c r="U96" i="72"/>
  <c r="V96" i="72"/>
  <c r="W96" i="72"/>
  <c r="X96" i="72"/>
  <c r="Y96" i="72"/>
  <c r="Z96" i="72"/>
  <c r="AA96" i="72"/>
  <c r="AB96" i="72"/>
  <c r="AC96" i="72"/>
  <c r="C96" i="72"/>
  <c r="D46" i="72" l="1"/>
  <c r="G46" i="72"/>
  <c r="J46" i="72"/>
  <c r="O46" i="72"/>
  <c r="R46" i="72"/>
  <c r="W46" i="72"/>
  <c r="X46" i="72"/>
  <c r="Z46" i="72"/>
  <c r="C46" i="72"/>
  <c r="E46" i="72"/>
  <c r="F46" i="72"/>
  <c r="H46" i="72"/>
  <c r="I46" i="72"/>
  <c r="K46" i="72"/>
  <c r="L46" i="72"/>
  <c r="M46" i="72"/>
  <c r="N46" i="72"/>
  <c r="P46" i="72"/>
  <c r="Q46" i="72"/>
  <c r="S46" i="72"/>
  <c r="T46" i="72"/>
  <c r="U46" i="72"/>
  <c r="V46" i="72"/>
  <c r="Y46" i="72"/>
  <c r="AA46" i="72"/>
  <c r="AB46" i="72"/>
  <c r="AC46" i="72"/>
  <c r="D76" i="72"/>
  <c r="D5" i="11" s="1"/>
  <c r="E76" i="72"/>
  <c r="E5" i="11" s="1"/>
  <c r="F76" i="72"/>
  <c r="G76" i="72"/>
  <c r="H76" i="72"/>
  <c r="I76" i="72"/>
  <c r="J76" i="72"/>
  <c r="K76" i="72"/>
  <c r="K5" i="11" s="1"/>
  <c r="L76" i="72"/>
  <c r="L5" i="11" s="1"/>
  <c r="M76" i="72"/>
  <c r="M5" i="11" s="1"/>
  <c r="N76" i="72"/>
  <c r="O76" i="72"/>
  <c r="P76" i="72"/>
  <c r="Q76" i="72"/>
  <c r="R76" i="72"/>
  <c r="S76" i="72"/>
  <c r="S5" i="11" s="1"/>
  <c r="T76" i="72"/>
  <c r="T5" i="11" s="1"/>
  <c r="U76" i="72"/>
  <c r="U5" i="11" s="1"/>
  <c r="V76" i="72"/>
  <c r="W76" i="72"/>
  <c r="X76" i="72"/>
  <c r="Y76" i="72"/>
  <c r="Z76" i="72"/>
  <c r="AA76" i="72"/>
  <c r="AA5" i="11" s="1"/>
  <c r="AB76" i="72"/>
  <c r="AB5" i="11" s="1"/>
  <c r="AC76" i="72"/>
  <c r="AC5" i="11" s="1"/>
  <c r="C76" i="72"/>
  <c r="C5" i="11" s="1"/>
  <c r="D2" i="24"/>
  <c r="D12" i="24"/>
  <c r="D14" i="24"/>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B3" i="13"/>
  <c r="B4" i="13"/>
  <c r="B5" i="13"/>
  <c r="B6" i="13"/>
  <c r="B7" i="13"/>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F5" i="11"/>
  <c r="G5" i="11"/>
  <c r="H5" i="11"/>
  <c r="I5" i="11"/>
  <c r="J5" i="11"/>
  <c r="N5" i="11"/>
  <c r="O5" i="11"/>
  <c r="P5" i="11"/>
  <c r="Q5" i="11"/>
  <c r="R5" i="11"/>
  <c r="V5" i="11"/>
  <c r="W5" i="11"/>
  <c r="X5" i="11"/>
  <c r="Y5" i="11"/>
  <c r="Z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6" i="11"/>
  <c r="B7" i="11"/>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B3" i="9"/>
  <c r="B4" i="9"/>
  <c r="B6" i="9"/>
  <c r="B7" i="9"/>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B3" i="8"/>
  <c r="B4" i="8"/>
  <c r="B6" i="8"/>
  <c r="B7" i="8"/>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E105" i="72"/>
  <c r="E109" i="72" s="1"/>
  <c r="E8" i="14" s="1"/>
  <c r="W105" i="72"/>
  <c r="W103" i="72" s="1"/>
  <c r="W2" i="14" s="1"/>
  <c r="X105" i="72"/>
  <c r="B104" i="72"/>
  <c r="B3" i="14" s="1"/>
  <c r="B105" i="72"/>
  <c r="M105" i="72" s="1"/>
  <c r="B106" i="72"/>
  <c r="B5" i="14" s="1"/>
  <c r="B107" i="72"/>
  <c r="B6" i="14" s="1"/>
  <c r="B108" i="72"/>
  <c r="B7" i="14" s="1"/>
  <c r="B109" i="72"/>
  <c r="B8" i="14" s="1"/>
  <c r="B103" i="72"/>
  <c r="B2" i="14" s="1"/>
  <c r="B56" i="72"/>
  <c r="C56" i="72" l="1"/>
  <c r="C5" i="9" s="1"/>
  <c r="B5" i="9"/>
  <c r="D7" i="24"/>
  <c r="M103" i="72"/>
  <c r="M2" i="14" s="1"/>
  <c r="M4" i="14"/>
  <c r="M109" i="72"/>
  <c r="M8" i="14" s="1"/>
  <c r="U105" i="72"/>
  <c r="B73" i="72"/>
  <c r="B2" i="11" s="1"/>
  <c r="D10" i="24"/>
  <c r="B5" i="11"/>
  <c r="P105" i="72"/>
  <c r="W4" i="14"/>
  <c r="O105" i="72"/>
  <c r="X103" i="72"/>
  <c r="X2" i="14" s="1"/>
  <c r="X4" i="14"/>
  <c r="E103" i="72"/>
  <c r="E2" i="14" s="1"/>
  <c r="E4" i="14"/>
  <c r="I105" i="72"/>
  <c r="I4" i="14" s="1"/>
  <c r="D13" i="24"/>
  <c r="B4" i="14"/>
  <c r="H105" i="72"/>
  <c r="AC105" i="72"/>
  <c r="G105" i="72"/>
  <c r="I107" i="72"/>
  <c r="I6" i="14" s="1"/>
  <c r="I109" i="72"/>
  <c r="I8" i="14" s="1"/>
  <c r="C53" i="72"/>
  <c r="C2" i="9" s="1"/>
  <c r="D56" i="72"/>
  <c r="H108" i="72"/>
  <c r="H7" i="14" s="1"/>
  <c r="W107" i="72"/>
  <c r="W6" i="14" s="1"/>
  <c r="V105" i="72"/>
  <c r="V4" i="14" s="1"/>
  <c r="N105" i="72"/>
  <c r="N4" i="14" s="1"/>
  <c r="F105" i="72"/>
  <c r="F4" i="14" s="1"/>
  <c r="AB105" i="72"/>
  <c r="AB4" i="14" s="1"/>
  <c r="T105" i="72"/>
  <c r="T4" i="14" s="1"/>
  <c r="L105" i="72"/>
  <c r="L4" i="14" s="1"/>
  <c r="D105" i="72"/>
  <c r="D4" i="14" s="1"/>
  <c r="H104" i="72"/>
  <c r="H3" i="14" s="1"/>
  <c r="O106" i="72"/>
  <c r="O5" i="14" s="1"/>
  <c r="X109" i="72"/>
  <c r="X8" i="14" s="1"/>
  <c r="H109" i="72"/>
  <c r="H8" i="14" s="1"/>
  <c r="O108" i="72"/>
  <c r="O7" i="14" s="1"/>
  <c r="H107" i="72"/>
  <c r="H6" i="14" s="1"/>
  <c r="W106" i="72"/>
  <c r="W5" i="14" s="1"/>
  <c r="AA105" i="72"/>
  <c r="AA4" i="14" s="1"/>
  <c r="S105" i="72"/>
  <c r="S4" i="14" s="1"/>
  <c r="K105" i="72"/>
  <c r="K4" i="14" s="1"/>
  <c r="X104" i="72"/>
  <c r="X3" i="14" s="1"/>
  <c r="X107" i="72"/>
  <c r="X6" i="14" s="1"/>
  <c r="W109" i="72"/>
  <c r="W8" i="14" s="1"/>
  <c r="O109" i="72"/>
  <c r="O8" i="14" s="1"/>
  <c r="G109" i="72"/>
  <c r="G8" i="14" s="1"/>
  <c r="X108" i="72"/>
  <c r="X7" i="14" s="1"/>
  <c r="G107" i="72"/>
  <c r="G6" i="14" s="1"/>
  <c r="Z105" i="72"/>
  <c r="Z4" i="14" s="1"/>
  <c r="R105" i="72"/>
  <c r="R4" i="14" s="1"/>
  <c r="J105" i="72"/>
  <c r="J4" i="14" s="1"/>
  <c r="W104" i="72"/>
  <c r="W3" i="14" s="1"/>
  <c r="X106" i="72"/>
  <c r="X5" i="14" s="1"/>
  <c r="C105" i="72"/>
  <c r="W108" i="72"/>
  <c r="W7" i="14" s="1"/>
  <c r="Y105" i="72"/>
  <c r="Y4" i="14" s="1"/>
  <c r="Q105" i="72"/>
  <c r="Q4" i="14" s="1"/>
  <c r="AC106" i="72"/>
  <c r="AC5" i="14" s="1"/>
  <c r="U106" i="72"/>
  <c r="U5" i="14" s="1"/>
  <c r="M106" i="72"/>
  <c r="M5" i="14" s="1"/>
  <c r="E106" i="72"/>
  <c r="E5" i="14" s="1"/>
  <c r="AA103" i="72"/>
  <c r="AA2" i="14" s="1"/>
  <c r="S103" i="72"/>
  <c r="S2" i="14" s="1"/>
  <c r="K103" i="72"/>
  <c r="K2" i="14" s="1"/>
  <c r="N108" i="72"/>
  <c r="N7" i="14" s="1"/>
  <c r="F108" i="72"/>
  <c r="F7" i="14" s="1"/>
  <c r="V104" i="72"/>
  <c r="V3" i="14" s="1"/>
  <c r="N104" i="72"/>
  <c r="N3" i="14" s="1"/>
  <c r="F104" i="72"/>
  <c r="F3" i="14" s="1"/>
  <c r="AC108" i="72"/>
  <c r="AC7" i="14" s="1"/>
  <c r="U108" i="72"/>
  <c r="U7" i="14" s="1"/>
  <c r="M108" i="72"/>
  <c r="M7" i="14" s="1"/>
  <c r="E108" i="72"/>
  <c r="E7" i="14" s="1"/>
  <c r="AC104" i="72"/>
  <c r="AC3" i="14" s="1"/>
  <c r="U104" i="72"/>
  <c r="U3" i="14" s="1"/>
  <c r="M104" i="72"/>
  <c r="M3" i="14" s="1"/>
  <c r="E104" i="72"/>
  <c r="E3" i="14" s="1"/>
  <c r="N107" i="72"/>
  <c r="N6" i="14" s="1"/>
  <c r="L104" i="72"/>
  <c r="L3" i="14" s="1"/>
  <c r="N103" i="72"/>
  <c r="N2" i="14" s="1"/>
  <c r="F103" i="72"/>
  <c r="F2" i="14" s="1"/>
  <c r="AC107" i="72"/>
  <c r="AC6" i="14" s="1"/>
  <c r="U107" i="72"/>
  <c r="U6" i="14" s="1"/>
  <c r="M107" i="72"/>
  <c r="M6" i="14" s="1"/>
  <c r="E107" i="72"/>
  <c r="E6" i="14" s="1"/>
  <c r="E56" i="72" l="1"/>
  <c r="D5" i="9"/>
  <c r="I106" i="72"/>
  <c r="I5" i="14" s="1"/>
  <c r="V103" i="72"/>
  <c r="V2" i="14" s="1"/>
  <c r="D104" i="72"/>
  <c r="D3" i="14" s="1"/>
  <c r="I104" i="72"/>
  <c r="I3" i="14" s="1"/>
  <c r="P103" i="72"/>
  <c r="P2" i="14" s="1"/>
  <c r="P4" i="14"/>
  <c r="P108" i="72"/>
  <c r="P7" i="14" s="1"/>
  <c r="P109" i="72"/>
  <c r="P8" i="14" s="1"/>
  <c r="G103" i="72"/>
  <c r="G2" i="14" s="1"/>
  <c r="G4" i="14"/>
  <c r="G106" i="72"/>
  <c r="G5" i="14" s="1"/>
  <c r="U103" i="72"/>
  <c r="U2" i="14" s="1"/>
  <c r="U4" i="14"/>
  <c r="U109" i="72"/>
  <c r="U8" i="14" s="1"/>
  <c r="V107" i="72"/>
  <c r="V6" i="14" s="1"/>
  <c r="P107" i="72"/>
  <c r="P6" i="14" s="1"/>
  <c r="G104" i="72"/>
  <c r="G3" i="14" s="1"/>
  <c r="AC103" i="72"/>
  <c r="AC2" i="14" s="1"/>
  <c r="AC4" i="14"/>
  <c r="AC109" i="72"/>
  <c r="AC8" i="14" s="1"/>
  <c r="P106" i="72"/>
  <c r="P5" i="14" s="1"/>
  <c r="P104" i="72"/>
  <c r="P3" i="14" s="1"/>
  <c r="I103" i="72"/>
  <c r="I2" i="14" s="1"/>
  <c r="H103" i="72"/>
  <c r="H2" i="14" s="1"/>
  <c r="H4" i="14"/>
  <c r="H106" i="72"/>
  <c r="H5" i="14" s="1"/>
  <c r="O103" i="72"/>
  <c r="O2" i="14" s="1"/>
  <c r="O4" i="14"/>
  <c r="O107" i="72"/>
  <c r="O6" i="14" s="1"/>
  <c r="O104" i="72"/>
  <c r="O3" i="14" s="1"/>
  <c r="C103" i="72"/>
  <c r="C2" i="14" s="1"/>
  <c r="C4" i="14"/>
  <c r="G108" i="72"/>
  <c r="G7" i="14" s="1"/>
  <c r="I108" i="72"/>
  <c r="I7" i="14" s="1"/>
  <c r="S104" i="72"/>
  <c r="S3" i="14" s="1"/>
  <c r="S106" i="72"/>
  <c r="S5" i="14" s="1"/>
  <c r="S107" i="72"/>
  <c r="S6" i="14" s="1"/>
  <c r="S108" i="72"/>
  <c r="S7" i="14" s="1"/>
  <c r="S109" i="72"/>
  <c r="S8" i="14" s="1"/>
  <c r="F106" i="72"/>
  <c r="F5" i="14" s="1"/>
  <c r="F109" i="72"/>
  <c r="F8" i="14" s="1"/>
  <c r="K104" i="72"/>
  <c r="K3" i="14" s="1"/>
  <c r="K108" i="72"/>
  <c r="K7" i="14" s="1"/>
  <c r="K106" i="72"/>
  <c r="K5" i="14" s="1"/>
  <c r="K107" i="72"/>
  <c r="K6" i="14" s="1"/>
  <c r="K109" i="72"/>
  <c r="K8" i="14" s="1"/>
  <c r="AA104" i="72"/>
  <c r="AA3" i="14" s="1"/>
  <c r="AA107" i="72"/>
  <c r="AA6" i="14" s="1"/>
  <c r="AA108" i="72"/>
  <c r="AA7" i="14" s="1"/>
  <c r="AA106" i="72"/>
  <c r="AA5" i="14" s="1"/>
  <c r="AA109" i="72"/>
  <c r="AA8" i="14" s="1"/>
  <c r="N106" i="72"/>
  <c r="N5" i="14" s="1"/>
  <c r="N109" i="72"/>
  <c r="N8" i="14" s="1"/>
  <c r="Y104" i="72"/>
  <c r="Y3" i="14" s="1"/>
  <c r="Y107" i="72"/>
  <c r="Y6" i="14" s="1"/>
  <c r="Y109" i="72"/>
  <c r="Y8" i="14" s="1"/>
  <c r="Y108" i="72"/>
  <c r="Y7" i="14" s="1"/>
  <c r="Y106" i="72"/>
  <c r="Y5" i="14" s="1"/>
  <c r="Y103" i="72"/>
  <c r="Y2" i="14" s="1"/>
  <c r="V106" i="72"/>
  <c r="V5" i="14" s="1"/>
  <c r="V109" i="72"/>
  <c r="V8" i="14" s="1"/>
  <c r="J104" i="72"/>
  <c r="J3" i="14" s="1"/>
  <c r="J108" i="72"/>
  <c r="J7" i="14" s="1"/>
  <c r="J103" i="72"/>
  <c r="J2" i="14" s="1"/>
  <c r="J106" i="72"/>
  <c r="J5" i="14" s="1"/>
  <c r="J107" i="72"/>
  <c r="J6" i="14" s="1"/>
  <c r="J109" i="72"/>
  <c r="J8" i="14" s="1"/>
  <c r="T103" i="72"/>
  <c r="T2" i="14" s="1"/>
  <c r="T106" i="72"/>
  <c r="T5" i="14" s="1"/>
  <c r="T107" i="72"/>
  <c r="T6" i="14" s="1"/>
  <c r="T109" i="72"/>
  <c r="T8" i="14" s="1"/>
  <c r="T108" i="72"/>
  <c r="T7" i="14" s="1"/>
  <c r="Z104" i="72"/>
  <c r="Z3" i="14" s="1"/>
  <c r="Z107" i="72"/>
  <c r="Z6" i="14" s="1"/>
  <c r="Z108" i="72"/>
  <c r="Z7" i="14" s="1"/>
  <c r="Z103" i="72"/>
  <c r="Z2" i="14" s="1"/>
  <c r="Z109" i="72"/>
  <c r="Z8" i="14" s="1"/>
  <c r="Z106" i="72"/>
  <c r="Z5" i="14" s="1"/>
  <c r="Q104" i="72"/>
  <c r="Q3" i="14" s="1"/>
  <c r="Q109" i="72"/>
  <c r="Q8" i="14" s="1"/>
  <c r="Q108" i="72"/>
  <c r="Q7" i="14" s="1"/>
  <c r="Q103" i="72"/>
  <c r="Q2" i="14" s="1"/>
  <c r="Q107" i="72"/>
  <c r="Q6" i="14" s="1"/>
  <c r="Q106" i="72"/>
  <c r="Q5" i="14" s="1"/>
  <c r="R104" i="72"/>
  <c r="R3" i="14" s="1"/>
  <c r="R109" i="72"/>
  <c r="R8" i="14" s="1"/>
  <c r="R103" i="72"/>
  <c r="R2" i="14" s="1"/>
  <c r="R107" i="72"/>
  <c r="R6" i="14" s="1"/>
  <c r="R106" i="72"/>
  <c r="R5" i="14" s="1"/>
  <c r="R108" i="72"/>
  <c r="R7" i="14" s="1"/>
  <c r="AB103" i="72"/>
  <c r="AB2" i="14" s="1"/>
  <c r="AB109" i="72"/>
  <c r="AB8" i="14" s="1"/>
  <c r="AB107" i="72"/>
  <c r="AB6" i="14" s="1"/>
  <c r="AB106" i="72"/>
  <c r="AB5" i="14" s="1"/>
  <c r="AB108" i="72"/>
  <c r="AB7" i="14" s="1"/>
  <c r="T104" i="72"/>
  <c r="T3" i="14" s="1"/>
  <c r="AB104" i="72"/>
  <c r="AB3" i="14" s="1"/>
  <c r="D103" i="72"/>
  <c r="D2" i="14" s="1"/>
  <c r="D107" i="72"/>
  <c r="D6" i="14" s="1"/>
  <c r="D108" i="72"/>
  <c r="D7" i="14" s="1"/>
  <c r="D109" i="72"/>
  <c r="D8" i="14" s="1"/>
  <c r="D106" i="72"/>
  <c r="D5" i="14" s="1"/>
  <c r="F107" i="72"/>
  <c r="F6" i="14" s="1"/>
  <c r="V108" i="72"/>
  <c r="V7" i="14" s="1"/>
  <c r="L103" i="72"/>
  <c r="L2" i="14" s="1"/>
  <c r="L106" i="72"/>
  <c r="L5" i="14" s="1"/>
  <c r="L108" i="72"/>
  <c r="L7" i="14" s="1"/>
  <c r="L109" i="72"/>
  <c r="L8" i="14" s="1"/>
  <c r="L107" i="72"/>
  <c r="L6" i="14" s="1"/>
  <c r="B13" i="72"/>
  <c r="K13" i="72" l="1"/>
  <c r="K2" i="5" s="1"/>
  <c r="B2" i="5"/>
  <c r="F56" i="72"/>
  <c r="E5" i="9"/>
  <c r="J13" i="72"/>
  <c r="J2" i="5" s="1"/>
  <c r="Q13" i="72"/>
  <c r="Q2" i="5" s="1"/>
  <c r="P13" i="72"/>
  <c r="P2" i="5" s="1"/>
  <c r="R13" i="72"/>
  <c r="R2" i="5" s="1"/>
  <c r="Y13" i="72"/>
  <c r="Y2" i="5" s="1"/>
  <c r="X13" i="72"/>
  <c r="X2" i="5" s="1"/>
  <c r="I13" i="72"/>
  <c r="I2" i="5" s="1"/>
  <c r="H13" i="72"/>
  <c r="H2" i="5" s="1"/>
  <c r="W13" i="72"/>
  <c r="W2" i="5" s="1"/>
  <c r="G13" i="72"/>
  <c r="G2" i="5" s="1"/>
  <c r="V13" i="72"/>
  <c r="V2" i="5" s="1"/>
  <c r="N13" i="72"/>
  <c r="N2" i="5" s="1"/>
  <c r="U13" i="72"/>
  <c r="U2" i="5" s="1"/>
  <c r="M13" i="72"/>
  <c r="M2" i="5" s="1"/>
  <c r="E13" i="72"/>
  <c r="E2" i="5" s="1"/>
  <c r="Z13" i="72"/>
  <c r="Z2" i="5" s="1"/>
  <c r="O13" i="72"/>
  <c r="O2" i="5" s="1"/>
  <c r="C13" i="72"/>
  <c r="C2" i="5" s="1"/>
  <c r="F13" i="72"/>
  <c r="F2" i="5" s="1"/>
  <c r="AC13" i="72"/>
  <c r="AC2" i="5" s="1"/>
  <c r="AB13" i="72"/>
  <c r="AB2" i="5" s="1"/>
  <c r="T13" i="72"/>
  <c r="T2" i="5" s="1"/>
  <c r="L13" i="72"/>
  <c r="L2" i="5" s="1"/>
  <c r="D13" i="72"/>
  <c r="D2" i="5" s="1"/>
  <c r="AA13" i="72"/>
  <c r="AA2" i="5" s="1"/>
  <c r="S13" i="72"/>
  <c r="S2" i="5" s="1"/>
  <c r="B14" i="72"/>
  <c r="B15" i="72"/>
  <c r="B16" i="72"/>
  <c r="B17" i="72"/>
  <c r="B18" i="72"/>
  <c r="B19" i="72"/>
  <c r="C73" i="72"/>
  <c r="C2" i="11" s="1"/>
  <c r="B3" i="72"/>
  <c r="C3" i="72"/>
  <c r="B24" i="72"/>
  <c r="B3" i="6" s="1"/>
  <c r="B25" i="72"/>
  <c r="B4" i="6" s="1"/>
  <c r="B26" i="72"/>
  <c r="B27" i="72"/>
  <c r="B28" i="72"/>
  <c r="B29" i="72"/>
  <c r="B23" i="72"/>
  <c r="B2" i="6" s="1"/>
  <c r="G4" i="18"/>
  <c r="B33" i="72"/>
  <c r="D35" i="72"/>
  <c r="D4" i="7" s="1"/>
  <c r="I35" i="72"/>
  <c r="I4" i="7" s="1"/>
  <c r="K35" i="72"/>
  <c r="K4" i="7" s="1"/>
  <c r="M35" i="72"/>
  <c r="M4" i="7" s="1"/>
  <c r="AA35" i="72"/>
  <c r="AA4" i="7" s="1"/>
  <c r="AC35" i="72"/>
  <c r="AC4" i="7" s="1"/>
  <c r="H38" i="72"/>
  <c r="H7" i="7" s="1"/>
  <c r="AC38" i="72"/>
  <c r="AC7" i="7" s="1"/>
  <c r="B35" i="72"/>
  <c r="T35" i="72" s="1"/>
  <c r="T4" i="7" s="1"/>
  <c r="B36" i="72"/>
  <c r="B37" i="72"/>
  <c r="B38" i="72"/>
  <c r="R38" i="72" s="1"/>
  <c r="R7" i="7" s="1"/>
  <c r="B39" i="72"/>
  <c r="P39" i="72" s="1"/>
  <c r="P8" i="7" s="1"/>
  <c r="B34" i="72"/>
  <c r="L34" i="72" s="1"/>
  <c r="L3" i="7" s="1"/>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J36" i="72" l="1"/>
  <c r="J5" i="7" s="1"/>
  <c r="D5" i="24"/>
  <c r="B5" i="7"/>
  <c r="S38" i="72"/>
  <c r="S7" i="7" s="1"/>
  <c r="Y35" i="72"/>
  <c r="Y4" i="7" s="1"/>
  <c r="C35" i="72"/>
  <c r="C4" i="7" s="1"/>
  <c r="C15" i="72"/>
  <c r="C4" i="5" s="1"/>
  <c r="B4" i="5"/>
  <c r="D3" i="24"/>
  <c r="X38" i="72"/>
  <c r="X7" i="7" s="1"/>
  <c r="T34" i="72"/>
  <c r="T3" i="7" s="1"/>
  <c r="C19" i="72"/>
  <c r="C8" i="5" s="1"/>
  <c r="B8" i="5"/>
  <c r="D38" i="72"/>
  <c r="D7" i="7" s="1"/>
  <c r="B7" i="7"/>
  <c r="Z38" i="72"/>
  <c r="Z7" i="7" s="1"/>
  <c r="G37" i="72"/>
  <c r="G6" i="7" s="1"/>
  <c r="B6" i="7"/>
  <c r="F35" i="72"/>
  <c r="F4" i="7" s="1"/>
  <c r="B4" i="7"/>
  <c r="X39" i="72"/>
  <c r="X8" i="7" s="1"/>
  <c r="P38" i="72"/>
  <c r="P7" i="7" s="1"/>
  <c r="S35" i="72"/>
  <c r="S4" i="7" s="1"/>
  <c r="O34" i="72"/>
  <c r="O3" i="7" s="1"/>
  <c r="C18" i="72"/>
  <c r="C7" i="5" s="1"/>
  <c r="B7" i="5"/>
  <c r="G56" i="72"/>
  <c r="F5" i="9"/>
  <c r="C14" i="72"/>
  <c r="C3" i="5" s="1"/>
  <c r="B3" i="5"/>
  <c r="M38" i="72"/>
  <c r="M7" i="7" s="1"/>
  <c r="Q35" i="72"/>
  <c r="Q4" i="7" s="1"/>
  <c r="C17" i="72"/>
  <c r="C6" i="5" s="1"/>
  <c r="B6" i="5"/>
  <c r="I39" i="72"/>
  <c r="I8" i="7" s="1"/>
  <c r="B8" i="7"/>
  <c r="H34" i="72"/>
  <c r="H3" i="7" s="1"/>
  <c r="B3" i="7"/>
  <c r="H39" i="72"/>
  <c r="H8" i="7" s="1"/>
  <c r="J38" i="72"/>
  <c r="J7" i="7" s="1"/>
  <c r="K33" i="72"/>
  <c r="K2" i="7" s="1"/>
  <c r="B2" i="7"/>
  <c r="C16" i="72"/>
  <c r="C5" i="5" s="1"/>
  <c r="B5" i="5"/>
  <c r="B7" i="6"/>
  <c r="D4" i="24"/>
  <c r="B5" i="6"/>
  <c r="C27" i="72"/>
  <c r="B6" i="6"/>
  <c r="AC28" i="72"/>
  <c r="AC7" i="6" s="1"/>
  <c r="R28" i="72"/>
  <c r="R7" i="6" s="1"/>
  <c r="C29" i="72"/>
  <c r="B8" i="6"/>
  <c r="B49" i="72"/>
  <c r="B8" i="8" s="1"/>
  <c r="D6" i="24"/>
  <c r="B5" i="8"/>
  <c r="C5" i="8" s="1"/>
  <c r="D5" i="8" s="1"/>
  <c r="E5" i="8" s="1"/>
  <c r="F5" i="8" s="1"/>
  <c r="G5" i="8" s="1"/>
  <c r="H5" i="8" s="1"/>
  <c r="I5" i="8" s="1"/>
  <c r="J5" i="8" s="1"/>
  <c r="K5" i="8" s="1"/>
  <c r="L5" i="8" s="1"/>
  <c r="M5" i="8" s="1"/>
  <c r="N5" i="8" s="1"/>
  <c r="O5" i="8" s="1"/>
  <c r="P5" i="8" s="1"/>
  <c r="Q5" i="8" s="1"/>
  <c r="R5" i="8" s="1"/>
  <c r="S5" i="8" s="1"/>
  <c r="T5" i="8" s="1"/>
  <c r="U5" i="8" s="1"/>
  <c r="V5" i="8" s="1"/>
  <c r="W5" i="8" s="1"/>
  <c r="X5" i="8" s="1"/>
  <c r="Y5" i="8" s="1"/>
  <c r="Z5" i="8" s="1"/>
  <c r="AA5" i="8" s="1"/>
  <c r="AB5" i="8" s="1"/>
  <c r="AC5" i="8" s="1"/>
  <c r="W34" i="72"/>
  <c r="W3" i="7" s="1"/>
  <c r="D34" i="72"/>
  <c r="D3" i="7" s="1"/>
  <c r="AA38" i="72"/>
  <c r="AA7" i="7" s="1"/>
  <c r="K38" i="72"/>
  <c r="AB35" i="72"/>
  <c r="L35" i="72"/>
  <c r="L4" i="7" s="1"/>
  <c r="V34" i="72"/>
  <c r="V3" i="7" s="1"/>
  <c r="B43" i="72"/>
  <c r="B2" i="8" s="1"/>
  <c r="K25" i="72"/>
  <c r="K4" i="6" s="1"/>
  <c r="U38" i="72"/>
  <c r="C38" i="72"/>
  <c r="U35" i="72"/>
  <c r="E35" i="72"/>
  <c r="E4" i="7" s="1"/>
  <c r="N34" i="72"/>
  <c r="N3" i="7" s="1"/>
  <c r="Q36" i="72"/>
  <c r="G34" i="72"/>
  <c r="Y36" i="72"/>
  <c r="J26" i="72"/>
  <c r="J5" i="6" s="1"/>
  <c r="I36" i="72"/>
  <c r="AB34" i="72"/>
  <c r="AB3" i="7" s="1"/>
  <c r="F34" i="72"/>
  <c r="F37" i="72"/>
  <c r="F6" i="7" s="1"/>
  <c r="M37" i="72"/>
  <c r="M6" i="7" s="1"/>
  <c r="E37" i="72"/>
  <c r="E6" i="7" s="1"/>
  <c r="X36" i="72"/>
  <c r="H36" i="72"/>
  <c r="V39" i="72"/>
  <c r="V8" i="7" s="1"/>
  <c r="N39" i="72"/>
  <c r="N8" i="7" s="1"/>
  <c r="F39" i="72"/>
  <c r="F8" i="7" s="1"/>
  <c r="Y38" i="72"/>
  <c r="Y7" i="7" s="1"/>
  <c r="Q38" i="72"/>
  <c r="Q7" i="7" s="1"/>
  <c r="I38" i="72"/>
  <c r="AB37" i="72"/>
  <c r="AB6" i="7" s="1"/>
  <c r="T37" i="72"/>
  <c r="T6" i="7" s="1"/>
  <c r="L37" i="72"/>
  <c r="L6" i="7" s="1"/>
  <c r="D37" i="72"/>
  <c r="D6" i="7" s="1"/>
  <c r="W36" i="72"/>
  <c r="W5" i="7" s="1"/>
  <c r="O36" i="72"/>
  <c r="G36" i="72"/>
  <c r="G5" i="7" s="1"/>
  <c r="Z35" i="72"/>
  <c r="Z4" i="7" s="1"/>
  <c r="R35" i="72"/>
  <c r="R4" i="7" s="1"/>
  <c r="J35" i="72"/>
  <c r="J4" i="7" s="1"/>
  <c r="AC34" i="72"/>
  <c r="U34" i="72"/>
  <c r="M34" i="72"/>
  <c r="E34" i="72"/>
  <c r="W39" i="72"/>
  <c r="W8" i="7" s="1"/>
  <c r="U37" i="72"/>
  <c r="U6" i="7" s="1"/>
  <c r="AC39" i="72"/>
  <c r="AC8" i="7" s="1"/>
  <c r="M39" i="72"/>
  <c r="M8" i="7" s="1"/>
  <c r="AA37" i="72"/>
  <c r="AA6" i="7" s="1"/>
  <c r="K37" i="72"/>
  <c r="K6" i="7" s="1"/>
  <c r="V36" i="72"/>
  <c r="F36" i="72"/>
  <c r="AB39" i="72"/>
  <c r="AB8" i="7" s="1"/>
  <c r="T39" i="72"/>
  <c r="T8" i="7" s="1"/>
  <c r="L39" i="72"/>
  <c r="L8" i="7" s="1"/>
  <c r="D39" i="72"/>
  <c r="D8" i="7" s="1"/>
  <c r="W38" i="72"/>
  <c r="O38" i="72"/>
  <c r="O7" i="7" s="1"/>
  <c r="G38" i="72"/>
  <c r="Z37" i="72"/>
  <c r="Z6" i="7" s="1"/>
  <c r="R37" i="72"/>
  <c r="R6" i="7" s="1"/>
  <c r="J37" i="72"/>
  <c r="J6" i="7" s="1"/>
  <c r="AC36" i="72"/>
  <c r="U36" i="72"/>
  <c r="M36" i="72"/>
  <c r="E36" i="72"/>
  <c r="X35" i="72"/>
  <c r="X4" i="7" s="1"/>
  <c r="P35" i="72"/>
  <c r="P4" i="7" s="1"/>
  <c r="H35" i="72"/>
  <c r="AA34" i="72"/>
  <c r="AA3" i="7" s="1"/>
  <c r="S34" i="72"/>
  <c r="S3" i="7" s="1"/>
  <c r="K34" i="72"/>
  <c r="C34" i="72"/>
  <c r="C3" i="7" s="1"/>
  <c r="N37" i="72"/>
  <c r="N6" i="7" s="1"/>
  <c r="O39" i="72"/>
  <c r="O8" i="7" s="1"/>
  <c r="AC37" i="72"/>
  <c r="AC6" i="7" s="1"/>
  <c r="P36" i="72"/>
  <c r="U39" i="72"/>
  <c r="U8" i="7" s="1"/>
  <c r="E39" i="72"/>
  <c r="E8" i="7" s="1"/>
  <c r="S37" i="72"/>
  <c r="S6" i="7" s="1"/>
  <c r="C37" i="72"/>
  <c r="C6" i="7" s="1"/>
  <c r="N36" i="72"/>
  <c r="AA39" i="72"/>
  <c r="AA8" i="7" s="1"/>
  <c r="S39" i="72"/>
  <c r="S8" i="7" s="1"/>
  <c r="K39" i="72"/>
  <c r="K8" i="7" s="1"/>
  <c r="C39" i="72"/>
  <c r="C8" i="7" s="1"/>
  <c r="V38" i="72"/>
  <c r="N38" i="72"/>
  <c r="F38" i="72"/>
  <c r="F7" i="7" s="1"/>
  <c r="Y37" i="72"/>
  <c r="Y6" i="7" s="1"/>
  <c r="Q37" i="72"/>
  <c r="Q6" i="7" s="1"/>
  <c r="I37" i="72"/>
  <c r="I6" i="7" s="1"/>
  <c r="AB36" i="72"/>
  <c r="T36" i="72"/>
  <c r="L36" i="72"/>
  <c r="D36" i="72"/>
  <c r="W35" i="72"/>
  <c r="W4" i="7" s="1"/>
  <c r="O35" i="72"/>
  <c r="O4" i="7" s="1"/>
  <c r="G35" i="72"/>
  <c r="Z34" i="72"/>
  <c r="R34" i="72"/>
  <c r="J34" i="72"/>
  <c r="J3" i="7" s="1"/>
  <c r="V37" i="72"/>
  <c r="V6" i="7" s="1"/>
  <c r="R39" i="72"/>
  <c r="R8" i="7" s="1"/>
  <c r="E38" i="72"/>
  <c r="E7" i="7" s="1"/>
  <c r="X37" i="72"/>
  <c r="X6" i="7" s="1"/>
  <c r="P37" i="72"/>
  <c r="P6" i="7" s="1"/>
  <c r="H37" i="72"/>
  <c r="H6" i="7" s="1"/>
  <c r="AA36" i="72"/>
  <c r="S36" i="72"/>
  <c r="K36" i="72"/>
  <c r="C36" i="72"/>
  <c r="C5" i="7" s="1"/>
  <c r="V35" i="72"/>
  <c r="V4" i="7" s="1"/>
  <c r="N35" i="72"/>
  <c r="N4" i="7" s="1"/>
  <c r="Y34" i="72"/>
  <c r="Q34" i="72"/>
  <c r="I34" i="72"/>
  <c r="G39" i="72"/>
  <c r="G8" i="7" s="1"/>
  <c r="Z39" i="72"/>
  <c r="Z8" i="7" s="1"/>
  <c r="J39" i="72"/>
  <c r="J8" i="7" s="1"/>
  <c r="Y39" i="72"/>
  <c r="Y8" i="7" s="1"/>
  <c r="Q39" i="72"/>
  <c r="Q8" i="7" s="1"/>
  <c r="AB38" i="72"/>
  <c r="T38" i="72"/>
  <c r="L38" i="72"/>
  <c r="W37" i="72"/>
  <c r="W6" i="7" s="1"/>
  <c r="O37" i="72"/>
  <c r="O6" i="7" s="1"/>
  <c r="Z36" i="72"/>
  <c r="R36" i="72"/>
  <c r="X34" i="72"/>
  <c r="P34" i="72"/>
  <c r="G26" i="72"/>
  <c r="G5" i="6" s="1"/>
  <c r="C43" i="72"/>
  <c r="C2" i="8" s="1"/>
  <c r="F43" i="72"/>
  <c r="F2" i="8" s="1"/>
  <c r="Q28" i="72"/>
  <c r="Q7" i="6" s="1"/>
  <c r="H28" i="72"/>
  <c r="H7" i="6" s="1"/>
  <c r="V24" i="72"/>
  <c r="V3" i="6" s="1"/>
  <c r="J24" i="72"/>
  <c r="J3" i="6" s="1"/>
  <c r="Y28" i="72"/>
  <c r="Y7" i="6" s="1"/>
  <c r="W24" i="72"/>
  <c r="W3" i="6" s="1"/>
  <c r="X28" i="72"/>
  <c r="X7" i="6" s="1"/>
  <c r="H24" i="72"/>
  <c r="H3" i="6" s="1"/>
  <c r="N24" i="72"/>
  <c r="N3" i="6" s="1"/>
  <c r="K14" i="72"/>
  <c r="K3" i="5" s="1"/>
  <c r="Z25" i="72"/>
  <c r="Z4" i="6" s="1"/>
  <c r="R25" i="72"/>
  <c r="R4" i="6" s="1"/>
  <c r="J25" i="72"/>
  <c r="J4" i="6" s="1"/>
  <c r="T24" i="72"/>
  <c r="T3" i="6" s="1"/>
  <c r="L24" i="72"/>
  <c r="L3" i="6" s="1"/>
  <c r="D24" i="72"/>
  <c r="D3" i="6" s="1"/>
  <c r="AA28" i="72"/>
  <c r="AA7" i="6" s="1"/>
  <c r="S28" i="72"/>
  <c r="S7" i="6" s="1"/>
  <c r="W26" i="72"/>
  <c r="W5" i="6" s="1"/>
  <c r="Y25" i="72"/>
  <c r="Y4" i="6" s="1"/>
  <c r="I25" i="72"/>
  <c r="I4" i="6" s="1"/>
  <c r="AA24" i="72"/>
  <c r="AA3" i="6" s="1"/>
  <c r="S24" i="72"/>
  <c r="S3" i="6" s="1"/>
  <c r="X25" i="72"/>
  <c r="X4" i="6" s="1"/>
  <c r="P25" i="72"/>
  <c r="P4" i="6" s="1"/>
  <c r="W25" i="72"/>
  <c r="W4" i="6" s="1"/>
  <c r="F25" i="72"/>
  <c r="F4" i="6" s="1"/>
  <c r="AC25" i="72"/>
  <c r="AC4" i="6" s="1"/>
  <c r="M25" i="72"/>
  <c r="M4" i="6" s="1"/>
  <c r="T25" i="72"/>
  <c r="T4" i="6" s="1"/>
  <c r="L25" i="72"/>
  <c r="L4" i="6" s="1"/>
  <c r="D25" i="72"/>
  <c r="D4" i="6" s="1"/>
  <c r="AA25" i="72"/>
  <c r="AA4" i="6" s="1"/>
  <c r="K23" i="72"/>
  <c r="K2" i="6" s="1"/>
  <c r="P23" i="72"/>
  <c r="P2" i="6" s="1"/>
  <c r="V23" i="72"/>
  <c r="V2" i="6" s="1"/>
  <c r="J33" i="72"/>
  <c r="Y33" i="72"/>
  <c r="Q33" i="72"/>
  <c r="I33" i="72"/>
  <c r="X33" i="72"/>
  <c r="P33" i="72"/>
  <c r="P2" i="7" s="1"/>
  <c r="H33" i="72"/>
  <c r="Z33" i="72"/>
  <c r="O33" i="72"/>
  <c r="C33" i="72"/>
  <c r="V33" i="72"/>
  <c r="V2" i="7" s="1"/>
  <c r="N33" i="72"/>
  <c r="F33" i="72"/>
  <c r="R33" i="72"/>
  <c r="R2" i="7" s="1"/>
  <c r="W33" i="72"/>
  <c r="G33" i="72"/>
  <c r="AC33" i="72"/>
  <c r="U33" i="72"/>
  <c r="M33" i="72"/>
  <c r="E33" i="72"/>
  <c r="AB33" i="72"/>
  <c r="T33" i="72"/>
  <c r="L33" i="72"/>
  <c r="D33" i="72"/>
  <c r="AA33" i="72"/>
  <c r="S33" i="72"/>
  <c r="Z14" i="72"/>
  <c r="Z3" i="5" s="1"/>
  <c r="R14" i="72"/>
  <c r="R3" i="5" s="1"/>
  <c r="J14" i="72"/>
  <c r="J3" i="5" s="1"/>
  <c r="I14" i="72"/>
  <c r="I3" i="5" s="1"/>
  <c r="N14" i="72"/>
  <c r="N3" i="5" s="1"/>
  <c r="F14" i="72"/>
  <c r="F3" i="5" s="1"/>
  <c r="P14" i="72"/>
  <c r="P3" i="5" s="1"/>
  <c r="O14" i="72"/>
  <c r="O3" i="5" s="1"/>
  <c r="M14" i="72"/>
  <c r="M3" i="5" s="1"/>
  <c r="X14" i="72"/>
  <c r="X3" i="5" s="1"/>
  <c r="W14" i="72"/>
  <c r="W3" i="5" s="1"/>
  <c r="AB14" i="72"/>
  <c r="AB3" i="5" s="1"/>
  <c r="T14" i="72"/>
  <c r="T3" i="5" s="1"/>
  <c r="H14" i="72"/>
  <c r="H3" i="5" s="1"/>
  <c r="AA14" i="72"/>
  <c r="AA3" i="5" s="1"/>
  <c r="S14" i="72"/>
  <c r="S3" i="5" s="1"/>
  <c r="H4" i="18"/>
  <c r="I4" i="18"/>
  <c r="J4" i="18"/>
  <c r="K4" i="18"/>
  <c r="L4" i="18"/>
  <c r="M4" i="18"/>
  <c r="N4" i="18"/>
  <c r="O4" i="18"/>
  <c r="P4" i="18"/>
  <c r="Q4" i="18"/>
  <c r="R4" i="18"/>
  <c r="S4" i="18"/>
  <c r="T4" i="18"/>
  <c r="U4" i="18"/>
  <c r="V4" i="18"/>
  <c r="W4" i="18"/>
  <c r="X4" i="18"/>
  <c r="Y4" i="18"/>
  <c r="Z4" i="18"/>
  <c r="AA4" i="18"/>
  <c r="AB4" i="18"/>
  <c r="AC4" i="18"/>
  <c r="AD4" i="18"/>
  <c r="AE4" i="18"/>
  <c r="AF4" i="18"/>
  <c r="F4" i="18"/>
  <c r="O28" i="72" l="1"/>
  <c r="O7" i="6" s="1"/>
  <c r="L23" i="72"/>
  <c r="L2" i="6" s="1"/>
  <c r="L2" i="7"/>
  <c r="H23" i="72"/>
  <c r="H2" i="6" s="1"/>
  <c r="H2" i="7"/>
  <c r="E25" i="72"/>
  <c r="E4" i="6" s="1"/>
  <c r="M26" i="72"/>
  <c r="M5" i="6" s="1"/>
  <c r="M5" i="7"/>
  <c r="I26" i="72"/>
  <c r="I5" i="6" s="1"/>
  <c r="I5" i="7"/>
  <c r="K28" i="72"/>
  <c r="K7" i="6" s="1"/>
  <c r="K7" i="7"/>
  <c r="N28" i="72"/>
  <c r="N7" i="6" s="1"/>
  <c r="N7" i="7"/>
  <c r="U26" i="72"/>
  <c r="U5" i="6" s="1"/>
  <c r="U5" i="7"/>
  <c r="L26" i="72"/>
  <c r="L5" i="6" s="1"/>
  <c r="L5" i="7"/>
  <c r="V28" i="72"/>
  <c r="V7" i="6" s="1"/>
  <c r="V7" i="7"/>
  <c r="AC26" i="72"/>
  <c r="AC5" i="6" s="1"/>
  <c r="AC5" i="7"/>
  <c r="X26" i="72"/>
  <c r="X5" i="6" s="1"/>
  <c r="X5" i="7"/>
  <c r="Y26" i="72"/>
  <c r="Y5" i="6" s="1"/>
  <c r="Y5" i="7"/>
  <c r="U28" i="72"/>
  <c r="U7" i="6" s="1"/>
  <c r="U7" i="7"/>
  <c r="D28" i="72"/>
  <c r="D7" i="6" s="1"/>
  <c r="M28" i="72"/>
  <c r="M7" i="6" s="1"/>
  <c r="G23" i="72"/>
  <c r="G2" i="6" s="1"/>
  <c r="G2" i="7"/>
  <c r="Z23" i="72"/>
  <c r="Z2" i="6" s="1"/>
  <c r="Z2" i="7"/>
  <c r="X24" i="72"/>
  <c r="X3" i="6" s="1"/>
  <c r="X3" i="7"/>
  <c r="U24" i="72"/>
  <c r="U3" i="6" s="1"/>
  <c r="U3" i="7"/>
  <c r="K24" i="72"/>
  <c r="K3" i="6" s="1"/>
  <c r="K3" i="7"/>
  <c r="X23" i="72"/>
  <c r="X2" i="6" s="1"/>
  <c r="X2" i="7"/>
  <c r="C26" i="72"/>
  <c r="C5" i="6" s="1"/>
  <c r="O24" i="72"/>
  <c r="O3" i="6" s="1"/>
  <c r="K26" i="72"/>
  <c r="K5" i="6" s="1"/>
  <c r="K5" i="7"/>
  <c r="E23" i="72"/>
  <c r="E2" i="6" s="1"/>
  <c r="E2" i="7"/>
  <c r="N23" i="72"/>
  <c r="N2" i="6" s="1"/>
  <c r="N2" i="7"/>
  <c r="I23" i="72"/>
  <c r="I2" i="6" s="1"/>
  <c r="I2" i="7"/>
  <c r="S25" i="72"/>
  <c r="S4" i="6" s="1"/>
  <c r="E28" i="72"/>
  <c r="E7" i="6" s="1"/>
  <c r="P28" i="72"/>
  <c r="P7" i="6" s="1"/>
  <c r="S26" i="72"/>
  <c r="S5" i="6" s="1"/>
  <c r="S5" i="7"/>
  <c r="T26" i="72"/>
  <c r="T5" i="6" s="1"/>
  <c r="T5" i="7"/>
  <c r="I28" i="72"/>
  <c r="I7" i="6" s="1"/>
  <c r="I7" i="7"/>
  <c r="G24" i="72"/>
  <c r="G3" i="6" s="1"/>
  <c r="G3" i="7"/>
  <c r="AB25" i="72"/>
  <c r="AB4" i="6" s="1"/>
  <c r="AB4" i="7"/>
  <c r="R26" i="72"/>
  <c r="R5" i="6" s="1"/>
  <c r="R5" i="7"/>
  <c r="U25" i="72"/>
  <c r="U4" i="6" s="1"/>
  <c r="U4" i="7"/>
  <c r="T23" i="72"/>
  <c r="T2" i="6" s="1"/>
  <c r="T2" i="7"/>
  <c r="Z28" i="72"/>
  <c r="Z7" i="6" s="1"/>
  <c r="AB23" i="72"/>
  <c r="AB2" i="6" s="1"/>
  <c r="AB2" i="7"/>
  <c r="F23" i="72"/>
  <c r="F2" i="6" s="1"/>
  <c r="F2" i="7"/>
  <c r="M23" i="72"/>
  <c r="M2" i="6" s="1"/>
  <c r="M2" i="7"/>
  <c r="Q23" i="72"/>
  <c r="Q2" i="6" s="1"/>
  <c r="Q2" i="7"/>
  <c r="N25" i="72"/>
  <c r="N4" i="6" s="1"/>
  <c r="C24" i="72"/>
  <c r="C3" i="6" s="1"/>
  <c r="L28" i="72"/>
  <c r="L7" i="6" s="1"/>
  <c r="L7" i="7"/>
  <c r="I24" i="72"/>
  <c r="I3" i="6" s="1"/>
  <c r="I3" i="7"/>
  <c r="AA26" i="72"/>
  <c r="AA5" i="6" s="1"/>
  <c r="AA5" i="7"/>
  <c r="R24" i="72"/>
  <c r="R3" i="6" s="1"/>
  <c r="R3" i="7"/>
  <c r="AB26" i="72"/>
  <c r="AB5" i="6" s="1"/>
  <c r="AB5" i="7"/>
  <c r="P26" i="72"/>
  <c r="P5" i="6" s="1"/>
  <c r="P5" i="7"/>
  <c r="H25" i="72"/>
  <c r="H4" i="6" s="1"/>
  <c r="H4" i="7"/>
  <c r="C25" i="72"/>
  <c r="C4" i="6" s="1"/>
  <c r="J28" i="72"/>
  <c r="J7" i="6" s="1"/>
  <c r="H56" i="72"/>
  <c r="G5" i="9"/>
  <c r="D23" i="72"/>
  <c r="D2" i="6" s="1"/>
  <c r="D2" i="7"/>
  <c r="N26" i="72"/>
  <c r="N5" i="6" s="1"/>
  <c r="N5" i="7"/>
  <c r="R23" i="72"/>
  <c r="R2" i="6" s="1"/>
  <c r="U23" i="72"/>
  <c r="U2" i="6" s="1"/>
  <c r="U2" i="7"/>
  <c r="C23" i="72"/>
  <c r="C2" i="6" s="1"/>
  <c r="C2" i="7"/>
  <c r="Y23" i="72"/>
  <c r="Y2" i="6" s="1"/>
  <c r="Y2" i="7"/>
  <c r="Q25" i="72"/>
  <c r="Q4" i="6" s="1"/>
  <c r="T28" i="72"/>
  <c r="T7" i="6" s="1"/>
  <c r="T7" i="7"/>
  <c r="Q24" i="72"/>
  <c r="Q3" i="6" s="1"/>
  <c r="Q3" i="7"/>
  <c r="Z24" i="72"/>
  <c r="Z3" i="6" s="1"/>
  <c r="Z3" i="7"/>
  <c r="F26" i="72"/>
  <c r="F5" i="6" s="1"/>
  <c r="F5" i="7"/>
  <c r="E24" i="72"/>
  <c r="E3" i="6" s="1"/>
  <c r="E3" i="7"/>
  <c r="O26" i="72"/>
  <c r="O5" i="6" s="1"/>
  <c r="O5" i="7"/>
  <c r="Q26" i="72"/>
  <c r="Q5" i="6" s="1"/>
  <c r="Q5" i="7"/>
  <c r="E26" i="72"/>
  <c r="E5" i="6" s="1"/>
  <c r="E5" i="7"/>
  <c r="W23" i="72"/>
  <c r="W2" i="6" s="1"/>
  <c r="W2" i="7"/>
  <c r="W28" i="72"/>
  <c r="W7" i="6" s="1"/>
  <c r="W7" i="7"/>
  <c r="AC24" i="72"/>
  <c r="AC3" i="6" s="1"/>
  <c r="AC3" i="7"/>
  <c r="Z26" i="72"/>
  <c r="Z5" i="6" s="1"/>
  <c r="Z5" i="7"/>
  <c r="D26" i="72"/>
  <c r="D5" i="6" s="1"/>
  <c r="D5" i="7"/>
  <c r="H26" i="72"/>
  <c r="H5" i="6" s="1"/>
  <c r="H5" i="7"/>
  <c r="C28" i="72"/>
  <c r="C7" i="6" s="1"/>
  <c r="C7" i="7"/>
  <c r="S23" i="72"/>
  <c r="S2" i="6" s="1"/>
  <c r="S2" i="7"/>
  <c r="V25" i="72"/>
  <c r="V4" i="6" s="1"/>
  <c r="AA23" i="72"/>
  <c r="AA2" i="6" s="1"/>
  <c r="AA2" i="7"/>
  <c r="AC23" i="72"/>
  <c r="AC2" i="6" s="1"/>
  <c r="AC2" i="7"/>
  <c r="O23" i="72"/>
  <c r="O2" i="6" s="1"/>
  <c r="O2" i="7"/>
  <c r="J23" i="72"/>
  <c r="J2" i="6" s="1"/>
  <c r="J2" i="7"/>
  <c r="O25" i="72"/>
  <c r="O4" i="6" s="1"/>
  <c r="AB24" i="72"/>
  <c r="AB3" i="6" s="1"/>
  <c r="F28" i="72"/>
  <c r="F7" i="6" s="1"/>
  <c r="P24" i="72"/>
  <c r="P3" i="6" s="1"/>
  <c r="P3" i="7"/>
  <c r="AB28" i="72"/>
  <c r="AB7" i="6" s="1"/>
  <c r="AB7" i="7"/>
  <c r="Y24" i="72"/>
  <c r="Y3" i="6" s="1"/>
  <c r="Y3" i="7"/>
  <c r="G25" i="72"/>
  <c r="G4" i="6" s="1"/>
  <c r="G4" i="7"/>
  <c r="G28" i="72"/>
  <c r="G7" i="6" s="1"/>
  <c r="G7" i="7"/>
  <c r="V26" i="72"/>
  <c r="V5" i="6" s="1"/>
  <c r="V5" i="7"/>
  <c r="M24" i="72"/>
  <c r="M3" i="6" s="1"/>
  <c r="M3" i="7"/>
  <c r="F24" i="72"/>
  <c r="F3" i="6" s="1"/>
  <c r="F3" i="7"/>
  <c r="D27" i="72"/>
  <c r="C6" i="6"/>
  <c r="D29" i="72"/>
  <c r="C8" i="6"/>
  <c r="G14" i="72"/>
  <c r="G3" i="5" s="1"/>
  <c r="E14" i="72"/>
  <c r="E3" i="5" s="1"/>
  <c r="V14" i="72"/>
  <c r="V3" i="5" s="1"/>
  <c r="D14" i="72"/>
  <c r="D3" i="5" s="1"/>
  <c r="U14" i="72"/>
  <c r="U3" i="5" s="1"/>
  <c r="Q14" i="72"/>
  <c r="Q3" i="5" s="1"/>
  <c r="L14" i="72"/>
  <c r="L3" i="5" s="1"/>
  <c r="AC14" i="72"/>
  <c r="AC3" i="5" s="1"/>
  <c r="Y14" i="72"/>
  <c r="Y3" i="5" s="1"/>
  <c r="J73" i="72"/>
  <c r="J2" i="11" s="1"/>
  <c r="G82" i="31"/>
  <c r="B83" i="72" a="1"/>
  <c r="B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I56" i="72" l="1"/>
  <c r="H5" i="9"/>
  <c r="C83" i="72"/>
  <c r="C2" i="12" s="1"/>
  <c r="B2" i="12"/>
  <c r="E29" i="72"/>
  <c r="D8" i="6"/>
  <c r="B3" i="10"/>
  <c r="B4" i="10"/>
  <c r="B5" i="10"/>
  <c r="B6" i="10"/>
  <c r="B7" i="10"/>
  <c r="D8" i="24"/>
  <c r="B8" i="10"/>
  <c r="E27" i="72"/>
  <c r="D6" i="6"/>
  <c r="D83" i="72"/>
  <c r="B63" i="72"/>
  <c r="C65" i="72"/>
  <c r="C4" i="10" s="1"/>
  <c r="C68" i="72"/>
  <c r="C7" i="10" s="1"/>
  <c r="C69" i="72"/>
  <c r="C8" i="10" s="1"/>
  <c r="C64" i="72"/>
  <c r="C66" i="72"/>
  <c r="C5" i="10" s="1"/>
  <c r="C67" i="72"/>
  <c r="V73" i="72"/>
  <c r="V2" i="11" s="1"/>
  <c r="B89" i="72"/>
  <c r="B85" i="72"/>
  <c r="B88" i="72"/>
  <c r="B84" i="72"/>
  <c r="B86" i="72"/>
  <c r="B87" i="72"/>
  <c r="D66" i="72"/>
  <c r="D69" i="72"/>
  <c r="D68" i="72"/>
  <c r="E38" i="18"/>
  <c r="D38" i="18"/>
  <c r="C38" i="18"/>
  <c r="B38" i="18"/>
  <c r="E37" i="18"/>
  <c r="D37" i="18"/>
  <c r="C37" i="18"/>
  <c r="B37" i="18"/>
  <c r="D36" i="18"/>
  <c r="C36" i="18"/>
  <c r="B36" i="18"/>
  <c r="J56" i="72" l="1"/>
  <c r="I5" i="9"/>
  <c r="E69" i="72"/>
  <c r="D8" i="10"/>
  <c r="C85" i="72"/>
  <c r="C4" i="12" s="1"/>
  <c r="B4" i="12"/>
  <c r="B2" i="10"/>
  <c r="D9" i="24"/>
  <c r="D67" i="72"/>
  <c r="C6" i="10"/>
  <c r="C87" i="72"/>
  <c r="C6" i="12" s="1"/>
  <c r="B6" i="12"/>
  <c r="F27" i="72"/>
  <c r="E6" i="6"/>
  <c r="C86" i="72"/>
  <c r="C5" i="12" s="1"/>
  <c r="D11" i="24"/>
  <c r="B5" i="12"/>
  <c r="D64" i="72"/>
  <c r="C3" i="10"/>
  <c r="F29" i="72"/>
  <c r="E8" i="6"/>
  <c r="D65" i="72"/>
  <c r="C89" i="72"/>
  <c r="C8" i="12" s="1"/>
  <c r="B8" i="12"/>
  <c r="E83" i="72"/>
  <c r="D2" i="12"/>
  <c r="C84" i="72"/>
  <c r="C3" i="12" s="1"/>
  <c r="B3" i="12"/>
  <c r="E68" i="72"/>
  <c r="D7" i="10"/>
  <c r="E66" i="72"/>
  <c r="D5" i="10"/>
  <c r="C88" i="72"/>
  <c r="C7" i="12" s="1"/>
  <c r="B7" i="12"/>
  <c r="D87" i="72"/>
  <c r="C63" i="72"/>
  <c r="D84" i="72"/>
  <c r="C106" i="72"/>
  <c r="C5" i="14" s="1"/>
  <c r="C107" i="72"/>
  <c r="C6" i="14" s="1"/>
  <c r="C109" i="72"/>
  <c r="C8" i="14" s="1"/>
  <c r="C108" i="72"/>
  <c r="C7" i="14" s="1"/>
  <c r="C104" i="72"/>
  <c r="C3" i="14" s="1"/>
  <c r="D85" i="72"/>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K56" i="72" l="1"/>
  <c r="J5" i="9"/>
  <c r="E84" i="72"/>
  <c r="D3" i="12"/>
  <c r="F66" i="72"/>
  <c r="E5" i="10"/>
  <c r="E67" i="72"/>
  <c r="D6" i="10"/>
  <c r="E85" i="72"/>
  <c r="D4" i="12"/>
  <c r="D63" i="72"/>
  <c r="C2" i="10"/>
  <c r="E65" i="72"/>
  <c r="D4" i="10"/>
  <c r="D88" i="72"/>
  <c r="E87" i="72"/>
  <c r="D6" i="12"/>
  <c r="F68" i="72"/>
  <c r="E7" i="10"/>
  <c r="G27" i="72"/>
  <c r="F6" i="6"/>
  <c r="D89" i="72"/>
  <c r="G29" i="72"/>
  <c r="F8" i="6"/>
  <c r="E64" i="72"/>
  <c r="D3" i="10"/>
  <c r="F83" i="72"/>
  <c r="E2" i="12"/>
  <c r="D86" i="72"/>
  <c r="F69" i="72"/>
  <c r="E8" i="10"/>
  <c r="J2932" i="6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L56" i="72" l="1"/>
  <c r="K5" i="9"/>
  <c r="F64" i="72"/>
  <c r="E3" i="10"/>
  <c r="F67" i="72"/>
  <c r="E6" i="10"/>
  <c r="G69" i="72"/>
  <c r="F8" i="10"/>
  <c r="E89" i="72"/>
  <c r="D8" i="12"/>
  <c r="G68" i="72"/>
  <c r="F7" i="10"/>
  <c r="F87" i="72"/>
  <c r="E6" i="12"/>
  <c r="H29" i="72"/>
  <c r="G8" i="6"/>
  <c r="E86" i="72"/>
  <c r="D5" i="12"/>
  <c r="F65" i="72"/>
  <c r="E4" i="10"/>
  <c r="G66" i="72"/>
  <c r="F5" i="10"/>
  <c r="F85" i="72"/>
  <c r="E4" i="12"/>
  <c r="E88" i="72"/>
  <c r="D7" i="12"/>
  <c r="H27" i="72"/>
  <c r="G6" i="6"/>
  <c r="G83" i="72"/>
  <c r="F2" i="12"/>
  <c r="E63" i="72"/>
  <c r="D2" i="10"/>
  <c r="F84" i="72"/>
  <c r="E3" i="12"/>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M56" i="72" l="1"/>
  <c r="L5" i="9"/>
  <c r="F88" i="72"/>
  <c r="E7" i="12"/>
  <c r="I29" i="72"/>
  <c r="H8" i="6"/>
  <c r="H83" i="72"/>
  <c r="G2" i="12"/>
  <c r="H66" i="72"/>
  <c r="G5" i="10"/>
  <c r="G87" i="72"/>
  <c r="F6" i="12"/>
  <c r="G67" i="72"/>
  <c r="F6" i="10"/>
  <c r="F86" i="72"/>
  <c r="E5" i="12"/>
  <c r="H69" i="72"/>
  <c r="G8" i="10"/>
  <c r="G84" i="72"/>
  <c r="F3" i="12"/>
  <c r="F89" i="72"/>
  <c r="E8" i="12"/>
  <c r="F63" i="72"/>
  <c r="E2" i="10"/>
  <c r="G85" i="72"/>
  <c r="F4" i="12"/>
  <c r="I27" i="72"/>
  <c r="H6" i="6"/>
  <c r="G65" i="72"/>
  <c r="F4" i="10"/>
  <c r="H68" i="72"/>
  <c r="G7" i="10"/>
  <c r="G64" i="72"/>
  <c r="F3" i="10"/>
  <c r="I11" i="6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N56" i="72" l="1"/>
  <c r="M5" i="9"/>
  <c r="I66" i="72"/>
  <c r="H5" i="10"/>
  <c r="I68" i="72"/>
  <c r="H7" i="10"/>
  <c r="G63" i="72"/>
  <c r="F2" i="10"/>
  <c r="G86" i="72"/>
  <c r="F5" i="12"/>
  <c r="I83" i="72"/>
  <c r="H2" i="12"/>
  <c r="H85" i="72"/>
  <c r="G4" i="12"/>
  <c r="H65" i="72"/>
  <c r="G4" i="10"/>
  <c r="G89" i="72"/>
  <c r="F8" i="12"/>
  <c r="H67" i="72"/>
  <c r="G6" i="10"/>
  <c r="J29" i="72"/>
  <c r="I8" i="6"/>
  <c r="I69" i="72"/>
  <c r="H8" i="10"/>
  <c r="H64" i="72"/>
  <c r="G3" i="10"/>
  <c r="J27" i="72"/>
  <c r="I6" i="6"/>
  <c r="H84" i="72"/>
  <c r="G3" i="12"/>
  <c r="H87" i="72"/>
  <c r="G6" i="12"/>
  <c r="G88" i="72"/>
  <c r="F7" i="12"/>
  <c r="B1" i="61"/>
  <c r="D30" i="4" s="1"/>
  <c r="E42" i="18"/>
  <c r="D42" i="18"/>
  <c r="C42" i="18"/>
  <c r="B42" i="18"/>
  <c r="E41" i="18"/>
  <c r="D41" i="18"/>
  <c r="C41" i="18"/>
  <c r="B41" i="18"/>
  <c r="O56" i="72" l="1"/>
  <c r="N5" i="9"/>
  <c r="I87" i="72"/>
  <c r="H6" i="12"/>
  <c r="I65" i="72"/>
  <c r="H4" i="10"/>
  <c r="I84" i="72"/>
  <c r="H3" i="12"/>
  <c r="K29" i="72"/>
  <c r="J8" i="6"/>
  <c r="I85" i="72"/>
  <c r="H4" i="12"/>
  <c r="J68" i="72"/>
  <c r="I7" i="10"/>
  <c r="H88" i="72"/>
  <c r="G7" i="12"/>
  <c r="H89" i="72"/>
  <c r="G8" i="12"/>
  <c r="H86" i="72"/>
  <c r="G5" i="12"/>
  <c r="H63" i="72"/>
  <c r="G2" i="10"/>
  <c r="I64" i="72"/>
  <c r="H3" i="10"/>
  <c r="J69" i="72"/>
  <c r="I8" i="10"/>
  <c r="K27" i="72"/>
  <c r="J6" i="6"/>
  <c r="I67" i="72"/>
  <c r="H6" i="10"/>
  <c r="J83" i="72"/>
  <c r="I2" i="12"/>
  <c r="J66" i="72"/>
  <c r="I5" i="10"/>
  <c r="E40" i="18"/>
  <c r="G44" i="18"/>
  <c r="H44" i="18"/>
  <c r="C40" i="18"/>
  <c r="B40" i="18"/>
  <c r="D40" i="18"/>
  <c r="P56" i="72" l="1"/>
  <c r="O5" i="9"/>
  <c r="K69" i="72"/>
  <c r="J8" i="10"/>
  <c r="I89" i="72"/>
  <c r="H8" i="12"/>
  <c r="I88" i="72"/>
  <c r="H7" i="12"/>
  <c r="J67" i="72"/>
  <c r="I6" i="10"/>
  <c r="I63" i="72"/>
  <c r="H2" i="10"/>
  <c r="K68" i="72"/>
  <c r="J7" i="10"/>
  <c r="J65" i="72"/>
  <c r="I4" i="10"/>
  <c r="J64" i="72"/>
  <c r="I3" i="10"/>
  <c r="K66" i="72"/>
  <c r="J5" i="10"/>
  <c r="L29" i="72"/>
  <c r="K8" i="6"/>
  <c r="K83" i="72"/>
  <c r="J2" i="12"/>
  <c r="J84" i="72"/>
  <c r="I3" i="12"/>
  <c r="L27" i="72"/>
  <c r="K6" i="6"/>
  <c r="I86" i="72"/>
  <c r="H5" i="12"/>
  <c r="J85" i="72"/>
  <c r="I4" i="12"/>
  <c r="J87" i="72"/>
  <c r="I6" i="12"/>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Q56" i="72" l="1"/>
  <c r="P5" i="9"/>
  <c r="K85" i="72"/>
  <c r="J4" i="12"/>
  <c r="L83" i="72"/>
  <c r="K2" i="12"/>
  <c r="K65" i="72"/>
  <c r="J4" i="10"/>
  <c r="J88" i="72"/>
  <c r="I7" i="12"/>
  <c r="K64" i="72"/>
  <c r="J3" i="10"/>
  <c r="J86" i="72"/>
  <c r="I5" i="12"/>
  <c r="M29" i="72"/>
  <c r="L8" i="6"/>
  <c r="L68" i="72"/>
  <c r="K7" i="10"/>
  <c r="J89" i="72"/>
  <c r="I8" i="12"/>
  <c r="K84" i="72"/>
  <c r="J3" i="12"/>
  <c r="K87" i="72"/>
  <c r="J6" i="12"/>
  <c r="K67" i="72"/>
  <c r="J6" i="10"/>
  <c r="M27" i="72"/>
  <c r="L6" i="6"/>
  <c r="L66" i="72"/>
  <c r="K5" i="10"/>
  <c r="J63" i="72"/>
  <c r="I2" i="10"/>
  <c r="L69" i="72"/>
  <c r="K8" i="10"/>
  <c r="D125" i="31"/>
  <c r="D127" i="31"/>
  <c r="D122" i="31"/>
  <c r="D124" i="31"/>
  <c r="D126" i="31"/>
  <c r="D123" i="31"/>
  <c r="D121" i="31"/>
  <c r="R56" i="72" l="1"/>
  <c r="Q5" i="9"/>
  <c r="L67" i="72"/>
  <c r="K6" i="10"/>
  <c r="M69" i="72"/>
  <c r="L8" i="10"/>
  <c r="K88" i="72"/>
  <c r="J7" i="12"/>
  <c r="K63" i="72"/>
  <c r="J2" i="10"/>
  <c r="L87" i="72"/>
  <c r="K6" i="12"/>
  <c r="L65" i="72"/>
  <c r="K4" i="10"/>
  <c r="M66" i="72"/>
  <c r="L5" i="10"/>
  <c r="L84" i="72"/>
  <c r="K3" i="12"/>
  <c r="K86" i="72"/>
  <c r="J5" i="12"/>
  <c r="M83" i="72"/>
  <c r="L2" i="12"/>
  <c r="N29" i="72"/>
  <c r="M8" i="6"/>
  <c r="M68" i="72"/>
  <c r="L7" i="10"/>
  <c r="N27" i="72"/>
  <c r="M6" i="6"/>
  <c r="K89" i="72"/>
  <c r="J8" i="12"/>
  <c r="L64" i="72"/>
  <c r="K3" i="10"/>
  <c r="L85" i="72"/>
  <c r="K4" i="12"/>
  <c r="L1" i="39" a="1"/>
  <c r="L1" i="39" s="1"/>
  <c r="S56" i="72" l="1"/>
  <c r="R5" i="9"/>
  <c r="M84" i="72"/>
  <c r="L3" i="12"/>
  <c r="N68" i="72"/>
  <c r="M7" i="10"/>
  <c r="N66" i="72"/>
  <c r="M5" i="10"/>
  <c r="L89" i="72"/>
  <c r="K8" i="12"/>
  <c r="N83" i="72"/>
  <c r="M2" i="12"/>
  <c r="M65" i="72"/>
  <c r="L4" i="10"/>
  <c r="N69" i="72"/>
  <c r="M8" i="10"/>
  <c r="M85" i="72"/>
  <c r="L4" i="12"/>
  <c r="L63" i="72"/>
  <c r="K2" i="10"/>
  <c r="M64" i="72"/>
  <c r="L3" i="10"/>
  <c r="O29" i="72"/>
  <c r="N8" i="6"/>
  <c r="L88" i="72"/>
  <c r="K7" i="12"/>
  <c r="O27" i="72"/>
  <c r="N6" i="6"/>
  <c r="L86" i="72"/>
  <c r="K5" i="12"/>
  <c r="M87" i="72"/>
  <c r="L6" i="12"/>
  <c r="M67" i="72"/>
  <c r="L6" i="10"/>
  <c r="L5" i="39"/>
  <c r="L7" i="39"/>
  <c r="L6" i="39"/>
  <c r="L4" i="39"/>
  <c r="L3" i="39"/>
  <c r="L2" i="39"/>
  <c r="T56" i="72" l="1"/>
  <c r="S5" i="9"/>
  <c r="M88" i="72"/>
  <c r="L7" i="12"/>
  <c r="P29" i="72"/>
  <c r="O8" i="6"/>
  <c r="N67" i="72"/>
  <c r="M6" i="10"/>
  <c r="N85" i="72"/>
  <c r="M4" i="12"/>
  <c r="M89" i="72"/>
  <c r="L8" i="12"/>
  <c r="N87" i="72"/>
  <c r="M6" i="12"/>
  <c r="O69" i="72"/>
  <c r="N8" i="10"/>
  <c r="O66" i="72"/>
  <c r="N5" i="10"/>
  <c r="M86" i="72"/>
  <c r="L5" i="12"/>
  <c r="N64" i="72"/>
  <c r="M3" i="10"/>
  <c r="N65" i="72"/>
  <c r="M4" i="10"/>
  <c r="O68" i="72"/>
  <c r="N7" i="10"/>
  <c r="P27" i="72"/>
  <c r="O6" i="6"/>
  <c r="M63" i="72"/>
  <c r="L2" i="10"/>
  <c r="O83" i="72"/>
  <c r="N2" i="12"/>
  <c r="N84" i="72"/>
  <c r="M3" i="12"/>
  <c r="D49" i="18"/>
  <c r="U56" i="72" l="1"/>
  <c r="T5" i="9"/>
  <c r="O84" i="72"/>
  <c r="N3" i="12"/>
  <c r="P68" i="72"/>
  <c r="O7" i="10"/>
  <c r="P66" i="72"/>
  <c r="O5" i="10"/>
  <c r="O85" i="72"/>
  <c r="N4" i="12"/>
  <c r="P83" i="72"/>
  <c r="O2" i="12"/>
  <c r="P69" i="72"/>
  <c r="O8" i="10"/>
  <c r="N63" i="72"/>
  <c r="M2" i="10"/>
  <c r="O87" i="72"/>
  <c r="N6" i="12"/>
  <c r="Q29" i="72"/>
  <c r="P8" i="6"/>
  <c r="O65" i="72"/>
  <c r="N4" i="10"/>
  <c r="O67" i="72"/>
  <c r="N6" i="10"/>
  <c r="O64" i="72"/>
  <c r="N3" i="10"/>
  <c r="Q27" i="72"/>
  <c r="P6" i="6"/>
  <c r="N86" i="72"/>
  <c r="M5" i="12"/>
  <c r="N89" i="72"/>
  <c r="M8" i="12"/>
  <c r="N88" i="72"/>
  <c r="M7" i="12"/>
  <c r="D47" i="18"/>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V56" i="72" l="1"/>
  <c r="U5" i="9"/>
  <c r="O89" i="72"/>
  <c r="N8" i="12"/>
  <c r="Q66" i="72"/>
  <c r="P5" i="10"/>
  <c r="O86" i="72"/>
  <c r="N5" i="12"/>
  <c r="P65" i="72"/>
  <c r="O4" i="10"/>
  <c r="Q69" i="72"/>
  <c r="P8" i="10"/>
  <c r="Q68" i="72"/>
  <c r="P7" i="10"/>
  <c r="O88" i="72"/>
  <c r="N7" i="12"/>
  <c r="P87" i="72"/>
  <c r="O6" i="12"/>
  <c r="P85" i="72"/>
  <c r="O4" i="12"/>
  <c r="P67" i="72"/>
  <c r="O6" i="10"/>
  <c r="P64" i="72"/>
  <c r="O3" i="10"/>
  <c r="O63" i="72"/>
  <c r="N2" i="10"/>
  <c r="R27" i="72"/>
  <c r="Q6" i="6"/>
  <c r="R29" i="72"/>
  <c r="Q8" i="6"/>
  <c r="Q83" i="72"/>
  <c r="P2" i="12"/>
  <c r="P84" i="72"/>
  <c r="O3" i="12"/>
  <c r="B22" i="37"/>
  <c r="D19" i="37"/>
  <c r="C19" i="37"/>
  <c r="B19" i="37"/>
  <c r="W56" i="72" l="1"/>
  <c r="V5" i="9"/>
  <c r="Q85" i="72"/>
  <c r="P4" i="12"/>
  <c r="Q84" i="72"/>
  <c r="P3" i="12"/>
  <c r="P63" i="72"/>
  <c r="O2" i="10"/>
  <c r="Q65" i="72"/>
  <c r="P4" i="10"/>
  <c r="P88" i="72"/>
  <c r="O7" i="12"/>
  <c r="S29" i="72"/>
  <c r="R8" i="6"/>
  <c r="Q67" i="72"/>
  <c r="P6" i="10"/>
  <c r="R68" i="72"/>
  <c r="Q7" i="10"/>
  <c r="R66" i="72"/>
  <c r="Q5" i="10"/>
  <c r="R69" i="72"/>
  <c r="Q8" i="10"/>
  <c r="Q87" i="72"/>
  <c r="P6" i="12"/>
  <c r="R83" i="72"/>
  <c r="Q2" i="12"/>
  <c r="Q64" i="72"/>
  <c r="P3" i="10"/>
  <c r="P86" i="72"/>
  <c r="O5" i="12"/>
  <c r="S27" i="72"/>
  <c r="R6" i="6"/>
  <c r="P89" i="72"/>
  <c r="O8" i="12"/>
  <c r="B24" i="37"/>
  <c r="X56" i="72" l="1"/>
  <c r="W5" i="9"/>
  <c r="T27" i="72"/>
  <c r="S6" i="6"/>
  <c r="R87" i="72"/>
  <c r="Q6" i="12"/>
  <c r="Q89" i="72"/>
  <c r="P8" i="12"/>
  <c r="S68" i="72"/>
  <c r="R7" i="10"/>
  <c r="R67" i="72"/>
  <c r="Q6" i="10"/>
  <c r="Q86" i="72"/>
  <c r="P5" i="12"/>
  <c r="S69" i="72"/>
  <c r="R8" i="10"/>
  <c r="T29" i="72"/>
  <c r="S8" i="6"/>
  <c r="R84" i="72"/>
  <c r="Q3" i="12"/>
  <c r="S83" i="72"/>
  <c r="R2" i="12"/>
  <c r="R65" i="72"/>
  <c r="Q4" i="10"/>
  <c r="Q63" i="72"/>
  <c r="P2" i="10"/>
  <c r="R64" i="72"/>
  <c r="Q3" i="10"/>
  <c r="S66" i="72"/>
  <c r="R5" i="10"/>
  <c r="Q88" i="72"/>
  <c r="P7" i="12"/>
  <c r="R85" i="72"/>
  <c r="Q4" i="1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Y56" i="72" l="1"/>
  <c r="X5" i="9"/>
  <c r="S85" i="72"/>
  <c r="R4" i="12"/>
  <c r="R63" i="72"/>
  <c r="Q2" i="10"/>
  <c r="U29" i="72"/>
  <c r="T8" i="6"/>
  <c r="T68" i="72"/>
  <c r="S7" i="10"/>
  <c r="S65" i="72"/>
  <c r="R4" i="10"/>
  <c r="T69" i="72"/>
  <c r="S8" i="10"/>
  <c r="T66" i="72"/>
  <c r="S5" i="10"/>
  <c r="T83" i="72"/>
  <c r="S2" i="12"/>
  <c r="R86" i="72"/>
  <c r="Q5" i="12"/>
  <c r="S87" i="72"/>
  <c r="R6" i="12"/>
  <c r="R88" i="72"/>
  <c r="Q7" i="12"/>
  <c r="R89" i="72"/>
  <c r="Q8" i="12"/>
  <c r="S64" i="72"/>
  <c r="R3" i="10"/>
  <c r="S84" i="72"/>
  <c r="R3" i="12"/>
  <c r="S67" i="72"/>
  <c r="R6" i="10"/>
  <c r="U27" i="72"/>
  <c r="T6" i="6"/>
  <c r="D18" i="72"/>
  <c r="D7" i="5" s="1"/>
  <c r="L18" i="72"/>
  <c r="L7" i="5" s="1"/>
  <c r="T18" i="72"/>
  <c r="T7" i="5" s="1"/>
  <c r="AB18" i="72"/>
  <c r="AB7" i="5" s="1"/>
  <c r="E18" i="72"/>
  <c r="E7" i="5" s="1"/>
  <c r="M18" i="72"/>
  <c r="M7" i="5" s="1"/>
  <c r="U18" i="72"/>
  <c r="U7" i="5" s="1"/>
  <c r="AC18" i="72"/>
  <c r="AC7" i="5" s="1"/>
  <c r="F18" i="72"/>
  <c r="F7" i="5" s="1"/>
  <c r="N18" i="72"/>
  <c r="N7" i="5" s="1"/>
  <c r="V18" i="72"/>
  <c r="V7" i="5" s="1"/>
  <c r="K18" i="72"/>
  <c r="K7" i="5" s="1"/>
  <c r="G18" i="72"/>
  <c r="G7" i="5" s="1"/>
  <c r="O18" i="72"/>
  <c r="O7" i="5" s="1"/>
  <c r="W18" i="72"/>
  <c r="W7" i="5" s="1"/>
  <c r="H18" i="72"/>
  <c r="H7" i="5" s="1"/>
  <c r="P18" i="72"/>
  <c r="P7" i="5" s="1"/>
  <c r="X18" i="72"/>
  <c r="X7" i="5" s="1"/>
  <c r="S18" i="72"/>
  <c r="S7" i="5" s="1"/>
  <c r="I18" i="72"/>
  <c r="I7" i="5" s="1"/>
  <c r="Q18" i="72"/>
  <c r="Q7" i="5" s="1"/>
  <c r="Y18" i="72"/>
  <c r="Y7" i="5" s="1"/>
  <c r="J18" i="72"/>
  <c r="J7" i="5" s="1"/>
  <c r="R18" i="72"/>
  <c r="R7" i="5" s="1"/>
  <c r="Z18" i="72"/>
  <c r="Z7" i="5" s="1"/>
  <c r="AA18" i="72"/>
  <c r="AA7" i="5" s="1"/>
  <c r="J15" i="72"/>
  <c r="J4" i="5" s="1"/>
  <c r="R15" i="72"/>
  <c r="R4" i="5" s="1"/>
  <c r="Z15" i="72"/>
  <c r="Z4" i="5" s="1"/>
  <c r="K15" i="72"/>
  <c r="K4" i="5" s="1"/>
  <c r="S15" i="72"/>
  <c r="S4" i="5" s="1"/>
  <c r="AA15" i="72"/>
  <c r="AA4" i="5" s="1"/>
  <c r="D15" i="72"/>
  <c r="D4" i="5" s="1"/>
  <c r="L15" i="72"/>
  <c r="L4" i="5" s="1"/>
  <c r="T15" i="72"/>
  <c r="T4" i="5" s="1"/>
  <c r="AB15" i="72"/>
  <c r="AB4" i="5" s="1"/>
  <c r="E15" i="72"/>
  <c r="E4" i="5" s="1"/>
  <c r="M15" i="72"/>
  <c r="M4" i="5" s="1"/>
  <c r="U15" i="72"/>
  <c r="U4" i="5" s="1"/>
  <c r="AC15" i="72"/>
  <c r="AC4" i="5" s="1"/>
  <c r="Y15" i="72"/>
  <c r="Y4" i="5" s="1"/>
  <c r="F15" i="72"/>
  <c r="F4" i="5" s="1"/>
  <c r="N15" i="72"/>
  <c r="N4" i="5" s="1"/>
  <c r="V15" i="72"/>
  <c r="V4" i="5" s="1"/>
  <c r="G15" i="72"/>
  <c r="G4" i="5" s="1"/>
  <c r="O15" i="72"/>
  <c r="O4" i="5" s="1"/>
  <c r="W15" i="72"/>
  <c r="W4" i="5" s="1"/>
  <c r="Q15" i="72"/>
  <c r="Q4" i="5" s="1"/>
  <c r="H15" i="72"/>
  <c r="H4" i="5" s="1"/>
  <c r="P15" i="72"/>
  <c r="P4" i="5" s="1"/>
  <c r="X15" i="72"/>
  <c r="X4" i="5" s="1"/>
  <c r="I15" i="72"/>
  <c r="I4" i="5" s="1"/>
  <c r="H16" i="72"/>
  <c r="H5" i="5" s="1"/>
  <c r="P16" i="72"/>
  <c r="P5" i="5" s="1"/>
  <c r="X16" i="72"/>
  <c r="X5" i="5" s="1"/>
  <c r="I16" i="72"/>
  <c r="I5" i="5" s="1"/>
  <c r="Q16" i="72"/>
  <c r="Q5" i="5" s="1"/>
  <c r="Y16" i="72"/>
  <c r="Y5" i="5" s="1"/>
  <c r="J16" i="72"/>
  <c r="J5" i="5" s="1"/>
  <c r="R16" i="72"/>
  <c r="R5" i="5" s="1"/>
  <c r="Z16" i="72"/>
  <c r="Z5" i="5" s="1"/>
  <c r="W16" i="72"/>
  <c r="W5" i="5" s="1"/>
  <c r="K16" i="72"/>
  <c r="K5" i="5" s="1"/>
  <c r="S16" i="72"/>
  <c r="S5" i="5" s="1"/>
  <c r="AA16" i="72"/>
  <c r="AA5" i="5" s="1"/>
  <c r="D16" i="72"/>
  <c r="D5" i="5" s="1"/>
  <c r="L16" i="72"/>
  <c r="L5" i="5" s="1"/>
  <c r="T16" i="72"/>
  <c r="T5" i="5" s="1"/>
  <c r="AB16" i="72"/>
  <c r="AB5" i="5" s="1"/>
  <c r="O16" i="72"/>
  <c r="O5" i="5" s="1"/>
  <c r="E16" i="72"/>
  <c r="E5" i="5" s="1"/>
  <c r="M16" i="72"/>
  <c r="M5" i="5" s="1"/>
  <c r="U16" i="72"/>
  <c r="U5" i="5" s="1"/>
  <c r="AC16" i="72"/>
  <c r="AC5" i="5" s="1"/>
  <c r="F16" i="72"/>
  <c r="F5" i="5" s="1"/>
  <c r="N16" i="72"/>
  <c r="N5" i="5" s="1"/>
  <c r="V16" i="72"/>
  <c r="V5" i="5" s="1"/>
  <c r="G16" i="72"/>
  <c r="G5" i="5" s="1"/>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Z56" i="72" l="1"/>
  <c r="Y5" i="9"/>
  <c r="V27" i="72"/>
  <c r="U6" i="6"/>
  <c r="S89" i="72"/>
  <c r="R8" i="12"/>
  <c r="U83" i="72"/>
  <c r="T2" i="12"/>
  <c r="U68" i="72"/>
  <c r="T7" i="10"/>
  <c r="V29" i="72"/>
  <c r="U8" i="6"/>
  <c r="U66" i="72"/>
  <c r="T5" i="10"/>
  <c r="T84" i="72"/>
  <c r="S3" i="12"/>
  <c r="T87" i="72"/>
  <c r="S6" i="12"/>
  <c r="U69" i="72"/>
  <c r="T8" i="10"/>
  <c r="S63" i="72"/>
  <c r="R2" i="10"/>
  <c r="S88" i="72"/>
  <c r="R7" i="12"/>
  <c r="T67" i="72"/>
  <c r="S6" i="10"/>
  <c r="T64" i="72"/>
  <c r="S3" i="10"/>
  <c r="S86" i="72"/>
  <c r="R5" i="12"/>
  <c r="T65" i="72"/>
  <c r="S4" i="10"/>
  <c r="T85" i="72"/>
  <c r="S4" i="12"/>
  <c r="F17" i="72"/>
  <c r="F6" i="5" s="1"/>
  <c r="N17" i="72"/>
  <c r="N6" i="5" s="1"/>
  <c r="V17" i="72"/>
  <c r="V6" i="5" s="1"/>
  <c r="G17" i="72"/>
  <c r="G6" i="5" s="1"/>
  <c r="O17" i="72"/>
  <c r="O6" i="5" s="1"/>
  <c r="W17" i="72"/>
  <c r="W6" i="5" s="1"/>
  <c r="E17" i="72"/>
  <c r="E6" i="5" s="1"/>
  <c r="H17" i="72"/>
  <c r="H6" i="5" s="1"/>
  <c r="P17" i="72"/>
  <c r="P6" i="5" s="1"/>
  <c r="X17" i="72"/>
  <c r="X6" i="5" s="1"/>
  <c r="I17" i="72"/>
  <c r="I6" i="5" s="1"/>
  <c r="Q17" i="72"/>
  <c r="Q6" i="5" s="1"/>
  <c r="Y17" i="72"/>
  <c r="Y6" i="5" s="1"/>
  <c r="U17" i="72"/>
  <c r="U6" i="5" s="1"/>
  <c r="J17" i="72"/>
  <c r="J6" i="5" s="1"/>
  <c r="R17" i="72"/>
  <c r="R6" i="5" s="1"/>
  <c r="Z17" i="72"/>
  <c r="Z6" i="5" s="1"/>
  <c r="K17" i="72"/>
  <c r="K6" i="5" s="1"/>
  <c r="S17" i="72"/>
  <c r="S6" i="5" s="1"/>
  <c r="AA17" i="72"/>
  <c r="AA6" i="5" s="1"/>
  <c r="AC17" i="72"/>
  <c r="AC6" i="5" s="1"/>
  <c r="D17" i="72"/>
  <c r="D6" i="5" s="1"/>
  <c r="L17" i="72"/>
  <c r="L6" i="5" s="1"/>
  <c r="T17" i="72"/>
  <c r="T6" i="5" s="1"/>
  <c r="AB17" i="72"/>
  <c r="AB6" i="5" s="1"/>
  <c r="M17" i="72"/>
  <c r="M6" i="5" s="1"/>
  <c r="C126" i="31"/>
  <c r="C124" i="31"/>
  <c r="C122" i="31"/>
  <c r="C127" i="31"/>
  <c r="C121" i="31"/>
  <c r="C123" i="31"/>
  <c r="C125" i="31"/>
  <c r="AA56" i="72" l="1"/>
  <c r="Z5" i="9"/>
  <c r="U67" i="72"/>
  <c r="T6" i="10"/>
  <c r="T88" i="72"/>
  <c r="S7" i="12"/>
  <c r="V68" i="72"/>
  <c r="U7" i="10"/>
  <c r="U84" i="72"/>
  <c r="T3" i="12"/>
  <c r="T86" i="72"/>
  <c r="S5" i="12"/>
  <c r="T63" i="72"/>
  <c r="S2" i="10"/>
  <c r="V66" i="72"/>
  <c r="U5" i="10"/>
  <c r="T89" i="72"/>
  <c r="S8" i="12"/>
  <c r="U85" i="72"/>
  <c r="T4" i="12"/>
  <c r="U87" i="72"/>
  <c r="T6" i="12"/>
  <c r="U65" i="72"/>
  <c r="T4" i="10"/>
  <c r="V83" i="72"/>
  <c r="U2" i="12"/>
  <c r="U64" i="72"/>
  <c r="T3" i="10"/>
  <c r="V69" i="72"/>
  <c r="U8" i="10"/>
  <c r="W29" i="72"/>
  <c r="V8" i="6"/>
  <c r="W27" i="72"/>
  <c r="V6" i="6"/>
  <c r="C129" i="31"/>
  <c r="AB56" i="72" l="1"/>
  <c r="AA5" i="9"/>
  <c r="U89" i="72"/>
  <c r="T8" i="12"/>
  <c r="X27" i="72"/>
  <c r="W6" i="6"/>
  <c r="W83" i="72"/>
  <c r="V2" i="12"/>
  <c r="V84" i="72"/>
  <c r="U3" i="12"/>
  <c r="W66" i="72"/>
  <c r="V5" i="10"/>
  <c r="W69" i="72"/>
  <c r="V8" i="10"/>
  <c r="V87" i="72"/>
  <c r="U6" i="12"/>
  <c r="U63" i="72"/>
  <c r="T2" i="10"/>
  <c r="U88" i="72"/>
  <c r="T7" i="12"/>
  <c r="V65" i="72"/>
  <c r="U4" i="10"/>
  <c r="X29" i="72"/>
  <c r="W8" i="6"/>
  <c r="W68" i="72"/>
  <c r="V7" i="10"/>
  <c r="V64" i="72"/>
  <c r="U3" i="10"/>
  <c r="V85" i="72"/>
  <c r="U4" i="12"/>
  <c r="U86" i="72"/>
  <c r="T5" i="12"/>
  <c r="V67" i="72"/>
  <c r="U6" i="10"/>
  <c r="C130" i="31"/>
  <c r="C132" i="31" s="1"/>
  <c r="B4" i="61"/>
  <c r="AC56" i="72" l="1"/>
  <c r="AC5" i="9" s="1"/>
  <c r="AB5" i="9"/>
  <c r="W84" i="72"/>
  <c r="V3" i="12"/>
  <c r="V63" i="72"/>
  <c r="U2" i="10"/>
  <c r="V86" i="72"/>
  <c r="U5" i="12"/>
  <c r="W85" i="72"/>
  <c r="V4" i="12"/>
  <c r="W65" i="72"/>
  <c r="V4" i="10"/>
  <c r="X69" i="72"/>
  <c r="W8" i="10"/>
  <c r="Y27" i="72"/>
  <c r="X6" i="6"/>
  <c r="W67" i="72"/>
  <c r="V6" i="10"/>
  <c r="Y29" i="72"/>
  <c r="X8" i="6"/>
  <c r="X83" i="72"/>
  <c r="W2" i="12"/>
  <c r="X68" i="72"/>
  <c r="W7" i="10"/>
  <c r="W87" i="72"/>
  <c r="V6" i="12"/>
  <c r="W64" i="72"/>
  <c r="V3" i="10"/>
  <c r="V88" i="72"/>
  <c r="U7" i="12"/>
  <c r="X66" i="72"/>
  <c r="W5" i="10"/>
  <c r="V89" i="72"/>
  <c r="U8" i="12"/>
  <c r="D4" i="18"/>
  <c r="B4" i="18"/>
  <c r="X87" i="72" l="1"/>
  <c r="W6" i="12"/>
  <c r="X67" i="72"/>
  <c r="W6" i="10"/>
  <c r="Y66" i="72"/>
  <c r="X5" i="10"/>
  <c r="W89" i="72"/>
  <c r="V8" i="12"/>
  <c r="X85" i="72"/>
  <c r="W4" i="12"/>
  <c r="Y68" i="72"/>
  <c r="X7" i="10"/>
  <c r="Z27" i="72"/>
  <c r="Y6" i="6"/>
  <c r="W86" i="72"/>
  <c r="V5" i="12"/>
  <c r="W88" i="72"/>
  <c r="V7" i="12"/>
  <c r="Y83" i="72"/>
  <c r="X2" i="12"/>
  <c r="Y69" i="72"/>
  <c r="X8" i="10"/>
  <c r="W63" i="72"/>
  <c r="V2" i="10"/>
  <c r="X64" i="72"/>
  <c r="W3" i="10"/>
  <c r="Z29" i="72"/>
  <c r="Y8" i="6"/>
  <c r="X65" i="72"/>
  <c r="W4" i="10"/>
  <c r="X84" i="72"/>
  <c r="W3" i="12"/>
  <c r="C4" i="18"/>
  <c r="X86" i="72" l="1"/>
  <c r="W5" i="12"/>
  <c r="X89" i="72"/>
  <c r="W8" i="12"/>
  <c r="Z66" i="72"/>
  <c r="Y5" i="10"/>
  <c r="AA29" i="72"/>
  <c r="Z8" i="6"/>
  <c r="Z68" i="72"/>
  <c r="Y7" i="10"/>
  <c r="Y67" i="72"/>
  <c r="X6" i="10"/>
  <c r="Y84" i="72"/>
  <c r="X3" i="12"/>
  <c r="X63" i="72"/>
  <c r="W2" i="10"/>
  <c r="Y65" i="72"/>
  <c r="X4" i="10"/>
  <c r="Z69" i="72"/>
  <c r="Y8" i="10"/>
  <c r="AA27" i="72"/>
  <c r="Z6" i="6"/>
  <c r="Z83" i="72"/>
  <c r="Y2" i="12"/>
  <c r="Y64" i="72"/>
  <c r="X3" i="10"/>
  <c r="X88" i="72"/>
  <c r="W7" i="12"/>
  <c r="Y85" i="72"/>
  <c r="X4" i="12"/>
  <c r="Y87" i="72"/>
  <c r="X6" i="12"/>
  <c r="B53" i="72"/>
  <c r="B2" i="9" s="1"/>
  <c r="M43" i="72"/>
  <c r="M2" i="8" s="1"/>
  <c r="X43" i="72"/>
  <c r="X2" i="8" s="1"/>
  <c r="T43" i="72"/>
  <c r="T2" i="8" s="1"/>
  <c r="P43" i="72"/>
  <c r="P2" i="8" s="1"/>
  <c r="J43" i="72"/>
  <c r="J2" i="8" s="1"/>
  <c r="O43" i="72"/>
  <c r="O2" i="8" s="1"/>
  <c r="N43" i="72"/>
  <c r="N2" i="8" s="1"/>
  <c r="K43" i="72"/>
  <c r="K2" i="8" s="1"/>
  <c r="D43" i="72"/>
  <c r="D2" i="8" s="1"/>
  <c r="L43" i="72"/>
  <c r="L2" i="8" s="1"/>
  <c r="U43" i="72"/>
  <c r="U2" i="8" s="1"/>
  <c r="W43" i="72"/>
  <c r="W2" i="8" s="1"/>
  <c r="H43" i="72"/>
  <c r="H2" i="8" s="1"/>
  <c r="I43" i="72"/>
  <c r="I2" i="8" s="1"/>
  <c r="R43" i="72"/>
  <c r="R2" i="8" s="1"/>
  <c r="S43" i="72"/>
  <c r="S2" i="8" s="1"/>
  <c r="G43" i="72"/>
  <c r="G2" i="8" s="1"/>
  <c r="E43" i="72"/>
  <c r="E2" i="8" s="1"/>
  <c r="Q43" i="72"/>
  <c r="Q2" i="8" s="1"/>
  <c r="V43" i="72"/>
  <c r="V2" i="8" s="1"/>
  <c r="AB43" i="72"/>
  <c r="AB2" i="8" s="1"/>
  <c r="Z43" i="72"/>
  <c r="Z2" i="8" s="1"/>
  <c r="AA43" i="72"/>
  <c r="AA2" i="8" s="1"/>
  <c r="Y43" i="72"/>
  <c r="Y2" i="8" s="1"/>
  <c r="AC43" i="72"/>
  <c r="AC2" i="8" s="1"/>
  <c r="H53" i="72"/>
  <c r="H2" i="9" s="1"/>
  <c r="N53" i="72"/>
  <c r="N2" i="9" s="1"/>
  <c r="K53" i="72"/>
  <c r="K2" i="9" s="1"/>
  <c r="X53" i="72"/>
  <c r="X2" i="9" s="1"/>
  <c r="V53" i="72"/>
  <c r="V2" i="9" s="1"/>
  <c r="E53" i="72"/>
  <c r="E2" i="9" s="1"/>
  <c r="J53" i="72"/>
  <c r="J2" i="9" s="1"/>
  <c r="O53" i="72"/>
  <c r="O2" i="9" s="1"/>
  <c r="D53" i="72"/>
  <c r="D2" i="9" s="1"/>
  <c r="G53" i="72"/>
  <c r="G2" i="9" s="1"/>
  <c r="L53" i="72"/>
  <c r="L2" i="9" s="1"/>
  <c r="Z53" i="72"/>
  <c r="Z2" i="9" s="1"/>
  <c r="S53" i="72"/>
  <c r="S2" i="9" s="1"/>
  <c r="W53" i="72"/>
  <c r="W2" i="9" s="1"/>
  <c r="Y53" i="72"/>
  <c r="Y2" i="9" s="1"/>
  <c r="AC53" i="72"/>
  <c r="AC2" i="9" s="1"/>
  <c r="R53" i="72"/>
  <c r="R2" i="9" s="1"/>
  <c r="Q53" i="72"/>
  <c r="Q2" i="9" s="1"/>
  <c r="AA53" i="72"/>
  <c r="AA2" i="9" s="1"/>
  <c r="T53" i="72"/>
  <c r="T2" i="9" s="1"/>
  <c r="P53" i="72"/>
  <c r="P2" i="9" s="1"/>
  <c r="U53" i="72"/>
  <c r="U2" i="9" s="1"/>
  <c r="F53" i="72"/>
  <c r="F2" i="9" s="1"/>
  <c r="AB53" i="72"/>
  <c r="AB2" i="9" s="1"/>
  <c r="M53" i="72"/>
  <c r="M2" i="9" s="1"/>
  <c r="I53" i="72"/>
  <c r="I2" i="9" s="1"/>
  <c r="AA83" i="72" l="1"/>
  <c r="Z2" i="12"/>
  <c r="Y88" i="72"/>
  <c r="X7" i="12"/>
  <c r="AA69" i="72"/>
  <c r="Z8" i="10"/>
  <c r="Z67" i="72"/>
  <c r="Y6" i="10"/>
  <c r="Y89" i="72"/>
  <c r="X8" i="12"/>
  <c r="AB29" i="72"/>
  <c r="AA8" i="6"/>
  <c r="Z85" i="72"/>
  <c r="Y4" i="12"/>
  <c r="AB27" i="72"/>
  <c r="AA6" i="6"/>
  <c r="Z84" i="72"/>
  <c r="Y3" i="12"/>
  <c r="AA66" i="72"/>
  <c r="Z5" i="10"/>
  <c r="Z87" i="72"/>
  <c r="Y6" i="12"/>
  <c r="Y63" i="72"/>
  <c r="X2" i="10"/>
  <c r="Z64" i="72"/>
  <c r="Y3" i="10"/>
  <c r="Z65" i="72"/>
  <c r="Y4" i="10"/>
  <c r="AA68" i="72"/>
  <c r="Z7" i="10"/>
  <c r="Y86" i="72"/>
  <c r="X5" i="12"/>
  <c r="B93" i="72"/>
  <c r="B2" i="13" s="1"/>
  <c r="C5" i="13"/>
  <c r="Z86" i="72" l="1"/>
  <c r="Y5" i="12"/>
  <c r="Z63" i="72"/>
  <c r="AB9" i="24" s="1"/>
  <c r="Y2" i="10"/>
  <c r="AC27" i="72"/>
  <c r="AC6" i="6" s="1"/>
  <c r="AB6" i="6"/>
  <c r="AB68" i="72"/>
  <c r="AA7" i="10"/>
  <c r="AB69" i="72"/>
  <c r="AA8" i="10"/>
  <c r="AA65" i="72"/>
  <c r="Z4" i="10"/>
  <c r="AB66" i="72"/>
  <c r="AA5" i="10"/>
  <c r="AC29" i="72"/>
  <c r="AC8" i="6" s="1"/>
  <c r="AB8" i="6"/>
  <c r="Z88" i="72"/>
  <c r="Y7" i="12"/>
  <c r="AA85" i="72"/>
  <c r="Z4" i="12"/>
  <c r="AA67" i="72"/>
  <c r="Z6" i="10"/>
  <c r="AA87" i="72"/>
  <c r="Z6" i="12"/>
  <c r="AA64" i="72"/>
  <c r="Z3" i="10"/>
  <c r="AA84" i="72"/>
  <c r="Z3" i="12"/>
  <c r="Z89" i="72"/>
  <c r="Y8" i="12"/>
  <c r="AB83" i="72"/>
  <c r="AA2" i="12"/>
  <c r="C99" i="72"/>
  <c r="C8" i="13" s="1"/>
  <c r="C93" i="72"/>
  <c r="C2" i="13" s="1"/>
  <c r="Q9" i="24"/>
  <c r="U9" i="24"/>
  <c r="E9" i="24"/>
  <c r="O9" i="24"/>
  <c r="G9" i="24"/>
  <c r="V9" i="24"/>
  <c r="F9" i="24"/>
  <c r="L9" i="24"/>
  <c r="AA9" i="24"/>
  <c r="S9" i="24"/>
  <c r="K9" i="24"/>
  <c r="W9" i="24"/>
  <c r="T9" i="24"/>
  <c r="Z9" i="24"/>
  <c r="R9" i="24"/>
  <c r="J9" i="24"/>
  <c r="N9" i="24"/>
  <c r="M9" i="24"/>
  <c r="X9" i="24"/>
  <c r="P9" i="24"/>
  <c r="H9" i="24"/>
  <c r="Y9" i="24"/>
  <c r="I9" i="24"/>
  <c r="AB67" i="72" l="1"/>
  <c r="AA6" i="10"/>
  <c r="AC66" i="72"/>
  <c r="AC5" i="10" s="1"/>
  <c r="AB5" i="10"/>
  <c r="AB84" i="72"/>
  <c r="AA3" i="12"/>
  <c r="AB85" i="72"/>
  <c r="AA4" i="12"/>
  <c r="AB65" i="72"/>
  <c r="AA4" i="10"/>
  <c r="AA63" i="72"/>
  <c r="Z2" i="10"/>
  <c r="AC68" i="72"/>
  <c r="AC7" i="10" s="1"/>
  <c r="AB7" i="10"/>
  <c r="AC83" i="72"/>
  <c r="AC2" i="12" s="1"/>
  <c r="AB2" i="12"/>
  <c r="AB87" i="72"/>
  <c r="AA6" i="12"/>
  <c r="AA89" i="72"/>
  <c r="Z8" i="12"/>
  <c r="AB64" i="72"/>
  <c r="AA3" i="10"/>
  <c r="AA88" i="72"/>
  <c r="Z7" i="12"/>
  <c r="AC69" i="72"/>
  <c r="AC8" i="10" s="1"/>
  <c r="AB8" i="10"/>
  <c r="AA86" i="72"/>
  <c r="Z5" i="12"/>
  <c r="D5" i="13"/>
  <c r="AC64" i="72" l="1"/>
  <c r="AC3" i="10" s="1"/>
  <c r="AB3" i="10"/>
  <c r="AB86" i="72"/>
  <c r="AA5" i="12"/>
  <c r="AB88" i="72"/>
  <c r="AA7" i="12"/>
  <c r="AC85" i="72"/>
  <c r="AC4" i="12" s="1"/>
  <c r="AB4" i="12"/>
  <c r="AC84" i="72"/>
  <c r="AC3" i="12" s="1"/>
  <c r="AB3" i="12"/>
  <c r="AB89" i="72"/>
  <c r="AA8" i="12"/>
  <c r="AB63" i="72"/>
  <c r="AA2" i="10"/>
  <c r="AC9" i="24"/>
  <c r="AC87" i="72"/>
  <c r="AC6" i="12" s="1"/>
  <c r="AB6" i="12"/>
  <c r="AC65" i="72"/>
  <c r="AC4" i="10" s="1"/>
  <c r="AB4" i="10"/>
  <c r="AC67" i="72"/>
  <c r="AC6" i="10" s="1"/>
  <c r="AB6" i="10"/>
  <c r="E5" i="13"/>
  <c r="D93" i="72"/>
  <c r="D2" i="13" s="1"/>
  <c r="AC88" i="72" l="1"/>
  <c r="AC7" i="12" s="1"/>
  <c r="AB7" i="12"/>
  <c r="AC89" i="72"/>
  <c r="AC8" i="12" s="1"/>
  <c r="AB8" i="12"/>
  <c r="AC86" i="72"/>
  <c r="AC5" i="12" s="1"/>
  <c r="AB5" i="12"/>
  <c r="AC63" i="72"/>
  <c r="AB2" i="10"/>
  <c r="AD9" i="24"/>
  <c r="E93" i="72"/>
  <c r="E2" i="13" s="1"/>
  <c r="F5" i="13"/>
  <c r="AC2" i="10" l="1"/>
  <c r="AE9" i="24"/>
  <c r="F93" i="72"/>
  <c r="F2" i="13" s="1"/>
  <c r="G5" i="13"/>
  <c r="H5" i="13" l="1"/>
  <c r="G93" i="72"/>
  <c r="G2" i="13" s="1"/>
  <c r="H93" i="72" l="1"/>
  <c r="H2" i="13" s="1"/>
  <c r="I5" i="13"/>
  <c r="J5" i="13" l="1"/>
  <c r="I93" i="72"/>
  <c r="I2" i="13" s="1"/>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5" i="13" l="1"/>
  <c r="J93" i="72"/>
  <c r="J2" i="13" s="1"/>
  <c r="B31" i="18"/>
  <c r="B27" i="18"/>
  <c r="K93" i="72" l="1"/>
  <c r="K2" i="13" s="1"/>
  <c r="Q79" i="72"/>
  <c r="Q8" i="11" s="1"/>
  <c r="U79" i="72"/>
  <c r="U8" i="11" s="1"/>
  <c r="Y79" i="72"/>
  <c r="Y8" i="11" s="1"/>
  <c r="V79" i="72"/>
  <c r="V8" i="11" s="1"/>
  <c r="E79" i="72"/>
  <c r="E8" i="11" s="1"/>
  <c r="K79" i="72"/>
  <c r="K8" i="11" s="1"/>
  <c r="L79" i="72"/>
  <c r="L8" i="11" s="1"/>
  <c r="D79" i="72"/>
  <c r="D8" i="11" s="1"/>
  <c r="N79" i="72"/>
  <c r="N8" i="11" s="1"/>
  <c r="W79" i="72"/>
  <c r="W8" i="11" s="1"/>
  <c r="B79" i="72"/>
  <c r="B8" i="11" s="1"/>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T8" i="9" s="1"/>
  <c r="Z59" i="72"/>
  <c r="Z8" i="9" s="1"/>
  <c r="J59" i="72"/>
  <c r="J8" i="9" s="1"/>
  <c r="E49" i="72"/>
  <c r="E8" i="8" s="1"/>
  <c r="M49" i="72"/>
  <c r="M8" i="8" s="1"/>
  <c r="Y49" i="72"/>
  <c r="Y8" i="8" s="1"/>
  <c r="S49" i="72"/>
  <c r="S8" i="8" s="1"/>
  <c r="H59" i="72"/>
  <c r="H8" i="9" s="1"/>
  <c r="AA59" i="72"/>
  <c r="AA8" i="9" s="1"/>
  <c r="H49" i="72"/>
  <c r="H8" i="8" s="1"/>
  <c r="N49" i="72"/>
  <c r="N8" i="8" s="1"/>
  <c r="G59" i="72"/>
  <c r="G8" i="9" s="1"/>
  <c r="P49" i="72"/>
  <c r="P8" i="8" s="1"/>
  <c r="X59" i="72"/>
  <c r="X8" i="9" s="1"/>
  <c r="AB49" i="72"/>
  <c r="AB8" i="8" s="1"/>
  <c r="AA49" i="72"/>
  <c r="AA8" i="8" s="1"/>
  <c r="V49" i="72"/>
  <c r="V8" i="8" s="1"/>
  <c r="X49" i="72"/>
  <c r="X8" i="8" s="1"/>
  <c r="D49" i="72"/>
  <c r="D8" i="8" s="1"/>
  <c r="O49" i="72"/>
  <c r="O8" i="8" s="1"/>
  <c r="E59" i="72"/>
  <c r="E8" i="9" s="1"/>
  <c r="B59" i="72"/>
  <c r="B8" i="9" s="1"/>
  <c r="Q59" i="72"/>
  <c r="Q8" i="9" s="1"/>
  <c r="F49" i="72"/>
  <c r="F8" i="8" s="1"/>
  <c r="AB59" i="72"/>
  <c r="AB8" i="9" s="1"/>
  <c r="O59" i="72"/>
  <c r="O8" i="9" s="1"/>
  <c r="R49" i="72"/>
  <c r="R8" i="8" s="1"/>
  <c r="C59" i="72"/>
  <c r="C8" i="9" s="1"/>
  <c r="P59" i="72"/>
  <c r="P8" i="9" s="1"/>
  <c r="W49" i="72"/>
  <c r="W8" i="8" s="1"/>
  <c r="Y59" i="72"/>
  <c r="Y8" i="9" s="1"/>
  <c r="D59" i="72"/>
  <c r="D8" i="9" s="1"/>
  <c r="Z49" i="72"/>
  <c r="Z8" i="8" s="1"/>
  <c r="K59" i="72"/>
  <c r="K8" i="9" s="1"/>
  <c r="U59" i="72"/>
  <c r="U8" i="9" s="1"/>
  <c r="I59" i="72"/>
  <c r="I8" i="9" s="1"/>
  <c r="F59" i="72"/>
  <c r="F8" i="9" s="1"/>
  <c r="U49" i="72"/>
  <c r="U8" i="8" s="1"/>
  <c r="W59" i="72"/>
  <c r="W8" i="9" s="1"/>
  <c r="G49" i="72"/>
  <c r="G8" i="8" s="1"/>
  <c r="K49" i="72"/>
  <c r="K8" i="8" s="1"/>
  <c r="N59" i="72"/>
  <c r="N8" i="9" s="1"/>
  <c r="I49" i="72"/>
  <c r="I8" i="8" s="1"/>
  <c r="R59" i="72"/>
  <c r="R8" i="9" s="1"/>
  <c r="L59" i="72"/>
  <c r="L8" i="9" s="1"/>
  <c r="C49" i="72"/>
  <c r="C8" i="8" s="1"/>
  <c r="V59" i="72"/>
  <c r="V8" i="9" s="1"/>
  <c r="T49" i="72"/>
  <c r="T8" i="8" s="1"/>
  <c r="M59" i="72"/>
  <c r="M8" i="9" s="1"/>
  <c r="Q49" i="72"/>
  <c r="Q8" i="8" s="1"/>
  <c r="AC49" i="72"/>
  <c r="AC8" i="8" s="1"/>
  <c r="AC59" i="72"/>
  <c r="AC8" i="9" s="1"/>
  <c r="L49" i="72"/>
  <c r="L8" i="8" s="1"/>
  <c r="S59" i="72"/>
  <c r="S8" i="9" s="1"/>
  <c r="J49" i="72"/>
  <c r="J8" i="8" s="1"/>
  <c r="B99" i="72"/>
  <c r="B8" i="13" s="1"/>
  <c r="D99" i="72"/>
  <c r="D8" i="13" s="1"/>
  <c r="E99" i="72"/>
  <c r="E8" i="13" s="1"/>
  <c r="F99" i="72"/>
  <c r="F8" i="13" s="1"/>
  <c r="G99" i="72"/>
  <c r="G8" i="13" s="1"/>
  <c r="H99" i="72"/>
  <c r="H8" i="13" s="1"/>
  <c r="I99" i="72"/>
  <c r="I8" i="13" s="1"/>
  <c r="J99" i="72"/>
  <c r="J8" i="13" s="1"/>
  <c r="K99" i="72"/>
  <c r="K8" i="13" s="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L99" i="72" l="1"/>
  <c r="L8" i="13" s="1"/>
  <c r="L5" i="13"/>
  <c r="M5" i="13"/>
  <c r="L93" i="72"/>
  <c r="L2" i="13" s="1"/>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J8" i="5" s="1"/>
  <c r="R19" i="72"/>
  <c r="R8" i="5" s="1"/>
  <c r="Z19" i="72"/>
  <c r="Z8" i="5" s="1"/>
  <c r="K19" i="72"/>
  <c r="K8" i="5" s="1"/>
  <c r="S19" i="72"/>
  <c r="S8" i="5" s="1"/>
  <c r="AA19" i="72"/>
  <c r="AA8" i="5" s="1"/>
  <c r="I19" i="72"/>
  <c r="I8" i="5" s="1"/>
  <c r="D19" i="72"/>
  <c r="D8" i="5" s="1"/>
  <c r="L19" i="72"/>
  <c r="L8" i="5" s="1"/>
  <c r="T19" i="72"/>
  <c r="T8" i="5" s="1"/>
  <c r="AB19" i="72"/>
  <c r="AB8" i="5" s="1"/>
  <c r="Y19" i="72"/>
  <c r="Y8" i="5" s="1"/>
  <c r="E19" i="72"/>
  <c r="E8" i="5" s="1"/>
  <c r="M19" i="72"/>
  <c r="M8" i="5" s="1"/>
  <c r="U19" i="72"/>
  <c r="U8" i="5" s="1"/>
  <c r="AC19" i="72"/>
  <c r="AC8" i="5" s="1"/>
  <c r="Q19" i="72"/>
  <c r="Q8" i="5" s="1"/>
  <c r="F19" i="72"/>
  <c r="F8" i="5" s="1"/>
  <c r="N19" i="72"/>
  <c r="N8" i="5" s="1"/>
  <c r="V19" i="72"/>
  <c r="V8" i="5" s="1"/>
  <c r="G19" i="72"/>
  <c r="G8" i="5" s="1"/>
  <c r="O19" i="72"/>
  <c r="O8" i="5" s="1"/>
  <c r="W19" i="72"/>
  <c r="W8" i="5" s="1"/>
  <c r="H19" i="72"/>
  <c r="H8" i="5" s="1"/>
  <c r="P19" i="72"/>
  <c r="P8" i="5" s="1"/>
  <c r="X19" i="72"/>
  <c r="X8" i="5" s="1"/>
  <c r="M93" i="72"/>
  <c r="M2" i="13" s="1"/>
  <c r="N5" i="13"/>
  <c r="M99" i="72"/>
  <c r="M8" i="13" s="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N2" i="13" s="1"/>
  <c r="O5" i="13"/>
  <c r="N99" i="72"/>
  <c r="N8" i="13" s="1"/>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5" i="13" l="1"/>
  <c r="O93" i="72"/>
  <c r="O2" i="13" s="1"/>
  <c r="O99" i="72"/>
  <c r="O8" i="13" s="1"/>
  <c r="R7" i="24"/>
  <c r="S6" i="24"/>
  <c r="R6" i="24"/>
  <c r="AB7" i="24"/>
  <c r="L7" i="24"/>
  <c r="X7" i="24"/>
  <c r="E7" i="24"/>
  <c r="K7" i="24"/>
  <c r="P7" i="24"/>
  <c r="Z7" i="24"/>
  <c r="J6" i="24"/>
  <c r="M7" i="24"/>
  <c r="S7" i="24"/>
  <c r="U7" i="24"/>
  <c r="AA7" i="24"/>
  <c r="Z6" i="24"/>
  <c r="O7" i="24"/>
  <c r="T7" i="24"/>
  <c r="AC7" i="24"/>
  <c r="AA6" i="24"/>
  <c r="K6" i="24"/>
  <c r="J7" i="24"/>
  <c r="H7" i="24"/>
  <c r="AE7" i="24"/>
  <c r="P93" i="72" l="1"/>
  <c r="P2" i="13" s="1"/>
  <c r="Q5" i="13"/>
  <c r="P99" i="72"/>
  <c r="P8" i="13" s="1"/>
  <c r="R12" i="24"/>
  <c r="R5" i="13" l="1"/>
  <c r="Q93" i="72"/>
  <c r="Q2" i="13" s="1"/>
  <c r="Q99" i="72"/>
  <c r="Q8" i="13" s="1"/>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5" i="13" l="1"/>
  <c r="R93" i="72"/>
  <c r="R2" i="13" s="1"/>
  <c r="R99" i="72"/>
  <c r="R8" i="13" s="1"/>
  <c r="T12" i="24"/>
  <c r="T5" i="13" l="1"/>
  <c r="S93" i="72"/>
  <c r="S2" i="13" s="1"/>
  <c r="S99" i="72"/>
  <c r="S8" i="13" s="1"/>
  <c r="U12" i="24"/>
  <c r="U5" i="13" l="1"/>
  <c r="T93" i="72"/>
  <c r="T2" i="13" s="1"/>
  <c r="T99" i="72"/>
  <c r="T8" i="13" s="1"/>
  <c r="V12" i="24"/>
  <c r="V5" i="13" l="1"/>
  <c r="U93" i="72"/>
  <c r="U2" i="13" s="1"/>
  <c r="U99" i="72"/>
  <c r="U8" i="13" s="1"/>
  <c r="W12" i="24"/>
  <c r="V93" i="72" l="1"/>
  <c r="V2" i="13" s="1"/>
  <c r="W5" i="13"/>
  <c r="V99" i="72"/>
  <c r="V8" i="13" s="1"/>
  <c r="X12" i="24"/>
  <c r="W93" i="72" l="1"/>
  <c r="W2" i="13" s="1"/>
  <c r="X5" i="13"/>
  <c r="W99" i="72"/>
  <c r="W8" i="13" s="1"/>
  <c r="Y12" i="24"/>
  <c r="X93" i="72" l="1"/>
  <c r="X2" i="13" s="1"/>
  <c r="Y5" i="13"/>
  <c r="X99" i="72"/>
  <c r="X8" i="13" s="1"/>
  <c r="Z12" i="24"/>
  <c r="Z5" i="13" l="1"/>
  <c r="Y93" i="72"/>
  <c r="Y2" i="13" s="1"/>
  <c r="Y99" i="72"/>
  <c r="Y8" i="13" s="1"/>
  <c r="AA12" i="24"/>
  <c r="Z93" i="72" l="1"/>
  <c r="Z2" i="13" s="1"/>
  <c r="AA5" i="13"/>
  <c r="Z99" i="72"/>
  <c r="Z8" i="13" s="1"/>
  <c r="AB12" i="24"/>
  <c r="AB5" i="13" l="1"/>
  <c r="AA93" i="72"/>
  <c r="AA2" i="13" s="1"/>
  <c r="AA99" i="72"/>
  <c r="AA8" i="13" s="1"/>
  <c r="AC12" i="24"/>
  <c r="AB99" i="72" l="1"/>
  <c r="AB8" i="13" s="1"/>
  <c r="AC5" i="13"/>
  <c r="AB93" i="72"/>
  <c r="AB2" i="13" s="1"/>
  <c r="AD12" i="24"/>
  <c r="AC99" i="72" l="1"/>
  <c r="AC8" i="13" s="1"/>
  <c r="AC93" i="72"/>
  <c r="AC2" i="13" s="1"/>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<sst xmlns="http://schemas.openxmlformats.org/spreadsheetml/2006/main" count="121918" uniqueCount="8340">
  <si>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</si>
  <si>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</si>
  <si>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</si>
  <si>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</si>
  <si>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</si>
  <si>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</si>
  <si>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</si>
  <si>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</si>
  <si>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</si>
  <si>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</si>
  <si>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</si>
  <si>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</si>
  <si>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</si>
  <si>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</si>
  <si>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</si>
  <si>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</si>
  <si>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</si>
  <si>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</si>
  <si>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</si>
  <si>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</si>
  <si>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</si>
  <si>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</si>
  <si>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</si>
  <si>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</si>
  <si>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</si>
  <si>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</si>
  <si>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</si>
  <si>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</si>
  <si>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</si>
  <si>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</si>
  <si>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</si>
  <si>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</si>
  <si>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</si>
  <si>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</si>
  <si>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</si>
  <si>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</si>
  <si>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</si>
  <si>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</si>
  <si>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</si>
  <si>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</si>
  <si>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</si>
  <si>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</si>
  <si>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</si>
  <si>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</si>
  <si>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</si>
  <si>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</si>
  <si>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</si>
  <si>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</si>
  <si>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</si>
  <si>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</si>
  <si>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</si>
  <si>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</si>
  <si>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</si>
  <si>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</si>
  <si>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</si>
  <si>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</si>
  <si>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</si>
  <si>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</si>
  <si>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</si>
  <si>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</si>
  <si>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</si>
  <si>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</si>
  <si>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</si>
  <si>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</si>
  <si>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</si>
  <si>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</si>
  <si>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</si>
  <si>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</si>
  <si>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</si>
  <si>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</si>
  <si>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</si>
  <si>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</si>
  <si>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</si>
  <si>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</si>
  <si>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</si>
  <si>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</si>
  <si>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</si>
  <si>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</si>
  <si>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</si>
  <si>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</si>
  <si>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</si>
  <si>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</si>
  <si>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</si>
  <si>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</si>
  <si>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</si>
  <si>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</si>
  <si>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</si>
  <si>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</si>
  <si>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</si>
  <si>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</si>
  <si>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</si>
  <si>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</si>
  <si>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</si>
  <si>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</si>
  <si>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</si>
  <si>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</si>
  <si>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</si>
  <si>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</si>
  <si>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</si>
  <si>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</si>
  <si>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</si>
  <si>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</si>
  <si>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</si>
  <si>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</si>
  <si>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</si>
  <si>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</si>
  <si>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</si>
  <si>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</si>
  <si>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</si>
  <si>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</si>
  <si>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</si>
  <si>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</si>
  <si>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</si>
  <si>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</si>
  <si>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</si>
  <si>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</si>
  <si>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</si>
  <si>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</si>
  <si>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</si>
  <si>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</si>
  <si>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</si>
  <si>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</si>
  <si>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</si>
  <si>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</si>
  <si>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</si>
  <si>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</si>
  <si>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</si>
  <si>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</si>
  <si>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</si>
  <si>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</si>
  <si>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</si>
  <si>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</si>
  <si>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</si>
  <si>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</si>
  <si>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</si>
  <si>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</si>
  <si>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</si>
  <si>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</si>
  <si>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</si>
  <si>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</si>
  <si>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</si>
  <si>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</si>
  <si>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</si>
  <si>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</si>
  <si>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</si>
  <si>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</si>
  <si>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</si>
  <si>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</si>
  <si>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</si>
  <si>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</si>
  <si>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</si>
  <si>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</si>
  <si>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</si>
  <si>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</si>
  <si>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</si>
  <si>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</si>
  <si>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</si>
  <si>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</si>
  <si>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</si>
  <si>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</si>
  <si>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</si>
  <si>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</si>
  <si>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</si>
  <si>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</si>
  <si>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</si>
  <si>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</si>
  <si>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</si>
  <si>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</si>
  <si>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</si>
  <si>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</si>
  <si>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</si>
  <si>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</si>
  <si>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</si>
  <si>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</si>
  <si>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</si>
  <si>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</si>
  <si>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</si>
  <si>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</si>
  <si>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</si>
  <si>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</si>
  <si>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</si>
  <si>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</si>
  <si>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</si>
  <si>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</si>
  <si>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</si>
  <si>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</si>
  <si>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</si>
  <si>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</si>
  <si>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</si>
  <si>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</si>
  <si>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</si>
  <si>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</si>
  <si>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</si>
  <si>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</si>
  <si>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</si>
  <si>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</si>
  <si>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</si>
  <si>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</si>
  <si>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</si>
  <si>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</si>
  <si>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</si>
  <si>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</si>
  <si>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</si>
  <si>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</si>
  <si>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</si>
  <si>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</si>
  <si>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</si>
  <si>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</si>
  <si>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</si>
  <si>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</si>
  <si>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</si>
  <si>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</si>
  <si>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</si>
  <si>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</si>
  <si>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</si>
  <si>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</si>
  <si>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</si>
  <si>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</si>
  <si>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</si>
  <si>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</si>
  <si>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</si>
  <si>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</si>
  <si>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</si>
  <si>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</si>
  <si>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</si>
  <si>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</si>
  <si>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</si>
  <si>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</si>
  <si>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</si>
  <si>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</si>
  <si>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</si>
  <si>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</si>
  <si>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</si>
  <si>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</si>
  <si>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</si>
  <si>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</si>
  <si>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</si>
  <si>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</si>
  <si>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</si>
  <si>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</si>
  <si>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</si>
  <si>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</si>
  <si>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</si>
  <si>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</si>
  <si>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</si>
  <si>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</si>
  <si>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</si>
  <si>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</si>
  <si>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</si>
  <si>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</si>
  <si>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</si>
  <si>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</si>
  <si>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</si>
  <si>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</si>
  <si>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</si>
  <si>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</si>
  <si>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</si>
  <si>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</si>
  <si>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</si>
  <si>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</si>
  <si>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</si>
  <si>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</si>
  <si>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</si>
  <si>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</si>
  <si>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</si>
  <si>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</si>
  <si>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</si>
  <si>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</si>
  <si>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</si>
  <si>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</si>
  <si>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</si>
  <si>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</si>
  <si>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</si>
  <si>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</si>
  <si>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</si>
  <si>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</si>
  <si>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</si>
  <si>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</si>
  <si>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</si>
  <si>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</si>
  <si>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</si>
  <si>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</si>
  <si>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</si>
  <si>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</si>
  <si>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</si>
  <si>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</si>
  <si>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</si>
  <si>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</si>
  <si>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</si>
  <si>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</si>
  <si>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</si>
  <si>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</si>
  <si>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</si>
  <si>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</si>
  <si>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</si>
  <si>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</si>
  <si>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</si>
  <si>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</si>
  <si>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</si>
  <si>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</si>
  <si>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</si>
  <si>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</si>
  <si>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</si>
  <si>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</si>
  <si>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</si>
  <si>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</si>
  <si>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</si>
  <si>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</si>
  <si>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</si>
  <si>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</si>
  <si>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</si>
  <si>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</si>
  <si>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</si>
  <si>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</si>
  <si>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</si>
  <si>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</si>
  <si>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</si>
  <si>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</si>
  <si>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</si>
  <si>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</si>
  <si>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</si>
  <si>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</si>
  <si>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</si>
  <si>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</si>
  <si>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</si>
  <si>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</si>
  <si>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</si>
  <si>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</si>
  <si>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</si>
  <si>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</si>
  <si>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</si>
  <si>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</si>
  <si>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</si>
  <si>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</si>
  <si>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</si>
  <si>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</si>
  <si>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</si>
  <si>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</si>
  <si>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</si>
  <si>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</si>
  <si>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</si>
  <si>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</si>
  <si>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</si>
  <si>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</si>
  <si>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</si>
  <si>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</si>
  <si>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</si>
  <si>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</si>
  <si>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</si>
  <si>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</si>
  <si>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</si>
  <si>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</si>
  <si>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</si>
  <si>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</si>
  <si>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</si>
  <si>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</si>
  <si>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</si>
  <si>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</si>
  <si>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</si>
  <si>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</si>
  <si>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</si>
  <si>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</si>
  <si>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</si>
  <si>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</si>
  <si>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</si>
  <si>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</si>
  <si>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</si>
  <si>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</si>
  <si>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</si>
  <si>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</si>
  <si>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</si>
  <si>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</si>
  <si>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</si>
  <si>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</si>
  <si>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</si>
  <si>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</si>
  <si>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</si>
  <si>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</si>
  <si>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</si>
  <si>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</si>
  <si>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</si>
  <si>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</si>
  <si>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</si>
  <si>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</si>
  <si>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</si>
  <si>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</si>
  <si>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</si>
  <si>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</si>
  <si>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</si>
  <si>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</si>
  <si>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</si>
  <si>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</si>
  <si>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</si>
  <si>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</si>
  <si>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</si>
  <si>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</si>
  <si>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</si>
  <si>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</si>
  <si>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</si>
  <si>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</si>
  <si>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</si>
  <si>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</si>
  <si>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</si>
  <si>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</si>
  <si>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</si>
  <si>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</si>
  <si>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</si>
  <si>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</si>
  <si>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</si>
  <si>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</si>
  <si>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</si>
  <si>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</si>
  <si>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</si>
  <si>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</si>
  <si>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</si>
  <si>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</si>
  <si>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</si>
  <si>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</si>
  <si>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</si>
  <si>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</si>
  <si>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</si>
  <si>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</si>
  <si>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</si>
  <si>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</si>
  <si>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</si>
  <si>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</si>
  <si>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</si>
  <si>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</si>
  <si>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</si>
  <si>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</si>
  <si>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</si>
  <si>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</si>
  <si>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</si>
  <si>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</si>
  <si>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</si>
  <si>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</si>
  <si>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</si>
  <si>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</si>
  <si>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</si>
  <si>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</si>
  <si>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</si>
  <si>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</si>
  <si>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</si>
  <si>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</si>
  <si>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</si>
  <si>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</si>
  <si>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</si>
  <si>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</si>
  <si>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</si>
  <si>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</si>
  <si>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</si>
  <si>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</si>
  <si>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</si>
  <si>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</si>
  <si>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</si>
  <si>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</si>
  <si>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</si>
  <si>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</si>
  <si>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</si>
  <si>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</si>
  <si>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</si>
  <si>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</si>
  <si>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</si>
  <si>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</si>
  <si>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</si>
  <si>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</si>
  <si>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</si>
  <si>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</si>
  <si>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</si>
  <si>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</si>
  <si>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</si>
  <si>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</si>
  <si>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</si>
  <si>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</si>
  <si>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</si>
  <si>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</si>
  <si>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</si>
  <si>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</si>
  <si>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</si>
  <si>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</si>
  <si>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</si>
  <si>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</si>
  <si>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</si>
  <si>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</si>
  <si>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</si>
  <si>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</si>
  <si>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</si>
  <si>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</si>
  <si>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</si>
  <si>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</si>
  <si>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</si>
  <si>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</si>
  <si>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</si>
  <si>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</si>
  <si>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</si>
  <si>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</si>
  <si>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</si>
  <si>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</si>
  <si>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</si>
  <si>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</si>
  <si>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</si>
  <si>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</si>
  <si>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</si>
  <si>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</si>
  <si>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</si>
  <si>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</si>
  <si>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</si>
  <si>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</si>
  <si>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</si>
  <si>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</si>
  <si>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</si>
  <si>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</si>
  <si>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</si>
  <si>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</si>
  <si>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</si>
  <si>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</si>
  <si>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</si>
  <si>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</si>
  <si>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</si>
  <si>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</si>
  <si>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</si>
  <si>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</si>
  <si>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</si>
  <si>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</si>
  <si>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</si>
  <si>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</si>
  <si>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</si>
  <si>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</si>
  <si>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</si>
  <si>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</si>
  <si>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</si>
  <si>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</si>
  <si>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</si>
  <si>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</si>
  <si>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</si>
  <si>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</si>
  <si>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</si>
  <si>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</si>
  <si>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</si>
  <si>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</si>
  <si>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</si>
  <si>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</si>
  <si>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</si>
  <si>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</si>
  <si>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</si>
  <si>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</si>
  <si>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</si>
  <si>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</si>
  <si>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</si>
  <si>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</si>
  <si>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</si>
  <si>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</si>
  <si>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</si>
  <si>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</si>
  <si>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</si>
  <si>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</si>
  <si>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</si>
  <si>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</si>
  <si>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</si>
  <si>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</si>
  <si>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</si>
  <si>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</si>
  <si>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</si>
  <si>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</si>
  <si>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</si>
  <si>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</si>
  <si>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</si>
  <si>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</si>
  <si>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</si>
  <si>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</si>
  <si>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</si>
  <si>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</si>
  <si>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</si>
  <si>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</si>
  <si>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</si>
  <si>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</si>
  <si>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</si>
  <si>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</si>
  <si>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</si>
  <si>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</si>
  <si>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</si>
  <si>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</si>
  <si>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</si>
  <si>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</si>
  <si>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</si>
  <si>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</si>
  <si>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</si>
  <si>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</si>
  <si>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</si>
  <si>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</si>
  <si>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</si>
  <si>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</si>
  <si>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</si>
  <si>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</si>
  <si>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</si>
  <si>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</si>
  <si>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</si>
  <si>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</si>
  <si>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</si>
  <si>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</si>
  <si>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</si>
  <si>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</si>
  <si>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</si>
  <si>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</si>
  <si>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</si>
  <si>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</si>
  <si>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</si>
  <si>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</si>
  <si>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</si>
  <si>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</si>
  <si>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</si>
  <si>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</si>
  <si>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</si>
  <si>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</si>
  <si>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</si>
  <si>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</si>
  <si>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</si>
  <si>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</si>
  <si>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</si>
  <si>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</si>
  <si>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</si>
  <si>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</si>
  <si>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</si>
  <si>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</si>
  <si>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</si>
  <si>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</si>
  <si>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</si>
  <si>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</si>
  <si>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</si>
  <si>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</si>
  <si>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</si>
  <si>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</si>
  <si>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</si>
  <si>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</si>
  <si>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</si>
  <si>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</si>
  <si>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</si>
  <si>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</si>
  <si>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</si>
  <si>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</si>
  <si>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</si>
  <si>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</si>
  <si>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</si>
  <si>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</si>
  <si>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</si>
  <si>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</si>
  <si>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</si>
  <si>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</si>
  <si>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</si>
  <si>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</si>
  <si>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</si>
  <si>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</si>
  <si>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</si>
  <si>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</si>
  <si>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</si>
  <si>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</si>
  <si>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</si>
  <si>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</si>
  <si>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</si>
  <si>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</si>
  <si>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</si>
  <si>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</si>
  <si>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</si>
  <si>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</si>
  <si>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</si>
  <si>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</si>
  <si>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</si>
  <si>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</si>
  <si>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</si>
  <si>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</si>
  <si>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</si>
  <si>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</si>
  <si>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</si>
  <si>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</si>
  <si>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</si>
  <si>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</si>
  <si>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</si>
  <si>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</si>
  <si>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</si>
  <si>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</si>
  <si>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</si>
  <si>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</si>
  <si>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</si>
  <si>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</si>
  <si>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</si>
  <si>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</si>
  <si>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</si>
  <si>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</si>
  <si>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</si>
  <si>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</si>
  <si>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</si>
  <si>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</si>
  <si>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</si>
  <si>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</si>
  <si>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</si>
  <si>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</si>
  <si>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</si>
  <si>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</si>
  <si>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</si>
  <si>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</si>
  <si>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</si>
  <si>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</si>
  <si>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</si>
  <si>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</si>
  <si>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</si>
  <si>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</si>
  <si>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</si>
  <si>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</si>
  <si>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</si>
  <si>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</si>
  <si>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</si>
  <si>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</si>
  <si>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</si>
  <si>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</si>
  <si>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</si>
  <si>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</si>
  <si>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</si>
  <si>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</si>
  <si>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</si>
  <si>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</si>
  <si>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</si>
  <si>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</si>
  <si>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</si>
  <si>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</si>
  <si>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</si>
  <si>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</si>
  <si>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</si>
  <si>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</si>
  <si>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</si>
  <si>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</si>
  <si>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</si>
  <si>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</si>
  <si>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</si>
  <si>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</si>
  <si>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</si>
  <si>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</si>
  <si>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</si>
  <si>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</si>
  <si>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</si>
  <si>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</si>
  <si>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</si>
  <si>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</si>
  <si>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</si>
  <si>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</si>
  <si>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</si>
  <si>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</si>
  <si>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</si>
  <si>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</si>
  <si>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</si>
  <si>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</si>
  <si>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</si>
  <si>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</si>
  <si>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</si>
  <si>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</si>
  <si>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</si>
  <si>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</si>
  <si>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</si>
  <si>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</si>
  <si>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</si>
  <si>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</si>
  <si>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</si>
  <si>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</si>
  <si>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</si>
  <si>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</si>
  <si>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</si>
  <si>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</si>
  <si>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</si>
  <si>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</si>
  <si>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</si>
  <si>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</si>
  <si>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</si>
  <si>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</si>
  <si>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</si>
  <si>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</si>
  <si>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</si>
  <si>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</si>
  <si>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</si>
  <si>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</si>
  <si>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</si>
  <si>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</si>
  <si>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</si>
  <si>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</si>
  <si>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</si>
  <si>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</si>
  <si>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</si>
  <si>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</si>
  <si>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</si>
  <si>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</si>
  <si>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</si>
  <si>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</si>
  <si>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</si>
  <si>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</si>
  <si>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</si>
  <si>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</si>
  <si>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</si>
  <si>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</si>
  <si>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</si>
  <si>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</si>
  <si>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</si>
  <si>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</si>
  <si>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</si>
  <si>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</si>
  <si>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</si>
  <si>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</si>
  <si>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</si>
  <si>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</si>
  <si>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</si>
  <si>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</si>
  <si>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</si>
  <si>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</si>
  <si>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</si>
  <si>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</si>
  <si>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</si>
  <si>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</si>
  <si>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</si>
  <si>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</si>
  <si>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</si>
  <si>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</si>
  <si>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</si>
  <si>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</si>
  <si>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</si>
  <si>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</si>
  <si>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</si>
  <si>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</si>
  <si>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</si>
  <si>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</si>
  <si>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</si>
  <si>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</si>
  <si>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</si>
  <si>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</si>
  <si>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</si>
  <si>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</si>
  <si>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</si>
  <si>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</si>
  <si>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</si>
  <si>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</si>
  <si>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</si>
  <si>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</si>
  <si>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</si>
  <si>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</si>
  <si>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</si>
  <si>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</si>
  <si>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</si>
  <si>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</si>
  <si>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</si>
  <si>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</si>
  <si>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</si>
  <si>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</si>
  <si>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</si>
  <si>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</si>
  <si>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</si>
  <si>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</si>
  <si>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</si>
  <si>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</si>
  <si>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</si>
  <si>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</si>
  <si>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</si>
  <si>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</si>
  <si>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</si>
  <si>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</si>
  <si>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</si>
  <si>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</si>
  <si>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</si>
  <si>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</si>
  <si>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</si>
  <si>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</si>
  <si>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</si>
  <si>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</si>
  <si>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</si>
  <si>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</si>
  <si>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</si>
  <si>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</si>
  <si>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</si>
  <si>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</si>
  <si>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</si>
  <si>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</si>
  <si>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</si>
  <si>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</si>
  <si>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</si>
  <si>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</si>
  <si>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</si>
  <si>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</si>
  <si>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</si>
  <si>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</si>
  <si>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</si>
  <si>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</si>
  <si>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</si>
  <si>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</si>
  <si>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</si>
  <si>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</si>
  <si>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</si>
  <si>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</si>
  <si>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</si>
  <si>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</si>
  <si>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</si>
  <si>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</si>
  <si>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</si>
  <si>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</si>
  <si>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</si>
  <si>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</si>
  <si>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</si>
  <si>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</si>
  <si>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</si>
  <si>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</si>
  <si>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</si>
  <si>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</si>
  <si>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</si>
  <si>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</si>
  <si>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</si>
  <si>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</si>
  <si>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</si>
  <si>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</si>
  <si>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</si>
  <si>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</si>
  <si>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</si>
  <si>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</si>
  <si>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</si>
  <si>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</si>
  <si>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</si>
  <si>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</si>
  <si>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</si>
  <si>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</si>
  <si>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</si>
  <si>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</si>
  <si>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</si>
  <si>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</si>
  <si>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</si>
  <si>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</si>
  <si>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</si>
  <si>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</si>
  <si>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</si>
  <si>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</si>
  <si>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</si>
  <si>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</si>
  <si>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</si>
  <si>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</si>
  <si>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</si>
  <si>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</si>
  <si>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</si>
  <si>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</si>
  <si>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</si>
  <si>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</si>
  <si>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</si>
  <si>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</si>
  <si>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</si>
  <si>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</si>
  <si>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</si>
  <si>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</si>
  <si>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</si>
  <si>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</si>
  <si>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</si>
  <si>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</si>
  <si>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</si>
  <si>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</si>
  <si>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</si>
  <si>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</si>
  <si>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</si>
  <si>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</si>
  <si>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</si>
  <si>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</si>
  <si>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</si>
  <si>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</si>
  <si>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</si>
  <si>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</si>
  <si>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</si>
  <si>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</si>
  <si>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</si>
  <si>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</si>
  <si>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</si>
  <si>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</si>
  <si>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</si>
  <si>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</si>
  <si>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</si>
  <si>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</si>
  <si>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</si>
  <si>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</si>
  <si>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</si>
  <si>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</si>
  <si>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</si>
  <si>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</si>
  <si>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</si>
  <si>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</si>
  <si>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</si>
  <si>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</si>
  <si>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</si>
  <si>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</si>
  <si>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</si>
  <si>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</si>
  <si>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</si>
  <si>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</si>
  <si>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</si>
  <si>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</si>
  <si>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</si>
  <si>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</si>
  <si>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</si>
  <si>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</si>
  <si>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</si>
  <si>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</si>
  <si>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</si>
  <si>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</si>
  <si>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</si>
  <si>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</si>
  <si>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</si>
  <si>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</si>
  <si>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</si>
  <si>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</si>
  <si>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</si>
  <si>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</si>
  <si>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</si>
  <si>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</si>
  <si>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</si>
  <si>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</si>
  <si>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</si>
  <si>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</si>
  <si>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</si>
  <si>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</si>
  <si>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</si>
  <si>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</si>
  <si>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</si>
  <si>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</si>
  <si>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</si>
  <si>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</si>
  <si>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</si>
  <si>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</si>
  <si>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</si>
  <si>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</si>
  <si>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</si>
  <si>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</si>
  <si>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</si>
  <si>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</si>
  <si>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</si>
  <si>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</si>
  <si>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</si>
  <si>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</si>
  <si>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</si>
  <si>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</si>
  <si>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</si>
  <si>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</si>
  <si>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</si>
  <si>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</si>
  <si>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</si>
  <si>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</si>
  <si>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</si>
  <si>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</si>
  <si>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</si>
  <si>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</si>
  <si>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</si>
  <si>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</si>
  <si>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</si>
  <si>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</si>
  <si>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</si>
  <si>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</si>
  <si>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</si>
  <si>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</si>
  <si>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</si>
  <si>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</si>
  <si>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</si>
  <si>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</si>
  <si>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</si>
  <si>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</si>
  <si>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</si>
  <si>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</si>
  <si>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</si>
  <si>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</si>
  <si>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</si>
  <si>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</si>
  <si>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</si>
  <si>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</si>
  <si>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</si>
  <si>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</si>
  <si>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</si>
  <si>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</si>
  <si>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</si>
  <si>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</si>
  <si>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</si>
  <si>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</si>
  <si>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</si>
  <si>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</si>
  <si>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</si>
  <si>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</si>
  <si>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</si>
  <si>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</si>
  <si>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</si>
  <si>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</si>
  <si>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</si>
  <si>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</si>
  <si>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</si>
  <si>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</si>
  <si>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</si>
  <si>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</si>
  <si>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</si>
  <si>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</si>
  <si>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</si>
  <si>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</si>
  <si>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</si>
  <si>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</si>
  <si>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</si>
  <si>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</si>
  <si>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</si>
  <si>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</si>
  <si>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</si>
  <si>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</si>
  <si>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</si>
  <si>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</si>
  <si>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</si>
  <si>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</si>
  <si>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</si>
  <si>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</si>
  <si>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</si>
  <si>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</si>
  <si>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</si>
  <si>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</si>
  <si>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</si>
  <si>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</si>
  <si>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</si>
  <si>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</si>
  <si>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</si>
  <si>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</si>
  <si>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</si>
  <si>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</si>
  <si>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</si>
  <si>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</si>
  <si>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</si>
  <si>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</si>
  <si>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</si>
  <si>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</si>
  <si>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</si>
  <si>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</si>
  <si>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</si>
  <si>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</si>
  <si>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</si>
  <si>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</si>
  <si>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</si>
  <si>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</si>
  <si>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</si>
  <si>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</si>
  <si>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</si>
  <si>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</si>
  <si>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</si>
  <si>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</si>
  <si>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</si>
  <si>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</si>
  <si>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</si>
  <si>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</si>
  <si>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</si>
  <si>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</si>
  <si>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</si>
  <si>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</si>
  <si>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</si>
  <si>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</si>
  <si>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</si>
  <si>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</si>
  <si>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</si>
  <si>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</si>
  <si>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</si>
  <si>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</si>
  <si>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</si>
  <si>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</si>
  <si>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</si>
  <si>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</si>
  <si>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</si>
  <si>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</si>
  <si>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</si>
  <si>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</si>
  <si>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</si>
  <si>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</si>
  <si>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</si>
  <si>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</si>
  <si>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</si>
  <si>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</si>
  <si>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</si>
  <si>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</si>
  <si>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</si>
  <si>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</si>
  <si>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</si>
  <si>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</si>
  <si>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</si>
  <si>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</si>
  <si>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</si>
  <si>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</si>
  <si>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</si>
  <si>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</si>
  <si>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</si>
  <si>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</si>
  <si>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</si>
  <si>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</si>
  <si>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</si>
  <si>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</si>
  <si>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</si>
  <si>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</si>
  <si>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</si>
  <si>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</si>
  <si>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</si>
  <si>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</si>
  <si>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</si>
  <si>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</si>
  <si>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</si>
  <si>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</si>
  <si>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</si>
  <si>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</si>
  <si>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</si>
  <si>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</si>
  <si>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</si>
  <si>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</si>
  <si>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</si>
  <si>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</si>
  <si>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</si>
  <si>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</si>
  <si>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</si>
  <si>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</si>
  <si>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</si>
  <si>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</si>
  <si>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</si>
  <si>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</si>
  <si>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</si>
  <si>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</si>
  <si>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</si>
  <si>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</si>
  <si>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</si>
  <si>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</si>
  <si>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</si>
  <si>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</si>
  <si>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</si>
  <si>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</si>
  <si>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</si>
  <si>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</si>
  <si>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</si>
  <si>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</si>
  <si>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</si>
  <si>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</si>
  <si>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</si>
  <si>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</si>
  <si>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</si>
  <si>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</si>
  <si>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</si>
  <si>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</si>
  <si>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</si>
  <si>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</si>
  <si>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</si>
  <si>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</si>
  <si>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</si>
  <si>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</si>
  <si>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</si>
  <si>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</si>
  <si>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</si>
  <si>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</si>
  <si>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</si>
  <si>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</si>
  <si>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</si>
  <si>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</si>
  <si>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</si>
  <si>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</si>
  <si>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</si>
  <si>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</si>
  <si>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</si>
  <si>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</si>
  <si>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</si>
  <si>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</si>
  <si>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</si>
  <si>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</si>
  <si>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</si>
  <si>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</si>
  <si>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</si>
  <si>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</si>
  <si>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</si>
  <si>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</si>
  <si>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</si>
  <si>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</si>
  <si>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</si>
  <si>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</si>
  <si>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</si>
  <si>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</si>
  <si>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</si>
  <si>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</si>
  <si>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</si>
  <si>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</si>
  <si>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</si>
  <si>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</si>
  <si>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</si>
  <si>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</si>
  <si>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</si>
  <si>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</si>
  <si>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</si>
  <si>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</si>
  <si>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</si>
  <si>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</si>
  <si>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</si>
  <si>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</si>
  <si>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</si>
  <si>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</si>
  <si>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</si>
  <si>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</si>
  <si>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</si>
  <si>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</si>
  <si>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</si>
  <si>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</si>
  <si>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</si>
  <si>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</si>
  <si>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</si>
  <si>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</si>
  <si>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</si>
  <si>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</si>
  <si>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</si>
  <si>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</si>
  <si>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</si>
  <si>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</si>
  <si>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</si>
  <si>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</si>
  <si>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</si>
  <si>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</si>
  <si>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</si>
  <si>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</si>
  <si>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</si>
  <si>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</si>
  <si>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</si>
  <si>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</si>
  <si>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</si>
  <si>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</si>
  <si>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</si>
  <si>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</si>
  <si>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</si>
  <si>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</si>
  <si>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</si>
  <si>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</si>
  <si>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</si>
  <si>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</si>
  <si>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</si>
  <si>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</si>
  <si>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</si>
  <si>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</si>
  <si>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</si>
  <si>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</si>
  <si>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</si>
  <si>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</si>
  <si>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</si>
  <si>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</si>
  <si>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</si>
  <si>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</si>
  <si>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</si>
  <si>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</si>
  <si>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</si>
  <si>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</si>
  <si>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</si>
  <si>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</si>
  <si>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</si>
  <si>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</si>
  <si>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</si>
  <si>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</si>
  <si>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</si>
  <si>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</si>
  <si>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</si>
  <si>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</si>
  <si>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</si>
  <si>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</si>
  <si>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</si>
  <si>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</si>
  <si>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</si>
  <si>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</si>
  <si>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</si>
  <si>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</si>
  <si>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</si>
  <si>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</si>
  <si>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</si>
  <si>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</si>
  <si>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</si>
  <si>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</si>
  <si>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</si>
  <si>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</si>
  <si>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</si>
  <si>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</si>
  <si>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</si>
  <si>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</si>
  <si>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</si>
  <si>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</si>
  <si>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</si>
  <si>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</si>
  <si>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</si>
  <si>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</si>
  <si>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</si>
  <si>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</si>
  <si>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</si>
  <si>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</si>
  <si>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</si>
  <si>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</si>
  <si>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</si>
  <si>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</si>
  <si>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</si>
  <si>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</si>
  <si>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</si>
  <si>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</si>
  <si>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</si>
  <si>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</si>
  <si>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</si>
  <si>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</si>
  <si>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</si>
  <si>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</si>
  <si>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</si>
  <si>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</si>
  <si>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</si>
  <si>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</si>
  <si>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</si>
  <si>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</si>
  <si>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</si>
  <si>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</si>
  <si>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</si>
  <si>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</si>
  <si>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</si>
  <si>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</si>
  <si>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</si>
  <si>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</si>
  <si>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</si>
  <si>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</si>
  <si>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</si>
  <si>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</si>
  <si>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</si>
  <si>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</si>
  <si>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</si>
  <si>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</si>
  <si>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</si>
  <si>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</si>
  <si>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</si>
  <si>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</si>
  <si>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</si>
  <si>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</si>
  <si>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</si>
  <si>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</si>
  <si>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</si>
  <si>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</si>
  <si>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</si>
  <si>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</si>
  <si>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</si>
  <si>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</si>
  <si>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</si>
  <si>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</si>
  <si>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</si>
  <si>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</si>
  <si>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</si>
  <si>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</si>
  <si>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</si>
  <si>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</si>
  <si>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</si>
  <si>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</si>
  <si>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</si>
  <si>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</si>
  <si>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</si>
  <si>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</si>
  <si>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</si>
  <si>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</si>
  <si>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</si>
  <si>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</si>
  <si>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</si>
  <si>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</si>
  <si>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</si>
  <si>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</si>
  <si>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</si>
  <si>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</si>
  <si>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</si>
  <si>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</si>
  <si>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</si>
  <si>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</si>
  <si>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</si>
  <si>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</si>
  <si>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</si>
  <si>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</si>
  <si>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</si>
  <si>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</si>
  <si>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</si>
  <si>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</si>
  <si>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</si>
  <si>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</si>
  <si>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</si>
  <si>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</si>
  <si>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</si>
  <si>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</si>
  <si>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</si>
  <si>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</si>
  <si>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</si>
  <si>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</si>
  <si>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</si>
  <si>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</si>
  <si>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</si>
  <si>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</si>
  <si>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</si>
  <si>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</si>
  <si>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</si>
  <si>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</si>
  <si>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</si>
  <si>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</si>
  <si>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</si>
  <si>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</si>
  <si>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</si>
  <si>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</si>
  <si>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</si>
  <si>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</si>
  <si>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</si>
  <si>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</si>
  <si>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</si>
  <si>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</si>
  <si>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</si>
  <si>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</si>
  <si>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</si>
  <si>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</si>
  <si>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</si>
  <si>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</si>
  <si>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</si>
  <si>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</si>
  <si>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</si>
  <si>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</si>
  <si>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</si>
  <si>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</si>
  <si>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</si>
  <si>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</si>
  <si>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</si>
  <si>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</si>
  <si>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</si>
  <si>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</si>
  <si>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</si>
  <si>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</si>
  <si>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</si>
  <si>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</si>
  <si>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</si>
  <si>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</si>
  <si>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</si>
  <si>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</si>
  <si>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</si>
  <si>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</si>
  <si>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</si>
  <si>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</si>
  <si>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</si>
  <si>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</si>
  <si>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</si>
  <si>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</si>
  <si>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</si>
  <si>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</si>
  <si>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</si>
  <si>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</si>
  <si>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</si>
  <si>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</si>
  <si>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</si>
  <si>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</si>
  <si>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</si>
  <si>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</si>
  <si>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</si>
  <si>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</si>
  <si>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</si>
  <si>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</si>
  <si>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</si>
  <si>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</si>
  <si>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</si>
  <si>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</si>
  <si>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</si>
  <si>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</si>
  <si>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</si>
  <si>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</si>
  <si>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</si>
  <si>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</si>
  <si>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</si>
  <si>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</si>
  <si>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</si>
  <si>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</si>
  <si>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</si>
  <si>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</si>
  <si>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</si>
  <si>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</si>
  <si>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</si>
  <si>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</si>
  <si>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</si>
  <si>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</si>
  <si>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</si>
  <si>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</si>
  <si>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</si>
  <si>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</si>
  <si>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</si>
  <si>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</si>
  <si>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</si>
  <si>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</si>
  <si>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</si>
  <si>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</si>
  <si>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</si>
  <si>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</si>
  <si>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</si>
  <si>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</si>
  <si>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</si>
  <si>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</si>
  <si>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</si>
  <si>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</si>
  <si>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</si>
  <si>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</si>
  <si>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</si>
  <si>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</si>
  <si>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</si>
  <si>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</si>
  <si>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</si>
  <si>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</si>
  <si>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</si>
  <si>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</si>
  <si>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</si>
  <si>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</si>
  <si>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</si>
  <si>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</si>
  <si>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</si>
  <si>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</si>
  <si>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</si>
  <si>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</si>
  <si>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</si>
  <si>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</si>
  <si>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</si>
  <si>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</si>
  <si>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</si>
  <si>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</si>
  <si>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</si>
  <si>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</si>
  <si>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</si>
  <si>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</si>
  <si>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</si>
  <si>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</si>
  <si>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</si>
  <si>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</si>
  <si>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</si>
  <si>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</si>
  <si>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</si>
  <si>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</si>
  <si>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</si>
  <si>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</si>
  <si>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</si>
  <si>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</si>
  <si>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</si>
  <si>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</si>
  <si>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</si>
  <si>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</si>
  <si>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</si>
  <si>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</si>
  <si>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</si>
  <si>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</si>
  <si>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</si>
  <si>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</si>
  <si>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</si>
  <si>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</si>
  <si>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</si>
  <si>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</si>
  <si>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</si>
  <si>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</si>
  <si>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</si>
  <si>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</si>
  <si>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</si>
  <si>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</si>
  <si>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</si>
  <si>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</si>
  <si>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</si>
  <si>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</si>
  <si>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</si>
  <si>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</si>
  <si>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</si>
  <si>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</si>
  <si>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</si>
  <si>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</si>
  <si>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</si>
  <si>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</si>
  <si>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</si>
  <si>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</si>
  <si>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</si>
  <si>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</si>
  <si>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</si>
  <si>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</si>
  <si>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</si>
  <si>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</si>
  <si>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</si>
  <si>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</si>
  <si>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</si>
  <si>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</si>
  <si>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</si>
  <si>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</si>
  <si>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</si>
  <si>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</si>
  <si>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</si>
  <si>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</si>
  <si>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</si>
  <si>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</si>
  <si>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</si>
  <si>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</si>
  <si>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</si>
  <si>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</si>
  <si>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</si>
  <si>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</si>
  <si>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</si>
  <si>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</si>
  <si>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</si>
  <si>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</si>
  <si>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</si>
  <si>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</si>
  <si>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</si>
  <si>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</si>
  <si>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</si>
  <si>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</si>
  <si>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</si>
  <si>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</si>
  <si>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</si>
  <si>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</si>
  <si>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</si>
  <si>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</si>
  <si>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</si>
  <si>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</si>
  <si>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</si>
  <si>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</si>
  <si>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</si>
  <si>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</si>
  <si>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</si>
  <si>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</si>
  <si>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</si>
  <si>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</si>
  <si>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</si>
  <si>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</si>
  <si>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</si>
  <si>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</si>
  <si>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</si>
  <si>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</si>
  <si>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</si>
  <si>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</si>
  <si>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</si>
  <si>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</si>
  <si>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</si>
  <si>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</si>
  <si>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</si>
  <si>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</si>
  <si>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</si>
  <si>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</si>
  <si>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</si>
  <si>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</si>
  <si>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</si>
  <si>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</si>
  <si>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</si>
  <si>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</si>
  <si>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</si>
  <si>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</si>
  <si>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</si>
  <si>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</si>
  <si>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</si>
  <si>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</si>
  <si>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</si>
  <si>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</si>
  <si>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</si>
  <si>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</si>
  <si>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</si>
  <si>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</si>
  <si>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</si>
  <si>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</si>
  <si>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</si>
  <si>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</si>
  <si>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</si>
  <si>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</si>
  <si>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</si>
  <si>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</si>
  <si>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</si>
  <si>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</si>
  <si>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</si>
  <si>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</si>
  <si>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</si>
  <si>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</si>
  <si>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</si>
  <si>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</si>
  <si>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</si>
  <si>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</si>
  <si>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</si>
  <si>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</si>
  <si>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</si>
  <si>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</si>
  <si>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</si>
  <si>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</si>
  <si>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</si>
  <si>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</si>
  <si>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</si>
  <si>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</si>
  <si>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</si>
  <si>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</si>
  <si>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</si>
  <si>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</si>
  <si>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</si>
  <si>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</si>
  <si>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</si>
  <si>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</si>
  <si>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</si>
  <si>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</si>
  <si>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</si>
  <si>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</si>
  <si>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</si>
  <si>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</si>
  <si>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</si>
  <si>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</si>
  <si>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</si>
  <si>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</si>
  <si>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</si>
  <si>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</si>
  <si>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</si>
  <si>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</si>
  <si>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</si>
  <si>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</si>
  <si>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</si>
  <si>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</si>
  <si>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</si>
  <si>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</si>
  <si>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</si>
  <si>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</si>
  <si>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</si>
  <si>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</si>
  <si>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</si>
  <si>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</si>
  <si>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</si>
  <si>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</si>
  <si>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</si>
  <si>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</si>
  <si>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</si>
  <si>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</si>
  <si>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</si>
  <si>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</si>
  <si>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</si>
  <si>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</si>
  <si>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</si>
  <si>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</si>
  <si>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</si>
  <si>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</si>
  <si>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</si>
  <si>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</si>
  <si>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</si>
  <si>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</si>
  <si>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</si>
  <si>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</si>
  <si>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</si>
  <si>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</si>
  <si>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</si>
  <si>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</si>
  <si>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</si>
  <si>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</si>
  <si>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</si>
  <si>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</si>
  <si>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</si>
  <si>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</si>
  <si>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</si>
  <si>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</si>
  <si>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</si>
  <si>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</si>
  <si>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</si>
  <si>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</si>
  <si>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</si>
  <si>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</si>
  <si>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</si>
  <si>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</si>
  <si>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</si>
  <si>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</si>
  <si>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</si>
  <si>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</si>
  <si>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</si>
  <si>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</si>
  <si>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</si>
  <si>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</si>
  <si>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</si>
  <si>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</si>
  <si>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</si>
  <si>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</si>
  <si>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</si>
  <si>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</si>
  <si>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</si>
  <si>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</si>
  <si>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</si>
  <si>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</si>
  <si>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</si>
  <si>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</si>
  <si>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</si>
  <si>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</si>
  <si>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</si>
  <si>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</si>
  <si>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</si>
  <si>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</si>
  <si>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</si>
  <si>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</si>
  <si>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</si>
  <si>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</si>
  <si>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</si>
  <si>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</si>
  <si>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</si>
  <si>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</si>
  <si>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</si>
  <si>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</si>
  <si>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</si>
  <si>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</si>
  <si>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</si>
  <si>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</si>
  <si>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</si>
  <si>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</si>
  <si>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</si>
  <si>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</si>
  <si>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</si>
  <si>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</si>
  <si>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</si>
  <si>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</si>
  <si>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</si>
  <si>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</si>
  <si>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</si>
  <si>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</si>
  <si>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</si>
  <si>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</si>
  <si>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</si>
  <si>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</si>
  <si>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</si>
  <si>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</si>
  <si>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</si>
  <si>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</si>
  <si>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</si>
  <si>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</si>
  <si>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</si>
  <si>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</si>
  <si>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</si>
  <si>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</si>
  <si>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</si>
  <si>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</si>
  <si>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</si>
  <si>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</si>
  <si>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</si>
  <si>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</si>
  <si>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</si>
  <si>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</si>
  <si>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</si>
  <si>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</si>
  <si>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</si>
  <si>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</si>
  <si>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</si>
  <si>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</si>
  <si>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</si>
  <si>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</si>
  <si>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</si>
  <si>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</si>
  <si>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</si>
  <si>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</si>
  <si>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</si>
  <si>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</si>
  <si>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</si>
  <si>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</si>
  <si>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</si>
  <si>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</si>
  <si>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</si>
  <si>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</si>
  <si>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</si>
  <si>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</si>
  <si>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</si>
  <si>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</si>
  <si>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</si>
  <si>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</si>
  <si>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</si>
  <si>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</si>
  <si>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</si>
  <si>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</si>
  <si>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</si>
  <si>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</si>
  <si>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</si>
  <si>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</si>
  <si>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</si>
  <si>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</si>
  <si>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</si>
  <si>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</si>
  <si>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</si>
  <si>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</si>
  <si>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</si>
  <si>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</si>
  <si>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</si>
  <si>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</si>
  <si>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</si>
  <si>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</si>
  <si>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</si>
  <si>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</si>
  <si>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</si>
  <si>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</si>
  <si>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</si>
  <si>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</si>
  <si>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</si>
  <si>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</si>
  <si>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</si>
  <si>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</si>
  <si>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</si>
  <si>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</si>
  <si>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</si>
  <si>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</si>
  <si>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</si>
  <si>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</si>
  <si>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</si>
  <si>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</si>
  <si>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</si>
  <si>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</si>
  <si>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</si>
  <si>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</si>
  <si>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</si>
  <si>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</si>
  <si>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</si>
  <si>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</si>
  <si>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</si>
  <si>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</si>
  <si>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</si>
  <si>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</si>
  <si>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</si>
  <si>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</si>
  <si>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</si>
  <si>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</si>
  <si>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</si>
  <si>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</si>
  <si>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</si>
  <si>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</si>
  <si>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</si>
  <si>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</si>
  <si>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</si>
  <si>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</si>
  <si>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</si>
  <si>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</si>
  <si>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</si>
  <si>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</si>
  <si>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</si>
  <si>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</si>
  <si>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</si>
  <si>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</si>
  <si>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</si>
  <si>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</si>
  <si>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</si>
  <si>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</si>
  <si>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</si>
  <si>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</si>
  <si>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</si>
  <si>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</si>
  <si>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</si>
  <si>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</si>
  <si>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</si>
  <si>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</si>
  <si>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</si>
  <si>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</si>
  <si>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</si>
  <si>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</si>
  <si>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</si>
  <si>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</si>
  <si>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</si>
  <si>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</si>
  <si>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</si>
  <si>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</si>
  <si>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</si>
  <si>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</si>
  <si>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</si>
  <si>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</si>
  <si>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</si>
  <si>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</si>
  <si>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</si>
  <si>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</si>
  <si>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</si>
  <si>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</si>
  <si>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</si>
  <si>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</si>
  <si>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</si>
  <si>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</si>
  <si>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</si>
  <si>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</si>
  <si>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</si>
  <si>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</si>
  <si>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</si>
  <si>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</si>
  <si>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</si>
  <si>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</si>
  <si>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</si>
  <si>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</si>
  <si>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</si>
  <si>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</si>
  <si>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</si>
  <si>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</si>
  <si>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</si>
  <si>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</si>
  <si>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</si>
  <si>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</si>
  <si>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</si>
  <si>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</si>
  <si>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</si>
  <si>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</si>
  <si>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</si>
  <si>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</si>
  <si>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</si>
  <si>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</si>
  <si>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</si>
  <si>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</si>
  <si>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</si>
  <si>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</si>
  <si>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</si>
  <si>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</si>
  <si>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</si>
  <si>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</si>
  <si>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</si>
  <si>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</si>
  <si>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</si>
  <si>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</si>
  <si>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</si>
  <si>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</si>
  <si>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</si>
  <si>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</si>
  <si>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</si>
  <si>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</si>
  <si>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</si>
  <si>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</si>
  <si>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</si>
  <si>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</si>
  <si>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</si>
  <si>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</si>
  <si>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</si>
  <si>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</si>
  <si>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</si>
  <si>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</si>
  <si>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</si>
  <si>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</si>
  <si>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</si>
  <si>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</si>
  <si>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</si>
  <si>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</si>
  <si>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</si>
  <si>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</si>
  <si>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</si>
  <si>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</si>
  <si>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</si>
  <si>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</si>
  <si>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</si>
  <si>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</si>
  <si>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</si>
  <si>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</si>
  <si>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</si>
  <si>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</si>
  <si>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</si>
  <si>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</si>
  <si>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</si>
  <si>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</si>
  <si>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</si>
  <si>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</si>
  <si>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</si>
  <si>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</si>
  <si>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</si>
  <si>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</si>
  <si>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</si>
  <si>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</si>
  <si>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</si>
  <si>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</si>
  <si>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</si>
  <si>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</si>
  <si>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</si>
  <si>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</si>
  <si>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</si>
  <si>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</si>
  <si>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</si>
  <si>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</si>
  <si>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</si>
  <si>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</si>
  <si>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</si>
  <si>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</si>
  <si>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</si>
  <si>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</si>
  <si>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</si>
  <si>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</si>
  <si>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</si>
  <si>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</si>
  <si>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</si>
  <si>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</si>
  <si>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</si>
  <si>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</si>
  <si>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</si>
  <si>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</si>
  <si>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</si>
  <si>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</si>
  <si>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</si>
  <si>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</si>
  <si>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</si>
  <si>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</si>
  <si>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</si>
  <si>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</si>
  <si>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</si>
  <si>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</si>
  <si>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</si>
  <si>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</si>
  <si>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</si>
  <si>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</si>
  <si>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</si>
  <si>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</si>
  <si>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</si>
  <si>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</si>
  <si>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</si>
  <si>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</si>
  <si>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</si>
  <si>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</si>
  <si>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</si>
  <si>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</si>
  <si>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</si>
  <si>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</si>
  <si>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</si>
  <si>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</si>
  <si>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</si>
  <si>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</si>
  <si>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</si>
  <si>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</si>
  <si>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</si>
  <si>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</si>
  <si>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</si>
  <si>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</si>
  <si>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</si>
  <si>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</si>
  <si>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</si>
  <si>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</si>
  <si>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</si>
  <si>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</si>
  <si>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</si>
  <si>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</si>
  <si>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</si>
  <si>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</si>
  <si>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</si>
  <si>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</si>
  <si>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</si>
  <si>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</si>
  <si>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</si>
  <si>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</si>
  <si>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</si>
  <si>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</si>
  <si>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</si>
  <si>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</si>
  <si>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</si>
  <si>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</si>
  <si>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</si>
  <si>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</si>
  <si>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</si>
  <si>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</si>
  <si>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</si>
  <si>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</si>
  <si>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</si>
  <si>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</si>
  <si>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</si>
  <si>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</si>
  <si>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</si>
  <si>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</si>
  <si>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</si>
  <si>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</si>
  <si>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</si>
  <si>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</si>
  <si>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</si>
  <si>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</si>
  <si>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</si>
  <si>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</si>
  <si>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</si>
  <si>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</si>
  <si>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</si>
  <si>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</si>
  <si>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</si>
  <si>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</si>
  <si>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</si>
  <si>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</si>
  <si>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</si>
  <si>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</si>
  <si>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</si>
  <si>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</si>
  <si>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</si>
  <si>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</si>
  <si>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</si>
  <si>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</si>
  <si>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</si>
  <si>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</si>
  <si>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</si>
  <si>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</si>
  <si>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</si>
  <si>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</si>
  <si>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</si>
  <si>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</si>
  <si>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</si>
  <si>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</si>
  <si>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</si>
  <si>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</si>
  <si>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</si>
  <si>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</si>
  <si>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</si>
  <si>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</si>
  <si>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</si>
  <si>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</si>
  <si>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</si>
  <si>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</si>
  <si>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</si>
  <si>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</si>
  <si>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</si>
  <si>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</si>
  <si>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</si>
  <si>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</si>
  <si>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</si>
  <si>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</si>
  <si>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</si>
  <si>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</si>
  <si>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</si>
  <si>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</si>
  <si>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</si>
  <si>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</si>
  <si>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</si>
  <si>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</si>
  <si>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</si>
  <si>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</si>
  <si>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</si>
  <si>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</si>
  <si>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</si>
  <si>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</si>
  <si>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</si>
  <si>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</si>
  <si>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</si>
  <si>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</si>
  <si>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</si>
  <si>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</si>
  <si>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</si>
  <si>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</si>
  <si>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</si>
  <si>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</si>
  <si>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</si>
  <si>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</si>
  <si>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</si>
  <si>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</si>
  <si>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</si>
  <si>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</si>
  <si>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</si>
  <si>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</si>
  <si>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</si>
  <si>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</si>
  <si>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</si>
  <si>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</si>
  <si>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</si>
  <si>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</si>
  <si>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</si>
  <si>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</si>
  <si>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</si>
  <si>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</si>
  <si>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</si>
  <si>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</si>
  <si>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</si>
  <si>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</si>
  <si>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</si>
  <si>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</si>
  <si>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</si>
  <si>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</si>
  <si>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</si>
  <si>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</si>
  <si>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</si>
  <si>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</si>
  <si>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</si>
  <si>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</si>
  <si>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</si>
  <si>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</si>
  <si>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</si>
  <si>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</si>
  <si>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</si>
  <si>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</si>
  <si>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</si>
  <si>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</si>
  <si>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</si>
  <si>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</si>
  <si>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</si>
  <si>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</si>
  <si>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</si>
  <si>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</si>
  <si>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</si>
  <si>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</si>
  <si>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</si>
  <si>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</si>
  <si>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</si>
  <si>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</si>
  <si>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</si>
  <si>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</si>
  <si>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</si>
  <si>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</si>
  <si>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</si>
  <si>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</si>
  <si>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</si>
  <si>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</si>
  <si>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</si>
  <si>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</si>
  <si>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</si>
  <si>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</si>
  <si>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</si>
  <si>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</si>
  <si>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</si>
  <si>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</si>
  <si>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</si>
  <si>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</si>
  <si>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</si>
  <si>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</si>
  <si>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</si>
  <si>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</si>
  <si>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</si>
  <si>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</si>
  <si>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</si>
  <si>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</si>
  <si>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</si>
  <si>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</si>
  <si>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</si>
  <si>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</si>
  <si>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</si>
  <si>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</si>
  <si>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</si>
  <si>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</si>
  <si>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</si>
  <si>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</si>
  <si>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</si>
  <si>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</si>
  <si>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</si>
  <si>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</si>
  <si>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</si>
  <si>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</si>
  <si>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</si>
  <si>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</si>
  <si>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</si>
  <si>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</si>
  <si>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</si>
  <si>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</si>
  <si>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</si>
  <si>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</si>
  <si>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</si>
  <si>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</si>
  <si>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</si>
  <si>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</si>
  <si>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</si>
  <si>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</si>
  <si>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</si>
  <si>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</si>
  <si>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</si>
  <si>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</si>
  <si>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</si>
  <si>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</si>
  <si>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</si>
  <si>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</si>
  <si>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</si>
  <si>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</si>
  <si>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</si>
  <si>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</si>
  <si>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</si>
  <si>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</si>
  <si>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</si>
  <si>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</si>
  <si>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</si>
  <si>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</si>
  <si>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</si>
  <si>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</si>
  <si>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</si>
  <si>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</si>
  <si>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</si>
  <si>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</si>
  <si>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</si>
  <si>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</si>
  <si>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</si>
  <si>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</si>
  <si>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</si>
  <si>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</si>
  <si>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</si>
  <si>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</si>
  <si>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</si>
  <si>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</si>
  <si>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</si>
  <si>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</si>
  <si>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</si>
  <si>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</si>
  <si>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</si>
  <si>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</si>
  <si>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</si>
  <si>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</si>
  <si>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</si>
  <si>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</si>
  <si>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</si>
  <si>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</si>
  <si>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</si>
  <si>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</si>
  <si>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</si>
  <si>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</si>
  <si>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</si>
  <si>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</si>
  <si>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</si>
  <si>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</si>
  <si>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</si>
  <si>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</si>
  <si>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</si>
  <si>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</si>
  <si>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</si>
  <si>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</si>
  <si>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</si>
  <si>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</si>
  <si>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</si>
  <si>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</si>
  <si>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</si>
  <si>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</si>
  <si>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</si>
  <si>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</si>
  <si>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</si>
  <si>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</si>
  <si>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</si>
  <si>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</si>
  <si>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</si>
  <si>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</si>
  <si>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</si>
  <si>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</si>
  <si>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</si>
  <si>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</si>
  <si>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</si>
  <si>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</si>
  <si>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</si>
  <si>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</si>
  <si>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</si>
  <si>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</si>
  <si>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</si>
  <si>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</si>
  <si>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</si>
  <si>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</si>
  <si>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</si>
  <si>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</si>
  <si>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</si>
  <si>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</si>
  <si>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</si>
  <si>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</si>
  <si>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</si>
  <si>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</si>
  <si>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</si>
  <si>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</si>
  <si>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</si>
  <si>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</si>
  <si>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</si>
  <si>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</si>
  <si>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</si>
  <si>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</si>
  <si>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</si>
  <si>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</si>
  <si>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</si>
  <si>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</si>
  <si>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</si>
  <si>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</si>
  <si>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</si>
  <si>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</si>
  <si>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</si>
  <si>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</si>
  <si>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</si>
  <si>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</si>
  <si>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</si>
  <si>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</si>
  <si>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</si>
  <si>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</si>
  <si>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</si>
  <si>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</si>
  <si>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</si>
  <si>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</si>
  <si>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</si>
  <si>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</si>
  <si>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</si>
  <si>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</si>
  <si>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</si>
  <si>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</si>
  <si>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</si>
  <si>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</si>
  <si>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</si>
  <si>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</si>
  <si>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</si>
  <si>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</si>
  <si>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</si>
  <si>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</si>
  <si>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</si>
  <si>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</si>
  <si>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</si>
  <si>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</si>
  <si>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</si>
  <si>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</si>
  <si>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</si>
  <si>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</si>
  <si>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</si>
  <si>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</si>
  <si>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</si>
  <si>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</si>
  <si>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</si>
  <si>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</si>
  <si>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</si>
  <si>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</si>
  <si>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</si>
  <si>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</si>
  <si>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</si>
  <si>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</si>
  <si>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</si>
  <si>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</si>
  <si>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</si>
  <si>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</si>
  <si>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</si>
  <si>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</si>
  <si>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</si>
  <si>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</si>
  <si>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</si>
  <si>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</si>
  <si>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</si>
  <si>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</si>
  <si>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</si>
  <si>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</si>
  <si>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</si>
  <si>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</si>
  <si>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</si>
  <si>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</si>
  <si>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</si>
  <si>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</si>
  <si>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</si>
  <si>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</si>
  <si>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</si>
  <si>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</si>
  <si>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</si>
  <si>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</si>
  <si>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</si>
  <si>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</si>
  <si>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</si>
  <si>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</si>
  <si>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</si>
  <si>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</si>
  <si>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</si>
  <si>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</si>
  <si>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</si>
  <si>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</si>
  <si>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</si>
  <si>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</si>
  <si>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</si>
  <si>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</si>
  <si>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</si>
  <si>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</si>
  <si>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</si>
  <si>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</si>
  <si>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</si>
  <si>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</si>
  <si>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</si>
  <si>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</si>
  <si>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</si>
  <si>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</si>
  <si>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</si>
  <si>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</si>
  <si>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</si>
  <si>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</si>
  <si>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</si>
  <si>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</si>
  <si>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</si>
  <si>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</si>
  <si>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</si>
  <si>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</si>
  <si>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</si>
  <si>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</si>
  <si>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</si>
  <si>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</si>
  <si>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</si>
  <si>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</si>
  <si>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</si>
  <si>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</si>
  <si>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</si>
  <si>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</si>
  <si>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</si>
  <si>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</si>
  <si>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</si>
  <si>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</si>
  <si>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</si>
  <si>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</si>
  <si>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</si>
  <si>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</si>
  <si>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</si>
  <si>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</si>
  <si>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</si>
  <si>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</si>
  <si>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</si>
  <si>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</si>
  <si>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</si>
  <si>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</si>
  <si>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</si>
  <si>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</si>
  <si>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</si>
  <si>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</si>
  <si>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</si>
  <si>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</si>
  <si>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</si>
  <si>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</si>
  <si>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</si>
  <si>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</si>
  <si>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</si>
  <si>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</si>
  <si>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</si>
  <si>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</si>
  <si>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</si>
  <si>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</si>
  <si>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</si>
  <si>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</si>
  <si>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</si>
  <si>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</si>
  <si>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</si>
  <si>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</si>
  <si>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</si>
  <si>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</si>
  <si>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</si>
  <si>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</si>
  <si>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</si>
  <si>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</si>
  <si>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</si>
  <si>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</si>
  <si>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</si>
  <si>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</si>
  <si>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</si>
  <si>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</si>
  <si>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</si>
  <si>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</si>
  <si>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</si>
  <si>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</si>
  <si>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</si>
  <si>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</si>
  <si>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</si>
  <si>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</si>
  <si>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</si>
  <si>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</si>
  <si>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</si>
  <si>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</si>
  <si>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</si>
  <si>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</si>
  <si>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</si>
  <si>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</si>
  <si>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</si>
  <si>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</si>
  <si>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</si>
  <si>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</si>
  <si>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</si>
  <si>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</si>
  <si>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</si>
  <si>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</si>
  <si>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</si>
  <si>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</si>
  <si>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</si>
  <si>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</si>
  <si>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</si>
  <si>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</si>
  <si>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</si>
  <si>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</si>
  <si>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</si>
  <si>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</si>
  <si>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</si>
  <si>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</si>
  <si>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</si>
  <si>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</si>
  <si>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</si>
  <si>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</si>
  <si>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</si>
  <si>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</si>
  <si>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</si>
  <si>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</si>
  <si>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</si>
  <si>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</si>
  <si>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</si>
  <si>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</si>
  <si>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</si>
  <si>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</si>
  <si>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</si>
  <si>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</si>
  <si>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</si>
  <si>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</si>
  <si>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</si>
  <si>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</si>
  <si>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</si>
  <si>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</si>
  <si>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</si>
  <si>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</si>
  <si>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</si>
  <si>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</si>
  <si>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</si>
  <si>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</si>
  <si>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</si>
  <si>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</si>
  <si>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</si>
  <si>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</si>
  <si>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</si>
  <si>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</si>
  <si>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</si>
  <si>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</si>
  <si>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</si>
  <si>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</si>
  <si>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</si>
  <si>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</si>
  <si>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</si>
  <si>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</si>
  <si>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</si>
  <si>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</si>
  <si>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</si>
  <si>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</si>
  <si>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</si>
  <si>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</si>
  <si>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</si>
  <si>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</si>
  <si>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</si>
  <si>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</si>
  <si>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</si>
  <si>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</si>
  <si>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</si>
  <si>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</si>
  <si>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</si>
  <si>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</si>
  <si>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</si>
  <si>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</si>
  <si>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</si>
  <si>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</si>
  <si>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</si>
  <si>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</si>
  <si>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</si>
  <si>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</si>
  <si>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</si>
  <si>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</si>
  <si>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</si>
  <si>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</si>
  <si>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</si>
  <si>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</si>
  <si>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</si>
  <si>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</si>
  <si>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</si>
  <si>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</si>
  <si>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</si>
  <si>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</si>
  <si>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</si>
  <si>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</si>
  <si>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</si>
  <si>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</si>
  <si>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</si>
  <si>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</si>
  <si>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</si>
  <si>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</si>
  <si>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</si>
  <si>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</si>
  <si>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</si>
  <si>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</si>
  <si>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</si>
  <si>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</si>
  <si>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</si>
  <si>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</si>
  <si>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</si>
  <si>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</si>
  <si>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</si>
  <si>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</si>
  <si>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</si>
  <si>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</si>
  <si>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</si>
  <si>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</si>
  <si>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</si>
  <si>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</si>
  <si>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</si>
  <si>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</si>
  <si>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</si>
  <si>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</si>
  <si>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</si>
  <si>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</si>
  <si>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</si>
  <si>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</si>
  <si>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</si>
  <si>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</si>
  <si>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</si>
  <si>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</si>
  <si>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</si>
  <si>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</si>
  <si>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</si>
  <si>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</si>
  <si>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</si>
  <si>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</si>
  <si>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</si>
  <si>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</si>
  <si>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</si>
  <si>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</si>
  <si>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</si>
  <si>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</si>
  <si>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</si>
  <si>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</si>
  <si>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</si>
  <si>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</si>
  <si>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</si>
  <si>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</si>
  <si>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</si>
  <si>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</si>
  <si>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</si>
  <si>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</si>
  <si>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</si>
  <si>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</si>
  <si>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</si>
  <si>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</si>
  <si>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</si>
  <si>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</si>
  <si>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</si>
  <si>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</si>
  <si>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</si>
  <si>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</si>
  <si>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</si>
  <si>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</si>
  <si>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</si>
  <si>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</si>
  <si>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</si>
  <si>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</si>
  <si>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</si>
  <si>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</si>
  <si>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</si>
  <si>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</si>
  <si>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</si>
  <si>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</si>
  <si>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</si>
  <si>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</si>
  <si>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</si>
  <si>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</si>
  <si>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</si>
  <si>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</si>
  <si>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</si>
  <si>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</si>
  <si>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</si>
  <si>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</si>
  <si>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</si>
  <si>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</si>
  <si>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</si>
  <si>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</si>
  <si>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</si>
  <si>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</si>
  <si>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</si>
  <si>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</si>
  <si>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</si>
  <si>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</si>
  <si>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</si>
  <si>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</si>
  <si>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</si>
  <si>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</si>
  <si>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</si>
  <si>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</si>
  <si>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</si>
  <si>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</si>
  <si>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</si>
  <si>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</si>
  <si>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</si>
  <si>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</si>
  <si>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</si>
  <si>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</si>
  <si>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</si>
  <si>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</si>
  <si>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</si>
  <si>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</si>
  <si>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</si>
  <si>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</si>
  <si>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</si>
  <si>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</si>
  <si>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</si>
  <si>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</si>
  <si>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</si>
  <si>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</si>
  <si>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</si>
  <si>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</si>
  <si>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</si>
  <si>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</si>
  <si>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</si>
  <si>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</si>
  <si>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</si>
  <si>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</si>
  <si>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</si>
  <si>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</si>
  <si>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</si>
  <si>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</si>
  <si>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</si>
  <si>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</si>
  <si>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</si>
  <si>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</si>
  <si>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</si>
  <si>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</si>
  <si>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</si>
  <si>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</si>
  <si>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</si>
  <si>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</si>
  <si>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</si>
  <si>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</si>
  <si>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</si>
  <si>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</si>
  <si>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</si>
  <si>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</si>
  <si>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</si>
  <si>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</si>
  <si>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</si>
  <si>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</si>
  <si>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</si>
  <si>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</si>
  <si>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</si>
  <si>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</si>
  <si>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</si>
  <si>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</si>
  <si>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</si>
  <si>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</si>
  <si>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</si>
  <si>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</si>
  <si>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</si>
  <si>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</si>
  <si>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</si>
  <si>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</si>
  <si>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</si>
  <si>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</si>
  <si>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</si>
  <si>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</si>
  <si>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</si>
  <si>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</si>
  <si>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</si>
  <si>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</si>
  <si>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</si>
  <si>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</si>
  <si>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</si>
  <si>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</si>
  <si>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</si>
  <si>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</si>
  <si>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</si>
  <si>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</si>
  <si>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</si>
  <si>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</si>
  <si>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</si>
  <si>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</si>
  <si>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</si>
  <si>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</si>
  <si>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</si>
  <si>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</si>
  <si>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</si>
  <si>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</si>
  <si>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</si>
  <si>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</si>
  <si>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</si>
  <si>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</si>
  <si>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</si>
  <si>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</si>
  <si>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</si>
  <si>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</si>
  <si>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</si>
  <si>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</si>
  <si>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</si>
  <si>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</si>
  <si>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</si>
  <si>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</si>
  <si>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</si>
  <si>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</si>
  <si>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</si>
  <si>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</si>
  <si>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</si>
  <si>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</si>
  <si>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</si>
  <si>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</si>
  <si>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</si>
  <si>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</si>
  <si>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</si>
  <si>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</si>
  <si>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</si>
  <si>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</si>
  <si>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</si>
  <si>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</si>
  <si>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</si>
  <si>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</si>
  <si>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</si>
  <si>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</si>
  <si>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</si>
  <si>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</si>
  <si>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</si>
  <si>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</si>
  <si>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</si>
  <si>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</si>
  <si>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</si>
  <si>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</si>
  <si>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</si>
  <si>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</si>
  <si>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</si>
  <si>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</si>
  <si>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</si>
  <si>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</si>
  <si>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</si>
  <si>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</si>
  <si>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</si>
  <si>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</si>
  <si>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</si>
  <si>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</si>
  <si>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</si>
  <si>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</si>
  <si>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</si>
  <si>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</si>
  <si>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</si>
  <si>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</si>
  <si>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</si>
  <si>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</si>
  <si>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</si>
  <si>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</si>
  <si>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</si>
  <si>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</si>
  <si>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</si>
  <si>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</si>
  <si>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</si>
  <si>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</si>
  <si>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</si>
  <si>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</si>
  <si>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</si>
  <si>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</si>
  <si>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</si>
  <si>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</si>
  <si>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</si>
  <si>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</si>
  <si>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</si>
  <si>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</si>
  <si>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</si>
  <si>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</si>
  <si>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</si>
  <si>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</si>
  <si>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</si>
  <si>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</si>
  <si>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</si>
  <si>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</si>
  <si>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</si>
  <si>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</si>
  <si>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</si>
  <si>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</si>
  <si>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</si>
  <si>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</si>
  <si>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</si>
  <si>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</si>
  <si>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</si>
  <si>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</si>
  <si>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</si>
  <si>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</si>
  <si>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</si>
  <si>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</si>
  <si>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</si>
  <si>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</si>
  <si>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</si>
  <si>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</si>
  <si>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</si>
  <si>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</si>
  <si>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</si>
  <si>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</si>
  <si>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</si>
  <si>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</si>
  <si>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</si>
  <si>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</si>
  <si>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</si>
  <si>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</si>
  <si>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</si>
  <si>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</si>
  <si>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</si>
  <si>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</si>
  <si>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</si>
  <si>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</si>
  <si>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</si>
  <si>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</si>
  <si>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</si>
  <si>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</si>
  <si>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</si>
  <si>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</si>
  <si>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</si>
  <si>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</si>
  <si>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</si>
  <si>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</si>
  <si>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</si>
  <si>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</si>
  <si>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</si>
  <si>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</si>
  <si>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</si>
  <si>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</si>
  <si>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</si>
  <si>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</si>
  <si>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</si>
  <si>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</si>
  <si>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</si>
  <si>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</si>
  <si>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</si>
  <si>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</si>
  <si>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</si>
  <si>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</si>
  <si>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</si>
  <si>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</si>
  <si>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</si>
  <si>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</si>
  <si>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</si>
  <si>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</si>
  <si>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</si>
  <si>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</si>
  <si>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</si>
  <si>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</si>
  <si>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</si>
  <si>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</si>
  <si>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</si>
  <si>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</si>
  <si>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</si>
  <si>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</si>
  <si>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</si>
  <si>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</si>
  <si>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</si>
  <si>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</si>
  <si>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</si>
  <si>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</si>
  <si>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</si>
  <si>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</si>
  <si>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</si>
  <si>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</si>
  <si>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</si>
  <si>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</si>
  <si>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</si>
  <si>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</si>
  <si>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</si>
  <si>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</si>
  <si>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</si>
  <si>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</si>
  <si>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</si>
  <si>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</si>
  <si>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</si>
  <si>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</si>
  <si>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</si>
  <si>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</si>
  <si>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</si>
  <si>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</si>
  <si>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</si>
  <si>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</si>
  <si>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</si>
  <si>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</si>
  <si>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</si>
  <si>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</si>
  <si>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</si>
  <si>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</si>
  <si>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</si>
  <si>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</si>
  <si>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</si>
  <si>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</si>
  <si>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</si>
  <si>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</si>
  <si>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</si>
  <si>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</si>
  <si>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</si>
  <si>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</si>
  <si>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</si>
  <si>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</si>
  <si>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</si>
  <si>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</si>
  <si>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</si>
  <si>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</si>
  <si>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</si>
  <si>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</si>
  <si>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</si>
  <si>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</si>
  <si>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</si>
  <si>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</si>
  <si>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</si>
  <si>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</si>
  <si>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</si>
  <si>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</si>
  <si>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</si>
  <si>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</si>
  <si>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</si>
  <si>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</si>
  <si>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</si>
  <si>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</si>
  <si>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</si>
  <si>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</si>
  <si>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</si>
  <si>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</si>
  <si>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</si>
  <si>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</si>
  <si>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</si>
  <si>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</si>
  <si>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</si>
  <si>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</si>
  <si>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</si>
  <si>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</si>
  <si>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</si>
  <si>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</si>
  <si>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</si>
  <si>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</si>
  <si>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</si>
  <si>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</si>
  <si>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</si>
  <si>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</si>
  <si>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</si>
  <si>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</si>
  <si>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</si>
  <si>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</si>
  <si>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</si>
  <si>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</si>
  <si>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</si>
  <si>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</si>
  <si>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</si>
  <si>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</si>
  <si>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</si>
  <si>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</si>
  <si>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</si>
  <si>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</si>
  <si>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</si>
  <si>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</si>
  <si>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</si>
  <si>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</si>
  <si>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</si>
  <si>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</si>
  <si>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</si>
  <si>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</si>
  <si>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</si>
  <si>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</si>
  <si>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</si>
  <si>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</si>
  <si>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</si>
  <si>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</si>
  <si>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</si>
  <si>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</si>
  <si>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</si>
  <si>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</si>
  <si>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</si>
  <si>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</si>
  <si>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</si>
  <si>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</si>
  <si>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</si>
  <si>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</si>
  <si>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</si>
  <si>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</si>
  <si>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</si>
  <si>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</si>
  <si>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</si>
  <si>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</si>
  <si>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</si>
  <si>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</si>
  <si>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</si>
  <si>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</si>
  <si>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</si>
  <si>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</si>
  <si>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</si>
  <si>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</si>
  <si>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</si>
  <si>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</si>
  <si>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</si>
  <si>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</si>
  <si>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</si>
  <si>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</si>
  <si>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</si>
  <si>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</si>
  <si>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</si>
  <si>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</si>
  <si>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</si>
  <si>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</si>
  <si>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</si>
  <si>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</si>
  <si>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</si>
  <si>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</si>
  <si>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</si>
  <si>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</si>
  <si>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</si>
  <si>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</si>
  <si>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</si>
  <si>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</si>
  <si>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</si>
  <si>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</si>
  <si>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</si>
  <si>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</si>
  <si>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</si>
  <si>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</si>
  <si>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</si>
  <si>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</si>
  <si>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</si>
  <si>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</si>
  <si>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</si>
  <si>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</si>
  <si>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</si>
  <si>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</si>
  <si>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</si>
  <si>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</si>
  <si>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</si>
  <si>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</si>
  <si>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</si>
  <si>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</si>
  <si>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</si>
  <si>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</si>
  <si>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</si>
  <si>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</si>
  <si>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</si>
  <si>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</si>
  <si>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</si>
  <si>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</si>
  <si>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</si>
  <si>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</si>
  <si>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</si>
  <si>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</si>
  <si>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</si>
  <si>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</si>
  <si>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</si>
  <si>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</si>
  <si>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</si>
  <si>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</si>
  <si>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</si>
  <si>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</si>
  <si>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</si>
  <si>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</si>
  <si>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</si>
  <si>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</si>
  <si>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</si>
  <si>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</si>
  <si>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</si>
  <si>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</si>
  <si>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</si>
  <si>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</si>
  <si>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</si>
  <si>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</si>
  <si>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</si>
  <si>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</si>
  <si>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</si>
  <si>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</si>
  <si>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</si>
  <si>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</si>
  <si>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</si>
  <si>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</si>
  <si>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</si>
  <si>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</si>
  <si>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</si>
  <si>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</si>
  <si>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</si>
  <si>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</si>
  <si>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</si>
  <si>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</si>
  <si>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</si>
  <si>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</si>
  <si>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</si>
  <si>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</si>
  <si>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</si>
  <si>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</si>
  <si>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</si>
  <si>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</si>
  <si>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</si>
  <si>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</si>
  <si>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</si>
  <si>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</si>
  <si>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</si>
  <si>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</si>
  <si>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</si>
  <si>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</si>
  <si>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</si>
  <si>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</si>
  <si>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</si>
  <si>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</si>
  <si>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</si>
  <si>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</si>
  <si>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</si>
  <si>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</si>
  <si>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</si>
  <si>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</si>
  <si>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</si>
  <si>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</si>
  <si>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</si>
  <si>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</si>
  <si>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</si>
  <si>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</si>
  <si>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</si>
  <si>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</si>
  <si>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</si>
  <si>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</si>
  <si>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</si>
  <si>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</si>
  <si>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</si>
  <si>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</si>
  <si>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</si>
  <si>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</si>
  <si>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</si>
  <si>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</si>
  <si>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</si>
  <si>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</si>
  <si>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</si>
  <si>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</si>
  <si>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</si>
  <si>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</si>
  <si>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</si>
  <si>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</si>
  <si>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</si>
  <si>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</si>
  <si>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</si>
  <si>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</si>
  <si>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</si>
  <si>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</si>
  <si>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</si>
  <si>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</si>
  <si>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</si>
  <si>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</si>
  <si>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</si>
  <si>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</si>
  <si>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</si>
  <si>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</si>
  <si>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</si>
  <si>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</si>
  <si>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</si>
  <si>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</si>
  <si>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</si>
  <si>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</si>
  <si>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</si>
  <si>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</si>
  <si>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</si>
  <si>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</si>
  <si>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</si>
  <si>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</si>
  <si>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</si>
  <si>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</si>
  <si>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</si>
  <si>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</si>
  <si>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</si>
  <si>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</si>
  <si>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</si>
  <si>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</si>
  <si>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</si>
  <si>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</si>
  <si>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</si>
  <si>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</si>
  <si>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</si>
  <si>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</si>
  <si>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</si>
  <si>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</si>
  <si>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</si>
  <si>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</si>
  <si>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</si>
  <si>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</si>
  <si>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</si>
  <si>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</si>
  <si>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</si>
  <si>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</si>
  <si>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</si>
  <si>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</si>
  <si>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</si>
  <si>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</si>
  <si>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</si>
  <si>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</si>
  <si>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</si>
  <si>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</si>
  <si>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</si>
  <si>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</si>
  <si>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</si>
  <si>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</si>
  <si>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</si>
  <si>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</si>
  <si>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</si>
  <si>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</si>
  <si>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</si>
  <si>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</si>
  <si>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</si>
  <si>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</si>
  <si>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</si>
  <si>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</si>
  <si>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</si>
  <si>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</si>
  <si>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</si>
  <si>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</si>
  <si>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</si>
  <si>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</si>
  <si>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</si>
  <si>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</si>
  <si>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</si>
  <si>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</si>
  <si>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</si>
  <si>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</si>
  <si>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</si>
  <si>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</si>
  <si>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</si>
  <si>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</si>
  <si>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</si>
  <si>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</si>
  <si>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</si>
  <si>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</si>
  <si>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</si>
  <si>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</si>
  <si>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</si>
  <si>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</si>
  <si>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</si>
  <si>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</si>
  <si>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</si>
  <si>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</si>
  <si>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</si>
  <si>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</si>
  <si>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</si>
  <si>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</si>
  <si>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</si>
  <si>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</si>
  <si>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</si>
  <si>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</si>
  <si>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</si>
  <si>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</si>
  <si>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</si>
  <si>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</si>
  <si>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</si>
  <si>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</si>
  <si>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</si>
  <si>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</si>
  <si>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</si>
  <si>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</si>
  <si>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</si>
  <si>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</si>
  <si>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</si>
  <si>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</si>
  <si>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</si>
  <si>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</si>
  <si>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</si>
  <si>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</si>
  <si>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</si>
  <si>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</si>
  <si>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</si>
  <si>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</si>
  <si>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</si>
  <si>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</si>
  <si>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</si>
  <si>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</si>
  <si>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</si>
  <si>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</si>
  <si>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</si>
  <si>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</si>
  <si>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</si>
  <si>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</si>
  <si>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</si>
  <si>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</si>
  <si>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</si>
  <si>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</si>
  <si>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</si>
  <si>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</si>
  <si>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</si>
  <si>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</si>
  <si>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</si>
  <si>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</si>
  <si>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</si>
  <si>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</si>
  <si>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</si>
  <si>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</si>
  <si>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</si>
  <si>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</si>
  <si>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</si>
  <si>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</si>
  <si>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</si>
  <si>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</si>
  <si>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</si>
  <si>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</si>
  <si>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</si>
  <si>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</si>
  <si>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</si>
  <si>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</si>
  <si>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</si>
  <si>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</si>
  <si>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</si>
  <si>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</si>
  <si>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</si>
  <si>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</si>
  <si>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</si>
  <si>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</si>
  <si>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</si>
  <si>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</si>
  <si>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</si>
  <si>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</si>
  <si>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</si>
  <si>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</si>
  <si>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</si>
  <si>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</si>
  <si>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</si>
  <si>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</si>
  <si>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</si>
  <si>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</si>
  <si>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</si>
  <si>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</si>
  <si>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</si>
  <si>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</si>
  <si>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</si>
  <si>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</si>
  <si>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</si>
  <si>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</si>
  <si>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</si>
  <si>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</si>
  <si>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</si>
  <si>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</si>
  <si>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</si>
  <si>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</si>
  <si>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</si>
  <si>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</si>
  <si>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</si>
  <si>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</si>
  <si>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</si>
  <si>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</si>
  <si>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</si>
  <si>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</si>
  <si>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</si>
  <si>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</si>
  <si>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</si>
  <si>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</si>
  <si>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</si>
  <si>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</si>
  <si>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</si>
  <si>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</si>
  <si>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</si>
  <si>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</si>
  <si>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</si>
  <si>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</si>
  <si>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</si>
  <si>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</si>
  <si>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</si>
  <si>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</si>
  <si>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</si>
  <si>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</si>
  <si>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</si>
  <si>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</si>
  <si>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</si>
  <si>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</si>
  <si>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</si>
  <si>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</si>
  <si>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</si>
  <si>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</si>
  <si>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</si>
  <si>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</si>
  <si>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</si>
  <si>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</si>
  <si>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</si>
  <si>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</si>
  <si>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</si>
  <si>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</si>
  <si>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</si>
  <si>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</si>
  <si>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</si>
  <si>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</si>
  <si>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</si>
  <si>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</si>
  <si>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</si>
  <si>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</si>
  <si>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</si>
  <si>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</si>
  <si>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</si>
  <si>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</si>
  <si>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</si>
  <si>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</si>
  <si>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</si>
  <si>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</si>
  <si>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</si>
  <si>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</si>
  <si>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</si>
  <si>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</si>
  <si>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</si>
  <si>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</si>
  <si>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</si>
  <si>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</si>
  <si>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</si>
  <si>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</si>
  <si>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</si>
  <si>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</si>
  <si>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</si>
  <si>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</si>
  <si>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</si>
  <si>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</si>
  <si>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</si>
  <si>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</si>
  <si>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</si>
  <si>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</si>
  <si>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</si>
  <si>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</si>
  <si>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</si>
  <si>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</si>
  <si>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</si>
  <si>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</si>
  <si>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</si>
  <si>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</si>
  <si>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</si>
  <si>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</si>
  <si>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</si>
  <si>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</si>
  <si>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</si>
  <si>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</si>
  <si>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</si>
  <si>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</si>
  <si>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</si>
  <si>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</si>
  <si>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</si>
  <si>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</si>
  <si>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</si>
  <si>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</si>
  <si>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</si>
  <si>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</si>
  <si>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</si>
  <si>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</si>
  <si>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</si>
  <si>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</si>
  <si>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</si>
  <si>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</si>
  <si>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</si>
  <si>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</si>
  <si>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</si>
  <si>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</si>
  <si>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</si>
  <si>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</si>
  <si>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</si>
  <si>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</si>
  <si>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</si>
  <si>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</si>
  <si>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</si>
  <si>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</si>
  <si>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</si>
  <si>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</si>
  <si>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</si>
  <si>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</si>
  <si>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</si>
  <si>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</si>
  <si>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</si>
  <si>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</si>
  <si>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</si>
  <si>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</si>
  <si>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</si>
  <si>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</si>
  <si>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</si>
  <si>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</si>
  <si>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</si>
  <si>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</si>
  <si>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</si>
  <si>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</si>
  <si>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</si>
  <si>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</si>
  <si>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</si>
  <si>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</si>
  <si>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</si>
  <si>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</si>
  <si>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</si>
  <si>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</si>
  <si>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</si>
  <si>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</si>
  <si>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</si>
  <si>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</si>
  <si>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</si>
  <si>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</si>
  <si>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</si>
  <si>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</si>
  <si>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</si>
  <si>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</si>
  <si>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</si>
  <si>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</si>
  <si>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</si>
  <si>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</si>
  <si>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</si>
  <si>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</si>
  <si>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</si>
  <si>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</si>
  <si>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</si>
  <si>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</si>
  <si>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</si>
  <si>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</si>
  <si>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</si>
  <si>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</si>
  <si>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</si>
  <si>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</si>
  <si>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</si>
  <si>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</si>
  <si>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</si>
  <si>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</si>
  <si>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</si>
  <si>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</si>
  <si>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</si>
  <si>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</si>
  <si>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</si>
  <si>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</si>
  <si>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</si>
  <si>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</si>
  <si>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</si>
  <si>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</si>
  <si>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</si>
  <si>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</si>
  <si>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</si>
  <si>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</si>
  <si>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</si>
  <si>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</si>
  <si>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</si>
  <si>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</si>
  <si>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</si>
  <si>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</si>
  <si>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</si>
  <si>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</si>
  <si>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</si>
  <si>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</si>
  <si>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</si>
  <si>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</si>
  <si>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</si>
  <si>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</si>
  <si>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</si>
  <si>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</si>
  <si>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</si>
  <si>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</si>
  <si>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</si>
  <si>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</si>
  <si>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</si>
  <si>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</si>
  <si>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</si>
  <si>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</si>
  <si>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</si>
  <si>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</si>
  <si>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</si>
  <si>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</si>
  <si>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</si>
  <si>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</si>
  <si>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</si>
  <si>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</si>
  <si>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</si>
  <si>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</si>
  <si>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</si>
  <si>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</si>
  <si>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</si>
  <si>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</si>
  <si>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</si>
  <si>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</si>
  <si>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</si>
  <si>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</si>
  <si>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</si>
  <si>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</si>
  <si>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</si>
  <si>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</si>
  <si>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</si>
  <si>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</si>
  <si>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</si>
  <si>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</si>
  <si>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</si>
  <si>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</si>
  <si>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</si>
  <si>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</si>
  <si>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</si>
  <si>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</si>
  <si>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</si>
  <si>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</si>
  <si>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</si>
  <si>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</si>
  <si>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</si>
  <si>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</si>
  <si>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</si>
  <si>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</si>
  <si>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</si>
  <si>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</si>
  <si>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</si>
  <si>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</si>
  <si>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</si>
  <si>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</si>
  <si>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</si>
  <si>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</si>
  <si>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</si>
  <si>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</si>
  <si>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</si>
  <si>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</si>
  <si>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</si>
  <si>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</si>
  <si>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</si>
  <si>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</si>
  <si>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</si>
  <si>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</si>
  <si>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</si>
  <si>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</si>
  <si>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</si>
  <si>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</si>
  <si>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</si>
  <si>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</si>
  <si>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</si>
  <si>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</si>
  <si>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</si>
  <si>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</si>
  <si>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</si>
  <si>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</si>
  <si>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</si>
  <si>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</si>
  <si>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</si>
  <si>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</si>
  <si>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</si>
  <si>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</si>
  <si>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</si>
  <si>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</si>
  <si>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</si>
  <si>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</si>
  <si>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</si>
  <si>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</si>
  <si>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</si>
  <si>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</si>
  <si>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</si>
  <si>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</si>
  <si>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</si>
  <si>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</si>
  <si>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</si>
  <si>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</si>
  <si>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</si>
  <si>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</si>
  <si>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</si>
  <si>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</si>
  <si>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</si>
  <si>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</si>
  <si>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</si>
  <si>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</si>
  <si>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</si>
  <si>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</si>
  <si>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</si>
  <si>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</si>
  <si>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</si>
  <si>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</si>
  <si>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</si>
  <si>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</si>
  <si>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</si>
  <si>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</si>
  <si>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</si>
  <si>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</si>
  <si>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</si>
  <si>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</si>
  <si>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</si>
  <si>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</si>
  <si>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</si>
  <si>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</si>
  <si>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</si>
  <si>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</si>
  <si>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</si>
  <si>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</si>
  <si>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</si>
  <si>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</si>
  <si>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</si>
  <si>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</si>
  <si>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</si>
  <si>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</si>
  <si>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</si>
  <si>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</si>
  <si>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</si>
  <si>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</si>
  <si>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</si>
  <si>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</si>
  <si>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</si>
  <si>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</si>
  <si>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</si>
  <si>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</si>
  <si>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</si>
  <si>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</si>
  <si>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</si>
  <si>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</si>
  <si>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</si>
  <si>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</si>
  <si>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</si>
  <si>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</si>
  <si>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</si>
  <si>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</si>
  <si>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</si>
  <si>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</si>
  <si>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</si>
  <si>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</si>
  <si>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</si>
  <si>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</si>
  <si>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</si>
  <si>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</si>
  <si>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</si>
  <si>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</si>
  <si>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</si>
  <si>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</si>
  <si>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</si>
  <si>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</si>
  <si>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</si>
  <si>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</si>
  <si>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</si>
  <si>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</si>
  <si>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</si>
  <si>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</si>
  <si>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</si>
  <si>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</si>
  <si>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</si>
  <si>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</si>
  <si>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</si>
  <si>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</si>
  <si>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</si>
  <si>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</si>
  <si>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</si>
  <si>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</si>
  <si>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</si>
  <si>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</si>
  <si>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</si>
  <si>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</si>
  <si>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</si>
  <si>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</si>
  <si>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</si>
  <si>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</si>
  <si>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</si>
  <si>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</si>
  <si>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</si>
  <si>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</si>
  <si>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</si>
  <si>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</si>
  <si>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</si>
  <si>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</si>
  <si>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</si>
  <si>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</si>
  <si>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</si>
  <si>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</si>
  <si>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</si>
  <si>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</si>
  <si>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</si>
  <si>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</si>
  <si>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</si>
  <si>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</si>
  <si>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</si>
  <si>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</si>
  <si>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</si>
  <si>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</si>
  <si>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</si>
  <si>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</si>
  <si>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</si>
  <si>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</si>
  <si>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</si>
  <si>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</si>
  <si>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</si>
  <si>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</si>
  <si>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</si>
  <si>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</si>
  <si>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</si>
  <si>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</si>
  <si>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</si>
  <si>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</si>
  <si>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</si>
  <si>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</si>
  <si>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</si>
  <si>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</si>
  <si>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</si>
  <si>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</si>
  <si>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</si>
  <si>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</si>
  <si>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</si>
  <si>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</si>
  <si>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</si>
  <si>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</si>
  <si>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</si>
  <si>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</si>
  <si>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</si>
  <si>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</si>
  <si>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</si>
  <si>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</si>
  <si>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</si>
  <si>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</si>
  <si>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</si>
  <si>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</si>
  <si>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</si>
  <si>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</si>
  <si>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</si>
  <si>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</si>
  <si>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</si>
  <si>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</si>
  <si>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</si>
  <si>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</si>
  <si>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</si>
  <si>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</si>
  <si>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</si>
  <si>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</si>
  <si>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</si>
  <si>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</si>
  <si>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</si>
  <si>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</si>
  <si>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</si>
  <si>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</si>
  <si>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</si>
  <si>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</si>
  <si>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</si>
  <si>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</si>
  <si>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</si>
  <si>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</si>
  <si>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</si>
  <si>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</si>
  <si>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</si>
  <si>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</si>
  <si>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</si>
  <si>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</si>
  <si>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</si>
  <si>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</si>
  <si>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</si>
  <si>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</si>
  <si>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</si>
  <si>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</si>
  <si>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</si>
  <si>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</si>
  <si>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</si>
  <si>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</si>
  <si>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</si>
  <si>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</si>
  <si>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</si>
  <si>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</si>
  <si>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</si>
  <si>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</si>
  <si>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</si>
  <si>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</si>
  <si>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</si>
  <si>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</si>
  <si>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</si>
  <si>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</si>
  <si>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</si>
  <si>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</si>
  <si>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</si>
  <si>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</si>
  <si>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</si>
  <si>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</si>
  <si>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</si>
  <si>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</si>
  <si>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</si>
  <si>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</si>
  <si>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</si>
  <si>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</si>
  <si>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</si>
  <si>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</si>
  <si>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</si>
  <si>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</si>
  <si>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</si>
  <si>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</si>
  <si>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</si>
  <si>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</si>
  <si>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</si>
  <si>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</si>
  <si>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</si>
  <si>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</si>
  <si>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</si>
  <si>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</si>
  <si>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</si>
  <si>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</si>
  <si>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</si>
  <si>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</si>
  <si>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</si>
  <si>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</si>
  <si>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</si>
  <si>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</si>
  <si>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</si>
  <si>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</si>
  <si>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</si>
  <si>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</si>
  <si>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</si>
  <si>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</si>
  <si>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</si>
  <si>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</si>
  <si>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</si>
  <si>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</si>
  <si>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</si>
  <si>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</si>
  <si>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</si>
  <si>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</si>
  <si>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</si>
  <si>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</si>
  <si>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</si>
  <si>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</si>
  <si>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</si>
  <si>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</si>
  <si>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</si>
  <si>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</si>
  <si>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</si>
  <si>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</si>
  <si>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</si>
  <si>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</si>
  <si>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</si>
  <si>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</si>
  <si>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</si>
  <si>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</si>
  <si>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</si>
  <si>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</si>
  <si>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</si>
  <si>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</si>
  <si>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</si>
  <si>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</si>
  <si>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</si>
  <si>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</si>
  <si>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</si>
  <si>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</si>
  <si>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</si>
  <si>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</si>
  <si>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</si>
  <si>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</si>
  <si>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</si>
  <si>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</si>
  <si>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</si>
  <si>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</si>
  <si>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</si>
  <si>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</si>
  <si>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</si>
  <si>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</si>
  <si>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</si>
  <si>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</si>
  <si>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</si>
  <si>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</si>
  <si>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</si>
  <si>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</si>
  <si>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</si>
  <si>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</si>
  <si>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</si>
  <si>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</si>
  <si>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</si>
  <si>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</si>
  <si>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</si>
  <si>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</si>
  <si>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</si>
  <si>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</si>
  <si>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</si>
  <si>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</si>
  <si>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</si>
  <si>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</si>
  <si>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</si>
  <si>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</si>
  <si>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</si>
  <si>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</si>
  <si>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</si>
  <si>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</si>
  <si>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</si>
  <si>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</si>
  <si>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</si>
  <si>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</si>
  <si>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</si>
  <si>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</si>
  <si>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</si>
  <si>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</si>
  <si>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</si>
  <si>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</si>
  <si>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</si>
  <si>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</si>
  <si>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</si>
  <si>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</si>
  <si>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</si>
  <si>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</si>
  <si>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</si>
  <si>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</si>
  <si>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</si>
  <si>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</si>
  <si>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</si>
  <si>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</si>
  <si>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</si>
  <si>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</si>
  <si>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</si>
  <si>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</si>
  <si>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</si>
  <si>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</si>
  <si>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</si>
  <si>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</si>
  <si>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</si>
  <si>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</si>
  <si>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</si>
  <si>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</si>
  <si>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</si>
  <si>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</si>
  <si>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</si>
  <si>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</si>
  <si>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</si>
  <si>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</si>
  <si>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</si>
  <si>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</si>
  <si>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</si>
  <si>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</si>
  <si>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</si>
  <si>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</si>
  <si>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</si>
  <si>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</si>
  <si>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</si>
  <si>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</si>
  <si>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</si>
  <si>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</si>
  <si>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</si>
  <si>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</si>
  <si>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</si>
  <si>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</si>
  <si>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</si>
  <si>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</si>
  <si>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</si>
  <si>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</si>
  <si>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</si>
  <si>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</si>
  <si>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</si>
  <si>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</si>
  <si>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</si>
  <si>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</si>
  <si>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</si>
  <si>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</si>
  <si>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</si>
  <si>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</si>
  <si>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</si>
  <si>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</si>
  <si>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</si>
  <si>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</si>
  <si>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</si>
  <si>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</si>
  <si>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</si>
  <si>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</si>
  <si>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</si>
  <si>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</si>
  <si>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</si>
  <si>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</si>
  <si>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</si>
  <si>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</si>
  <si>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</si>
  <si>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</si>
  <si>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</si>
  <si>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</si>
  <si>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</si>
  <si>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</si>
  <si>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</si>
  <si>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</si>
  <si>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</si>
  <si>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</si>
  <si>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</si>
  <si>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</si>
  <si>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</si>
  <si>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</si>
  <si>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</si>
  <si>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</si>
  <si>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</si>
  <si>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</si>
  <si>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</si>
  <si>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</si>
  <si>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</si>
  <si>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</si>
  <si>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</si>
  <si>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</si>
  <si>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</si>
  <si>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</si>
  <si>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</si>
  <si>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</si>
  <si>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</si>
  <si>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</si>
  <si>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</si>
  <si>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</si>
  <si>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</si>
  <si>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</si>
  <si>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</si>
  <si>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</si>
  <si>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</si>
  <si>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</si>
  <si>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</si>
  <si>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</si>
  <si>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</si>
  <si>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</si>
  <si>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</si>
  <si>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</si>
  <si>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</si>
  <si>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</si>
  <si>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</si>
  <si>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</si>
  <si>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</si>
  <si>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</si>
  <si>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</si>
  <si>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</si>
  <si>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</si>
  <si>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</si>
  <si>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</si>
  <si>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</si>
  <si>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</si>
  <si>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</si>
  <si>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</si>
  <si>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</si>
  <si>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</si>
  <si>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</si>
  <si>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</si>
  <si>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</si>
  <si>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</si>
  <si>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</si>
  <si>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</si>
  <si>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</si>
  <si>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</si>
  <si>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</si>
  <si>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</si>
  <si>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</si>
  <si>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</si>
  <si>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</si>
  <si>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</si>
  <si>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</si>
  <si>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</si>
  <si>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</si>
  <si>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</si>
  <si>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</si>
  <si>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</si>
  <si>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</si>
  <si>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</si>
  <si>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</si>
  <si>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</si>
  <si>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</si>
  <si>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</si>
  <si>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</si>
  <si>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</si>
  <si>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</si>
  <si>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</si>
  <si>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</si>
  <si>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</si>
  <si>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</si>
  <si>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</si>
  <si>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</si>
  <si>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</si>
  <si>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</si>
  <si>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</si>
  <si>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</si>
  <si>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</si>
  <si>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</si>
  <si>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</si>
  <si>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</si>
  <si>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</si>
  <si>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</si>
  <si>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</si>
  <si>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</si>
  <si>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</si>
  <si>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</si>
  <si>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</si>
  <si>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</si>
  <si>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</si>
  <si>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</si>
  <si>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</si>
  <si>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</si>
  <si>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</si>
  <si>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</si>
  <si>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</si>
  <si>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</si>
  <si>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</si>
  <si>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</si>
  <si>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</si>
  <si>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</si>
  <si>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</si>
  <si>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</si>
  <si>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</si>
  <si>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</si>
  <si>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</si>
  <si>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</si>
  <si>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</si>
  <si>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</si>
  <si>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</si>
  <si>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</si>
  <si>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</si>
  <si>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</si>
  <si>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</si>
  <si>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</si>
  <si>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</si>
  <si>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</si>
  <si>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</si>
  <si>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</si>
  <si>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</si>
  <si>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</si>
  <si>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</si>
  <si>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</si>
  <si>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</si>
  <si>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</si>
  <si>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</si>
  <si>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</si>
  <si>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</si>
  <si>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</si>
  <si>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</si>
  <si>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</si>
  <si>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</si>
  <si>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</si>
  <si>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</si>
  <si>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</si>
  <si>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</si>
  <si>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</si>
  <si>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</si>
  <si>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</si>
  <si>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</si>
  <si>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</si>
  <si>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</si>
  <si>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</si>
  <si>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</si>
  <si>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</si>
  <si>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</si>
  <si>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</si>
  <si>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</si>
  <si>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</si>
  <si>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</si>
  <si>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</si>
  <si>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</si>
  <si>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</si>
  <si>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</si>
  <si>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</si>
  <si>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</si>
  <si>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</si>
  <si>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</si>
  <si>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</si>
  <si>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</si>
  <si>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</si>
  <si>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</si>
  <si>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</si>
  <si>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</si>
  <si>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</si>
  <si>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</si>
  <si>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</si>
  <si>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</si>
  <si>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</si>
  <si>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</si>
  <si>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</si>
  <si>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</si>
  <si>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</si>
  <si>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</si>
  <si>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</si>
  <si>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</si>
  <si>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</si>
  <si>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</si>
  <si>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</si>
  <si>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</si>
  <si>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</si>
  <si>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</si>
  <si>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</si>
  <si>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</si>
  <si>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</si>
  <si>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</si>
  <si>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</si>
  <si>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</si>
  <si>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</si>
  <si>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</si>
  <si>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</si>
  <si>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</si>
  <si>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</si>
  <si>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</si>
  <si>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</si>
  <si>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</si>
  <si>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</si>
  <si>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</si>
  <si>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</si>
  <si>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</si>
  <si>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</si>
  <si>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</si>
  <si>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</si>
  <si>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</si>
  <si>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</si>
  <si>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</si>
  <si>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</si>
  <si>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</si>
  <si>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</si>
  <si>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</si>
  <si>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</si>
  <si>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</si>
  <si>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</si>
  <si>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</si>
  <si>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</si>
  <si>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</si>
  <si>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</si>
  <si>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</si>
  <si>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</si>
  <si>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</si>
  <si>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</si>
  <si>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</si>
  <si>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</si>
  <si>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</si>
  <si>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</si>
  <si>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</si>
  <si>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</si>
  <si>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</si>
  <si>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</si>
  <si>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</si>
  <si>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</si>
  <si>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</si>
  <si>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</si>
  <si>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</si>
  <si>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</si>
  <si>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</si>
  <si>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</si>
  <si>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</si>
  <si>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</si>
  <si>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</si>
  <si>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</si>
  <si>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</si>
  <si>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</si>
  <si>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</si>
  <si>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</si>
  <si>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</si>
  <si>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</si>
  <si>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</si>
  <si>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</si>
  <si>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</si>
  <si>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</si>
  <si>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</si>
  <si>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</si>
  <si>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</si>
  <si>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</si>
  <si>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</si>
  <si>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</si>
  <si>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</si>
  <si>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</si>
  <si>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</si>
  <si>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</si>
  <si>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</si>
  <si>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</si>
  <si>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</si>
  <si>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</si>
  <si>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</si>
  <si>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</si>
  <si>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</si>
  <si>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</si>
  <si>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</si>
  <si>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</si>
  <si>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</si>
  <si>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</si>
  <si>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</si>
  <si>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</si>
  <si>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</si>
  <si>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</si>
  <si>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</si>
  <si>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</si>
  <si>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</si>
  <si>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</si>
  <si>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</si>
  <si>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</si>
  <si>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</si>
  <si>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</si>
  <si>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</si>
  <si>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</si>
  <si>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</si>
  <si>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</si>
  <si>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</si>
  <si>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</si>
  <si>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</si>
  <si>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</si>
  <si>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</si>
  <si>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</si>
  <si>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</si>
  <si>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</si>
  <si>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</si>
  <si>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</si>
  <si>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</si>
  <si>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</si>
  <si>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</si>
  <si>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</si>
  <si>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</si>
  <si>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</si>
  <si>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</si>
  <si>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</si>
  <si>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</si>
  <si>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</si>
  <si>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</si>
  <si>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</si>
  <si>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</si>
  <si>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</si>
  <si>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</si>
  <si>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</si>
  <si>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</si>
  <si>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</si>
  <si>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</si>
  <si>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</si>
  <si>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</si>
  <si>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</si>
  <si>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</si>
  <si>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</si>
  <si>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</si>
  <si>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</si>
  <si>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</si>
  <si>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</si>
  <si>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</si>
  <si>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</si>
  <si>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</si>
  <si>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</si>
  <si>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</si>
  <si>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</si>
  <si>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</si>
  <si>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</si>
  <si>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</si>
  <si>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</si>
  <si>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</si>
  <si>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</si>
  <si>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</si>
  <si>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</si>
  <si>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</si>
  <si>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</si>
  <si>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</si>
  <si>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</si>
  <si>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</si>
  <si>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</si>
  <si>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</si>
  <si>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</si>
  <si>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</si>
  <si>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</si>
  <si>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</si>
  <si>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</si>
  <si>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</si>
  <si>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</si>
  <si>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</si>
  <si>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</si>
  <si>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</si>
  <si>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</si>
  <si>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</si>
  <si>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</si>
  <si>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</si>
  <si>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</si>
  <si>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</si>
  <si>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</si>
  <si>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</si>
  <si>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</si>
  <si>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</si>
  <si>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</si>
  <si>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</si>
  <si>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</si>
  <si>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</si>
  <si>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</si>
  <si>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</si>
  <si>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</si>
  <si>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</si>
  <si>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</si>
  <si>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</si>
  <si>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</si>
  <si>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</si>
  <si>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</si>
  <si>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</si>
  <si>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</si>
  <si>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</si>
  <si>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</si>
  <si>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</si>
  <si>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</si>
  <si>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</si>
  <si>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</si>
  <si>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</si>
  <si>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</si>
  <si>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</si>
  <si>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</si>
  <si>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</si>
  <si>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</si>
  <si>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</si>
  <si>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</si>
  <si>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</si>
  <si>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</si>
  <si>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</si>
  <si>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</si>
  <si>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</si>
  <si>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</si>
  <si>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</si>
  <si>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</si>
  <si>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</si>
  <si>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</si>
  <si>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</si>
  <si>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</si>
  <si>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</si>
  <si>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</si>
  <si>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</si>
  <si>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</si>
  <si>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</si>
  <si>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</si>
  <si>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</si>
  <si>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</si>
  <si>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</si>
  <si>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</si>
  <si>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</si>
  <si>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</si>
  <si>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</si>
  <si>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</si>
  <si>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</si>
  <si>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</si>
  <si>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</si>
  <si>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</si>
  <si>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</si>
  <si>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</si>
  <si>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</si>
  <si>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</si>
  <si>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</si>
  <si>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</si>
  <si>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</si>
  <si>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</si>
  <si>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</si>
  <si>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</si>
  <si>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</si>
  <si>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</si>
  <si>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</si>
  <si>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</si>
  <si>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</si>
  <si>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</si>
  <si>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</si>
  <si>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</si>
  <si>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</si>
  <si>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</si>
  <si>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</si>
  <si>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</si>
  <si>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</si>
  <si>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</si>
  <si>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</si>
  <si>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</si>
  <si>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</si>
  <si>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</si>
  <si>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</si>
  <si>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</si>
  <si>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</si>
  <si>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</si>
  <si>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</si>
  <si>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</si>
  <si>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</si>
  <si>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</si>
  <si>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</si>
  <si>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</si>
  <si>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</si>
  <si>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</si>
  <si>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</si>
  <si>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</si>
  <si>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</si>
  <si>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</si>
  <si>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</si>
  <si>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</si>
  <si>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</si>
  <si>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</si>
  <si>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</si>
  <si>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</si>
  <si>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</si>
  <si>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</si>
  <si>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</si>
  <si>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</si>
  <si>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</si>
  <si>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</si>
  <si>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</si>
  <si>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</si>
  <si>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</si>
  <si>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</si>
  <si>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</si>
  <si>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</si>
  <si>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</si>
  <si>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</si>
  <si>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</si>
  <si>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</si>
  <si>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</si>
  <si>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</si>
  <si>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</si>
  <si>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</si>
  <si>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</si>
  <si>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</si>
  <si>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</si>
  <si>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</si>
  <si>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</si>
  <si>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</si>
  <si>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</si>
  <si>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</si>
  <si>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</si>
  <si>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</si>
  <si>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</si>
  <si>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</si>
  <si>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</si>
  <si>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</si>
  <si>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</si>
  <si>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</si>
  <si>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</si>
  <si>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</si>
  <si>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</si>
  <si>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</si>
  <si>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</si>
  <si>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</si>
  <si>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</si>
  <si>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</si>
  <si>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</si>
  <si>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</si>
  <si>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</si>
  <si>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</si>
  <si>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</si>
  <si>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</si>
  <si>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</si>
  <si>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</si>
  <si>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</si>
  <si>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</si>
  <si>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</si>
  <si>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</si>
  <si>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</si>
  <si>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</si>
  <si>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</si>
  <si>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</si>
  <si>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</si>
  <si>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</si>
  <si>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</si>
  <si>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</si>
  <si>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</si>
  <si>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</si>
  <si>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</si>
  <si>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</si>
  <si>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</si>
  <si>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</si>
  <si>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</si>
  <si>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</si>
  <si>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</si>
  <si>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</si>
  <si>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</si>
  <si>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</si>
  <si>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</si>
  <si>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</si>
  <si>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</si>
  <si>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</si>
  <si>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</si>
  <si>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</si>
  <si>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</si>
  <si>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</si>
  <si>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</si>
  <si>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</si>
  <si>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</si>
  <si>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</si>
  <si>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</si>
  <si>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</si>
  <si>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</si>
  <si>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</si>
  <si>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</si>
  <si>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</si>
  <si>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</si>
  <si>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</si>
  <si>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</si>
  <si>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</si>
  <si>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</si>
  <si>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</si>
  <si>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</si>
  <si>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</si>
  <si>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</si>
  <si>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</si>
  <si>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</si>
  <si>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</si>
  <si>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</si>
  <si>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</si>
  <si>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</si>
  <si>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</si>
  <si>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</si>
  <si>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</si>
  <si>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</si>
  <si>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</si>
  <si>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</si>
  <si>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</si>
  <si>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</si>
  <si>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</si>
  <si>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</si>
  <si>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</si>
  <si>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</si>
  <si>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</si>
  <si>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</si>
  <si>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</si>
  <si>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</si>
  <si>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</si>
  <si>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</si>
  <si>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</si>
  <si>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</si>
  <si>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</si>
  <si>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</si>
  <si>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</si>
  <si>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</si>
  <si>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</si>
  <si>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</si>
  <si>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</si>
  <si>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</si>
  <si>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</si>
  <si>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</si>
  <si>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</si>
  <si>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</si>
  <si>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</si>
  <si>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</si>
  <si>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</si>
  <si>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</si>
  <si>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</si>
  <si>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</si>
  <si>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</si>
  <si>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</si>
  <si>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</si>
  <si>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</si>
  <si>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</si>
  <si>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</si>
  <si>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</si>
  <si>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</si>
  <si>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</si>
  <si>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</si>
  <si>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</si>
  <si>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</si>
  <si>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</si>
  <si>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</si>
  <si>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</si>
  <si>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</si>
  <si>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</si>
  <si>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</si>
  <si>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</si>
  <si>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</si>
  <si>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</si>
  <si>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</si>
  <si>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</si>
  <si>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</si>
  <si>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</si>
  <si>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</si>
  <si>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</si>
  <si>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</si>
  <si>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</si>
  <si>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</si>
  <si>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</si>
  <si>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</si>
  <si>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</si>
  <si>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</si>
  <si>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</si>
  <si>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</si>
  <si>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</si>
  <si>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</si>
  <si>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</si>
  <si>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</si>
  <si>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</si>
  <si>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</si>
  <si>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</si>
  <si>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</si>
  <si>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</si>
  <si>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</si>
  <si>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</si>
  <si>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</si>
  <si>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</si>
  <si>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</si>
  <si>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</si>
  <si>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</si>
  <si>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</si>
  <si>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</si>
  <si>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</si>
  <si>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</si>
  <si>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</si>
  <si>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</si>
  <si>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</si>
  <si>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</si>
  <si>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</si>
  <si>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</si>
  <si>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</si>
  <si>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</si>
  <si>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</si>
  <si>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</si>
  <si>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</si>
  <si>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</si>
  <si>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</si>
  <si>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</si>
  <si>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</si>
  <si>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</si>
  <si>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</si>
  <si>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</si>
  <si>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</si>
  <si>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</si>
  <si>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</si>
  <si>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</si>
  <si>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</si>
  <si>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</si>
  <si>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</si>
  <si>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</si>
  <si>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</si>
  <si>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</si>
  <si>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</si>
  <si>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</si>
  <si>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</si>
  <si>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</si>
  <si>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</si>
  <si>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</si>
  <si>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</si>
  <si>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</si>
  <si>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</si>
  <si>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</si>
  <si>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</si>
  <si>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</si>
  <si>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</si>
  <si>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</si>
  <si>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</si>
  <si>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</si>
  <si>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</si>
  <si>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</si>
  <si>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</si>
  <si>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</si>
  <si>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</si>
  <si>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</si>
  <si>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</si>
  <si>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</si>
  <si>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</si>
  <si>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</si>
  <si>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</si>
  <si>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</si>
  <si>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</si>
  <si>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</si>
  <si>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</si>
  <si>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</si>
  <si>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</si>
  <si>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</si>
  <si>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</si>
  <si>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</si>
  <si>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</si>
  <si>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</si>
  <si>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</si>
  <si>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</si>
  <si>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</si>
  <si>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</si>
  <si>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</si>
  <si>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</si>
  <si>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</si>
  <si>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</si>
  <si>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</si>
  <si>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</si>
  <si>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</si>
  <si>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</si>
  <si>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</si>
  <si>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</si>
  <si>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</si>
  <si>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</si>
  <si>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</si>
  <si>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</si>
  <si>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</si>
  <si>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</si>
  <si>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</si>
  <si>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</si>
  <si>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</si>
  <si>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</si>
  <si>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</si>
  <si>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</si>
  <si>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</si>
  <si>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</si>
  <si>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</si>
  <si>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</si>
  <si>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</si>
  <si>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</si>
  <si>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</si>
  <si>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</si>
  <si>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</si>
  <si>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</si>
  <si>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</si>
  <si>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</si>
  <si>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</si>
  <si>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</si>
  <si>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</si>
  <si>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</si>
  <si>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</si>
  <si>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</si>
  <si>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</si>
  <si>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</si>
  <si>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</si>
  <si>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</si>
  <si>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</si>
  <si>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</si>
  <si>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</si>
  <si>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</si>
  <si>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</si>
  <si>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</si>
  <si>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</si>
  <si>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</si>
  <si>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</si>
  <si>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</si>
  <si>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</si>
  <si>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</si>
  <si>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</si>
  <si>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</si>
  <si>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</si>
  <si>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</si>
  <si>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</si>
  <si>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</si>
  <si>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</si>
  <si>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</si>
  <si>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</si>
  <si>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</si>
  <si>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</si>
  <si>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</si>
  <si>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</si>
  <si>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</si>
  <si>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</si>
  <si>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</si>
  <si>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</si>
  <si>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</si>
  <si>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</si>
  <si>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</si>
  <si>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</si>
  <si>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</si>
  <si>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</si>
  <si>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</si>
  <si>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</si>
  <si>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</si>
  <si>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</si>
  <si>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</si>
  <si>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</si>
  <si>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</si>
  <si>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</si>
  <si>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</si>
  <si>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</si>
  <si>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</si>
  <si>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</si>
  <si>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</si>
  <si>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</si>
  <si>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</si>
  <si>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</si>
  <si>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</si>
  <si>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</si>
  <si>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</si>
  <si>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</si>
  <si>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</si>
  <si>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</si>
  <si>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</si>
  <si>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</si>
  <si>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</si>
  <si>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</si>
  <si>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</si>
  <si>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</si>
  <si>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</si>
  <si>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</si>
  <si>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</si>
  <si>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</si>
  <si>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</si>
  <si>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</si>
  <si>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</si>
  <si>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</si>
  <si>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</si>
  <si>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</si>
  <si>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</si>
  <si>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</si>
  <si>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</si>
  <si>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</si>
  <si>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</si>
  <si>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</si>
  <si>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</si>
  <si>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</si>
  <si>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</si>
  <si>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</si>
  <si>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</si>
  <si>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</si>
  <si>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</si>
  <si>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</si>
  <si>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</si>
  <si>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</si>
  <si>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</si>
  <si>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</si>
  <si>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</si>
  <si>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</si>
  <si>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</si>
  <si>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</si>
  <si>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</si>
  <si>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</si>
  <si>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</si>
  <si>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</si>
  <si>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</si>
  <si>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</si>
  <si>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</si>
  <si>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</si>
  <si>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</si>
  <si>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</si>
  <si>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</si>
  <si>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</si>
  <si>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</si>
  <si>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</si>
  <si>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</si>
  <si>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</si>
  <si>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</si>
  <si>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</si>
  <si>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</si>
  <si>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</si>
  <si>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</si>
  <si>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</si>
  <si>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</si>
  <si>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</si>
  <si>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</si>
  <si>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</si>
  <si>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</si>
  <si>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</si>
  <si>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</si>
  <si>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</si>
  <si>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</si>
  <si>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</si>
  <si>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</si>
  <si>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</si>
  <si>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</si>
  <si>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</si>
  <si>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</si>
  <si>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</si>
  <si>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</si>
  <si>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</si>
  <si>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</si>
  <si>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</si>
  <si>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</si>
  <si>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</si>
  <si>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</si>
  <si>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</si>
  <si>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</si>
  <si>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</si>
  <si>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</si>
  <si>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</si>
  <si>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</si>
  <si>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</si>
  <si>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</si>
  <si>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</si>
  <si>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</si>
  <si>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</si>
  <si>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</si>
  <si>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</si>
  <si>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</si>
  <si>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</si>
  <si>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</si>
  <si>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</si>
  <si>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</si>
  <si>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</si>
  <si>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</si>
  <si>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</si>
  <si>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</si>
  <si>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</si>
  <si>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</si>
  <si>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</si>
  <si>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</si>
  <si>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</si>
  <si>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</si>
  <si>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</si>
  <si>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</si>
  <si>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</si>
  <si>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</si>
  <si>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</si>
  <si>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</si>
  <si>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</si>
  <si>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</si>
  <si>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</si>
  <si>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</si>
  <si>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</si>
  <si>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</si>
  <si>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</si>
  <si>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</si>
  <si>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</si>
  <si>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</si>
  <si>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</si>
  <si>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</si>
  <si>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</si>
  <si>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</si>
  <si>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</si>
  <si>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</si>
  <si>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</si>
  <si>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</si>
  <si>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</si>
  <si>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</si>
  <si>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</si>
  <si>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</si>
  <si>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</si>
  <si>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</si>
  <si>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</si>
  <si>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</si>
  <si>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</si>
  <si>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</si>
  <si>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</si>
  <si>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</si>
  <si>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</si>
  <si>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</si>
  <si>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</si>
  <si>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</si>
  <si>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</si>
  <si>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</si>
  <si>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</si>
  <si>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</si>
  <si>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</si>
  <si>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</si>
  <si>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</si>
  <si>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</si>
  <si>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</si>
  <si>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</si>
  <si>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</si>
  <si>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</si>
  <si>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</si>
  <si>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</si>
  <si>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</si>
  <si>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</si>
  <si>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</si>
  <si>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</si>
  <si>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</si>
  <si>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</si>
  <si>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</si>
  <si>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</si>
  <si>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</si>
  <si>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</si>
  <si>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</si>
  <si>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</si>
  <si>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</si>
  <si>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</si>
  <si>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</si>
  <si>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</si>
  <si>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</si>
  <si>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</si>
  <si>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</si>
  <si>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</si>
  <si>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</si>
  <si>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</si>
  <si>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</si>
  <si>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</si>
  <si>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</si>
  <si>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</si>
  <si>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</si>
  <si>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</si>
  <si>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</si>
  <si>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</si>
  <si>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</si>
  <si>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</si>
  <si>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</si>
  <si>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</si>
  <si>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</si>
  <si>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</si>
  <si>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</si>
  <si>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</si>
  <si>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</si>
  <si>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</si>
  <si>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</si>
  <si>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</si>
  <si>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</si>
  <si>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</si>
  <si>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</si>
  <si>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</si>
  <si>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</si>
  <si>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</si>
  <si>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</si>
  <si>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</si>
  <si>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</si>
  <si>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</si>
  <si>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</si>
  <si>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</si>
  <si>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</si>
  <si>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</si>
  <si>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</si>
  <si>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</si>
  <si>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</si>
  <si>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</si>
  <si>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</si>
  <si>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</si>
  <si>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</si>
  <si>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</si>
  <si>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</si>
  <si>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</si>
  <si>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</si>
  <si>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</si>
  <si>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</si>
  <si>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</si>
  <si>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</si>
  <si>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</si>
  <si>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</si>
  <si>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</si>
  <si>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</si>
  <si>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</si>
  <si>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</si>
  <si>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</si>
  <si>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</si>
  <si>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</si>
  <si>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</si>
  <si>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</si>
  <si>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</si>
  <si>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</si>
  <si>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</si>
  <si>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</si>
  <si>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</si>
  <si>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</si>
  <si>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</si>
  <si>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</si>
  <si>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</si>
  <si>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</si>
  <si>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</si>
  <si>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</si>
  <si>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</si>
  <si>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</si>
  <si>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</si>
  <si>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</si>
  <si>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</si>
  <si>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</si>
  <si>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</si>
  <si>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</si>
  <si>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</si>
  <si>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</si>
  <si>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</si>
  <si>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</si>
  <si>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</si>
  <si>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</si>
  <si>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</si>
  <si>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</si>
  <si>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</si>
  <si>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</si>
  <si>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</si>
  <si>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</si>
  <si>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</si>
  <si>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</si>
  <si>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</si>
  <si>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</si>
  <si>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</si>
  <si>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</si>
  <si>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</si>
  <si>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</si>
  <si>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</si>
  <si>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</si>
  <si>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</si>
  <si>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</si>
  <si>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</si>
  <si>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</si>
  <si>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</si>
  <si>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</si>
  <si>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</si>
  <si>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</si>
  <si>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</si>
  <si>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</si>
  <si>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</si>
  <si>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</si>
  <si>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</si>
  <si>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</si>
  <si>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</si>
  <si>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</si>
  <si>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</si>
  <si>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</si>
  <si>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</si>
  <si>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</si>
  <si>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</si>
  <si>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</si>
  <si>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</si>
  <si>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</si>
  <si>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</si>
  <si>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</si>
  <si>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</si>
  <si>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</si>
  <si>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</si>
  <si>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</si>
  <si>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</si>
  <si>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</si>
  <si>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</si>
  <si>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</si>
  <si>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</si>
  <si>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</si>
  <si>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</si>
  <si>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</si>
  <si>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</si>
  <si>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</si>
  <si>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</si>
  <si>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</si>
  <si>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</si>
  <si>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</si>
  <si>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</si>
  <si>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</si>
  <si>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</si>
  <si>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</si>
  <si>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</si>
  <si>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</si>
  <si>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</si>
  <si>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</si>
  <si>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</si>
  <si>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</si>
  <si>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</si>
  <si>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</si>
  <si>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</si>
  <si>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</si>
  <si>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</si>
  <si>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</si>
  <si>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</si>
  <si>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</si>
  <si>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</si>
  <si>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</si>
  <si>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</si>
  <si>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</si>
  <si>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</si>
  <si>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</si>
  <si>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</si>
  <si>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</si>
  <si>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</si>
  <si>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</si>
  <si>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</si>
  <si>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</si>
  <si>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</si>
  <si>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</si>
  <si>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</si>
  <si>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</si>
  <si>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</si>
  <si>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</si>
  <si>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</si>
  <si>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</si>
  <si>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</si>
  <si>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</si>
  <si>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</si>
  <si>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</si>
  <si>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</si>
  <si>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</si>
  <si>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</si>
  <si>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</si>
  <si>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</si>
  <si>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</si>
  <si>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</si>
  <si>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</si>
  <si>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</si>
  <si>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</si>
  <si>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</si>
  <si>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</si>
  <si>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</si>
  <si>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</si>
  <si>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</si>
  <si>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</si>
  <si>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</si>
  <si>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</si>
  <si>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</si>
  <si>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</si>
  <si>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</si>
  <si>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</si>
  <si>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</si>
  <si>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</si>
  <si>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</si>
  <si>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</si>
  <si>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</si>
  <si>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</si>
  <si>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</si>
  <si>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</si>
  <si>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</si>
  <si>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</si>
  <si>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</si>
  <si>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</si>
  <si>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</si>
  <si>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</si>
  <si>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</si>
  <si>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</si>
  <si>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</si>
  <si>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</si>
  <si>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</si>
  <si>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</si>
  <si>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</si>
  <si>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</si>
  <si>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</si>
  <si>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</si>
  <si>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</si>
  <si>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</si>
  <si>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</si>
  <si>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</si>
  <si>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</si>
  <si>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</si>
  <si>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</si>
  <si>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</si>
  <si>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</si>
  <si>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</si>
  <si>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</si>
  <si>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</si>
  <si>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</si>
  <si>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</si>
  <si>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</si>
  <si>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</si>
  <si>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</si>
  <si>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</si>
  <si>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</si>
  <si>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</si>
  <si>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</si>
  <si>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</si>
  <si>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</si>
  <si>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</si>
  <si>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</si>
  <si>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</si>
  <si>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</si>
  <si>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</si>
  <si>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</si>
  <si>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</si>
  <si>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</si>
  <si>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</si>
  <si>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</si>
  <si>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</si>
  <si>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</si>
  <si>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</si>
  <si>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</si>
  <si>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</si>
  <si>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</si>
  <si>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</si>
  <si>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</si>
  <si>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</si>
  <si>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</si>
  <si>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</si>
  <si>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</si>
  <si>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</si>
  <si>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</si>
  <si>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</si>
  <si>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</si>
  <si>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</si>
  <si>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</si>
  <si>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</si>
  <si>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</si>
  <si>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</si>
  <si>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</si>
  <si>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</si>
  <si>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</si>
  <si>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</si>
  <si>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</si>
  <si>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</si>
  <si>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</si>
  <si>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</si>
  <si>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</si>
  <si>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</si>
  <si>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</si>
  <si>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</si>
  <si>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</si>
  <si>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</si>
  <si>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</si>
  <si>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</si>
  <si>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</si>
  <si>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</si>
  <si>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</si>
  <si>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</si>
  <si>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</si>
  <si>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</si>
  <si>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</si>
  <si>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</si>
  <si>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</si>
  <si>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</si>
  <si>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</si>
  <si>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</si>
  <si>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</si>
  <si>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</si>
  <si>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</si>
  <si>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</si>
  <si>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</si>
  <si>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</si>
  <si>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</si>
  <si>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</si>
  <si>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</si>
  <si>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</si>
  <si>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</si>
  <si>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</si>
  <si>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</si>
  <si>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</si>
  <si>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</si>
  <si>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</si>
  <si>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</si>
  <si>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</si>
  <si>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</si>
  <si>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</si>
  <si>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</si>
  <si>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</si>
  <si>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</si>
  <si>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</si>
  <si>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</si>
  <si>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</si>
  <si>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</si>
  <si>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</si>
  <si>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</si>
  <si>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</si>
  <si>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</si>
  <si>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</si>
  <si>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</si>
  <si>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</si>
  <si>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</si>
  <si>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</si>
  <si>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</si>
  <si>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</si>
  <si>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</si>
  <si>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</si>
  <si>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</si>
  <si>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</si>
  <si>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</si>
  <si>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</si>
  <si>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</si>
  <si>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</si>
  <si>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</si>
  <si>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</si>
  <si>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</si>
  <si>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</si>
  <si>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</si>
  <si>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</si>
  <si>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</si>
  <si>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</si>
  <si>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</si>
  <si>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</si>
  <si>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</si>
  <si>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</si>
  <si>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</si>
  <si>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</si>
  <si>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</si>
  <si>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</si>
  <si>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</si>
  <si>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</si>
  <si>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</si>
  <si>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</si>
  <si>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</si>
  <si>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</si>
  <si>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</si>
  <si>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</si>
  <si>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</si>
  <si>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</si>
  <si>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</si>
  <si>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</si>
  <si>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</si>
  <si>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</si>
  <si>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</si>
  <si>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</si>
  <si>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</si>
  <si>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</si>
  <si>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</si>
  <si>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</si>
  <si>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</si>
  <si>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</si>
  <si>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</si>
  <si>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</si>
  <si>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</si>
  <si>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</si>
  <si>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</si>
  <si>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</si>
  <si>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</si>
  <si>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</si>
  <si>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</si>
  <si>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</si>
  <si>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</si>
  <si>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</si>
  <si>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</si>
  <si>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</si>
  <si>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</si>
  <si>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</si>
  <si>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</si>
  <si>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</si>
  <si>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</si>
  <si>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</si>
  <si>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</si>
  <si>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</si>
  <si>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</si>
  <si>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</si>
  <si>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</si>
  <si>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</si>
  <si>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</si>
  <si>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</si>
  <si>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</si>
  <si>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</si>
  <si>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</si>
  <si>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</si>
  <si>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</si>
  <si>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</si>
  <si>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</si>
  <si>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</si>
  <si>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</si>
  <si>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</si>
  <si>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</si>
  <si>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</si>
  <si>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</si>
  <si>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</si>
  <si>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</si>
  <si>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</si>
  <si>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</si>
  <si>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</si>
  <si>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</si>
  <si>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</si>
  <si>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</si>
  <si>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</si>
  <si>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</si>
  <si>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</si>
  <si>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</si>
  <si>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</si>
  <si>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</si>
  <si>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</si>
  <si>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</si>
  <si>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</si>
  <si>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</si>
  <si>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</si>
  <si>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</si>
  <si>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</si>
  <si>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</si>
  <si>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</si>
  <si>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</si>
  <si>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</si>
  <si>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</si>
  <si>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</si>
  <si>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</si>
  <si>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</si>
  <si>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</si>
  <si>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</si>
  <si>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</si>
  <si>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</si>
  <si>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</si>
  <si>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</si>
  <si>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</si>
  <si>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</si>
  <si>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</si>
  <si>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</si>
  <si>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</si>
  <si>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</si>
  <si>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</si>
  <si>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</si>
  <si>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</si>
  <si>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</si>
  <si>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</si>
  <si>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</si>
  <si>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</si>
  <si>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</si>
  <si>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</si>
  <si>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</si>
  <si>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</si>
  <si>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</si>
  <si>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</si>
  <si>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</si>
  <si>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</si>
  <si>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</si>
  <si>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</si>
  <si>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</si>
  <si>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</si>
  <si>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</si>
  <si>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</si>
  <si>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</si>
  <si>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</si>
  <si>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</si>
  <si>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</si>
  <si>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</si>
  <si>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</si>
  <si>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</si>
  <si>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</si>
  <si>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</si>
  <si>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</si>
  <si>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</si>
  <si>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</si>
  <si>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</si>
  <si>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</si>
  <si>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</si>
  <si>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</si>
  <si>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</si>
  <si>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</si>
  <si>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</si>
  <si>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</si>
  <si>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</si>
  <si>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</si>
  <si>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</si>
  <si>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</si>
  <si>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</si>
  <si>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</si>
  <si>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</si>
  <si>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</si>
  <si>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</si>
  <si>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</si>
  <si>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</si>
  <si>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</si>
  <si>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</si>
  <si>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</si>
  <si>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</si>
  <si>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</si>
  <si>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</si>
  <si>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</si>
  <si>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</si>
  <si>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</si>
  <si>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</si>
  <si>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</si>
  <si>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</si>
  <si>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</si>
  <si>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</si>
  <si>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</si>
  <si>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</si>
  <si>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</si>
  <si>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</si>
  <si>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</si>
  <si>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</si>
  <si>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</si>
  <si>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</si>
  <si>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</si>
  <si>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</si>
  <si>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</si>
  <si>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</si>
  <si>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</si>
  <si>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</si>
  <si>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</si>
  <si>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</si>
  <si>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</si>
  <si>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</si>
  <si>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</si>
  <si>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</si>
  <si>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</si>
  <si>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</si>
  <si>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</si>
  <si>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</si>
  <si>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</si>
  <si>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</si>
  <si>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</si>
  <si>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</si>
  <si>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</si>
  <si>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</si>
  <si>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</si>
  <si>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</si>
  <si>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</si>
  <si>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</si>
  <si>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</si>
  <si>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</si>
  <si>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</si>
  <si>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</si>
  <si>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</si>
  <si>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</si>
  <si>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</si>
  <si>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</si>
  <si>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</si>
  <si>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</si>
  <si>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</si>
  <si>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</si>
  <si>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</si>
  <si>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</si>
  <si>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</si>
  <si>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</si>
  <si>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</si>
  <si>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</si>
  <si>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</si>
  <si>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</si>
  <si>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</si>
  <si>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</si>
  <si>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</si>
  <si>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</si>
  <si>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</si>
  <si>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</si>
  <si>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</si>
  <si>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</si>
  <si>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</si>
  <si>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</si>
  <si>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</si>
  <si>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</si>
  <si>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</si>
  <si>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</si>
  <si>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</si>
  <si>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</si>
  <si>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</si>
  <si>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</si>
  <si>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</si>
  <si>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</si>
  <si>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</si>
  <si>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</si>
  <si>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</si>
  <si>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</si>
  <si>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</si>
  <si>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</si>
  <si>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</si>
  <si>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</si>
  <si>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</si>
  <si>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</si>
  <si>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</si>
  <si>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</si>
  <si>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</si>
  <si>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</si>
  <si>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</si>
  <si>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</si>
  <si>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</si>
  <si>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</si>
  <si>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</si>
  <si>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</si>
  <si>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</si>
  <si>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</si>
  <si>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</si>
  <si>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</si>
  <si>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</si>
  <si>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</si>
  <si>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</si>
  <si>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</si>
  <si>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</si>
  <si>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</si>
  <si>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</si>
  <si>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</si>
  <si>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</si>
  <si>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</si>
  <si>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</si>
  <si>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</si>
  <si>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</si>
  <si>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</si>
  <si>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</si>
  <si>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</si>
  <si>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</si>
  <si>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</si>
  <si>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</si>
  <si>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</si>
  <si>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</si>
  <si>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</si>
  <si>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</si>
  <si>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</si>
  <si>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</si>
  <si>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</si>
  <si>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</si>
  <si>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</si>
  <si>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</si>
  <si>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</si>
  <si>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</si>
  <si>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</si>
  <si>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</si>
  <si>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</si>
  <si>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</si>
  <si>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</si>
  <si>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</si>
  <si>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</si>
  <si>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</si>
  <si>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</si>
  <si>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</si>
  <si>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</si>
  <si>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</si>
  <si>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</si>
  <si>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</si>
  <si>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</si>
  <si>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</si>
  <si>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</si>
  <si>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</si>
  <si>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</si>
  <si>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</si>
  <si>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</si>
  <si>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</si>
  <si>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</si>
  <si>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</si>
  <si>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</si>
  <si>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</si>
  <si>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</si>
  <si>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</si>
  <si>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</si>
  <si>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</si>
  <si>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</si>
  <si>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</si>
  <si>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</si>
  <si>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</si>
  <si>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</si>
  <si>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</si>
  <si>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</si>
  <si>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</si>
  <si>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</si>
  <si>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</si>
  <si>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</si>
  <si>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</si>
  <si>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</si>
  <si>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</si>
  <si>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</si>
  <si>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</si>
  <si>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</si>
  <si>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</si>
  <si>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</si>
  <si>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</si>
  <si>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</si>
  <si>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</si>
  <si>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</si>
  <si>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</si>
  <si>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</si>
  <si>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</si>
  <si>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</si>
  <si>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</si>
  <si>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</si>
  <si>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</si>
  <si>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</si>
  <si>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</si>
  <si>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</si>
  <si>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</si>
  <si>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</si>
  <si>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</si>
  <si>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</si>
  <si>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</si>
  <si>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</si>
  <si>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</si>
  <si>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</si>
  <si>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</si>
  <si>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</si>
  <si>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</si>
  <si>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</si>
  <si>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</si>
  <si>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</si>
  <si>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</si>
  <si>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</si>
  <si>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</si>
  <si>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</si>
  <si>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</si>
  <si>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</si>
  <si>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</si>
  <si>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</si>
  <si>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</si>
  <si>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</si>
  <si>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</si>
  <si>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</si>
  <si>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</si>
  <si>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</si>
  <si>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</si>
  <si>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</si>
  <si>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</si>
  <si>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</si>
  <si>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</si>
  <si>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</si>
  <si>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</si>
  <si>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</si>
  <si>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</si>
  <si>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</si>
  <si>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</si>
  <si>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</si>
  <si>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</si>
  <si>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</si>
  <si>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</si>
  <si>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</si>
  <si>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</si>
  <si>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</si>
  <si>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</si>
  <si>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</si>
  <si>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</si>
  <si>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</si>
  <si>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</si>
  <si>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</si>
  <si>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</si>
  <si>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</si>
  <si>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</si>
  <si>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</si>
  <si>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</si>
  <si>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</si>
  <si>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</si>
  <si>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</si>
  <si>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</si>
  <si>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</si>
  <si>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</si>
  <si>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</si>
  <si>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</si>
  <si>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</si>
  <si>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</si>
  <si>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</si>
  <si>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</si>
  <si>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</si>
  <si>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</si>
  <si>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</si>
  <si>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</si>
  <si>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</si>
  <si>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</si>
  <si>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</si>
  <si>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</si>
  <si>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</si>
  <si>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</si>
  <si>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</si>
  <si>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</si>
  <si>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</si>
  <si>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</si>
  <si>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</si>
  <si>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</si>
  <si>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</si>
  <si>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</si>
  <si>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</si>
  <si>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</si>
  <si>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</si>
  <si>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</si>
  <si>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</si>
  <si>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</si>
  <si>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</si>
  <si>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</si>
  <si>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</si>
  <si>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</si>
  <si>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</si>
  <si>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</si>
  <si>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</si>
  <si>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</si>
  <si>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</si>
  <si>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</si>
  <si>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</si>
  <si>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</si>
  <si>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</si>
  <si>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</si>
  <si>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</si>
  <si>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</si>
  <si>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</si>
  <si>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</si>
  <si>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</si>
  <si>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</si>
  <si>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</si>
  <si>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</si>
  <si>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</si>
  <si>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</si>
  <si>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</si>
  <si>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</si>
  <si>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</si>
  <si>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</si>
  <si>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</si>
  <si>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</si>
  <si>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</si>
  <si>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</si>
  <si>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</si>
  <si>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</si>
  <si>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</si>
  <si>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</si>
  <si>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</si>
  <si>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</si>
  <si>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</si>
  <si>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</si>
  <si>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</si>
  <si>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</si>
  <si>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</si>
  <si>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</si>
  <si>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</si>
  <si>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</si>
  <si>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</si>
  <si>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</si>
  <si>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</si>
  <si>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</si>
  <si>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</si>
  <si>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</si>
  <si>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</si>
  <si>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</si>
  <si>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</si>
  <si>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</si>
  <si>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</si>
  <si>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</si>
  <si>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</si>
  <si>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</si>
  <si>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</si>
  <si>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</si>
  <si>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</si>
  <si>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</si>
  <si>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</si>
  <si>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</si>
  <si>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</si>
  <si>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</si>
  <si>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</si>
  <si>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</si>
  <si>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</si>
  <si>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</si>
  <si>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</si>
  <si>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</si>
  <si>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</si>
  <si>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</si>
  <si>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</si>
  <si>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</si>
  <si>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</si>
  <si>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</si>
  <si>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</si>
  <si>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</si>
  <si>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</si>
  <si>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</si>
  <si>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</si>
  <si>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</si>
  <si>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</si>
  <si>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</si>
  <si>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</si>
  <si>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</si>
  <si>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</si>
  <si>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</si>
  <si>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</si>
  <si>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</si>
  <si>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</si>
  <si>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</si>
  <si>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</si>
  <si>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</si>
  <si>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</si>
  <si>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</si>
  <si>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</si>
  <si>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</si>
  <si>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</si>
  <si>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</si>
  <si>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</si>
  <si>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</si>
  <si>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</si>
  <si>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</si>
  <si>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</si>
  <si>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</si>
  <si>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</si>
  <si>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</si>
  <si>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</si>
  <si>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</si>
  <si>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</si>
  <si>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</si>
  <si>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</si>
  <si>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</si>
  <si>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</si>
  <si>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</si>
  <si>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</si>
  <si>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</si>
  <si>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</si>
  <si>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</si>
  <si>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</si>
  <si>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</si>
  <si>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</si>
  <si>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</si>
  <si>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</si>
  <si>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</si>
  <si>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</si>
  <si>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</si>
  <si>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</si>
  <si>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</si>
  <si>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</si>
  <si>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</si>
  <si>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</si>
  <si>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</si>
  <si>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</si>
  <si>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</si>
  <si>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</si>
  <si>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</si>
  <si>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</si>
  <si>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</si>
  <si>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</si>
  <si>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</si>
  <si>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</si>
  <si>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</si>
  <si>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</si>
  <si>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</si>
  <si>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</si>
  <si>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</si>
  <si>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</si>
  <si>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</si>
  <si>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</si>
  <si>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</si>
  <si>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</si>
  <si>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</si>
  <si>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</si>
  <si>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</si>
  <si>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</si>
  <si>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</si>
  <si>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</si>
  <si>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</si>
  <si>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</si>
  <si>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</si>
  <si>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</si>
  <si>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</si>
  <si>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</si>
  <si>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</si>
  <si>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</si>
  <si>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</si>
  <si>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</si>
  <si>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</si>
  <si>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</si>
  <si>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</si>
  <si>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</si>
  <si>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</si>
  <si>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</si>
  <si>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</si>
  <si>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</si>
  <si>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</si>
  <si>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</si>
  <si>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</si>
  <si>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</si>
  <si>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</si>
  <si>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</si>
  <si>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</si>
  <si>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</si>
  <si>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</si>
  <si>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</si>
  <si>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</si>
  <si>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</si>
  <si>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</si>
  <si>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</si>
  <si>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</si>
  <si>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</si>
  <si>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</si>
  <si>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</si>
  <si>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</si>
  <si>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</si>
  <si>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</si>
  <si>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</si>
  <si>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</si>
  <si>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</si>
  <si>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</si>
  <si>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</si>
  <si>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</si>
  <si>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</si>
  <si>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</si>
  <si>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</si>
  <si>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</si>
  <si>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</si>
  <si>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</si>
  <si>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</si>
  <si>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</si>
  <si>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</si>
  <si>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</si>
  <si>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</si>
  <si>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</si>
  <si>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</si>
  <si>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</si>
  <si>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</si>
  <si>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</si>
  <si>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</si>
  <si>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</si>
  <si>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</si>
  <si>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</si>
  <si>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</si>
  <si>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</si>
  <si>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</si>
  <si>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</si>
  <si>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</si>
  <si>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</si>
  <si>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</si>
  <si>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</si>
  <si>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</si>
  <si>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</si>
  <si>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</si>
  <si>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</si>
  <si>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</si>
  <si>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</si>
  <si>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</si>
  <si>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</si>
  <si>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</si>
  <si>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</si>
  <si>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</si>
  <si>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</si>
  <si>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</si>
  <si>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</si>
  <si>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</si>
  <si>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</si>
  <si>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</si>
  <si>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</si>
  <si>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</si>
  <si>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</si>
  <si>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</si>
  <si>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</si>
  <si>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</si>
  <si>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</si>
  <si>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</si>
  <si>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</si>
  <si>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</si>
  <si>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</si>
  <si>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</si>
  <si>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</si>
  <si>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</si>
  <si>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</si>
  <si>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</si>
  <si>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</si>
  <si>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</si>
  <si>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</si>
  <si>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</si>
  <si>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</si>
  <si>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</si>
  <si>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</si>
  <si>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</si>
  <si>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</si>
  <si>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</si>
  <si>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</si>
  <si>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</si>
  <si>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</si>
  <si>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</si>
  <si>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</si>
  <si>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</si>
  <si>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</si>
  <si>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</si>
  <si>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</si>
  <si>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</si>
  <si>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</si>
  <si>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</si>
  <si>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</si>
  <si>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</si>
  <si>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</si>
  <si>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</si>
  <si>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</si>
  <si>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</si>
  <si>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</si>
  <si>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</si>
  <si>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</si>
  <si>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</si>
  <si>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</si>
  <si>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</si>
  <si>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</si>
  <si>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</si>
  <si>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</si>
  <si>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</si>
  <si>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</si>
  <si>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</si>
  <si>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</si>
  <si>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</si>
  <si>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</si>
  <si>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</si>
  <si>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</si>
  <si>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</si>
  <si>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</si>
  <si>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</si>
  <si>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</si>
  <si>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</si>
  <si>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</si>
  <si>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</si>
  <si>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</si>
  <si>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</si>
  <si>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</si>
  <si>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</si>
  <si>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</si>
  <si>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</si>
  <si>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</si>
  <si>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</si>
  <si>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</si>
  <si>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</si>
  <si>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</si>
  <si>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</si>
  <si>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</si>
  <si>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</si>
  <si>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</si>
  <si>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</si>
  <si>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</si>
  <si>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</si>
  <si>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</si>
  <si>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</si>
  <si>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</si>
  <si>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</si>
  <si>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</si>
  <si>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</si>
  <si>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</si>
  <si>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</si>
  <si>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</si>
  <si>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</si>
  <si>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</si>
  <si>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</si>
  <si>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</si>
  <si>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</si>
  <si>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</si>
  <si>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</si>
  <si>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</si>
  <si>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</si>
  <si>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</si>
  <si>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</si>
  <si>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</si>
  <si>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</si>
  <si>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</si>
  <si>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</si>
  <si>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</si>
  <si>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</si>
  <si>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</si>
  <si>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</si>
  <si>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</si>
  <si>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</si>
  <si>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</si>
  <si>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</si>
  <si>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</si>
  <si>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</si>
  <si>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</si>
  <si>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</si>
  <si>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</si>
  <si>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</si>
  <si>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</si>
  <si>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</si>
  <si>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</si>
  <si>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</si>
  <si>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</si>
  <si>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</si>
  <si>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</si>
  <si>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</si>
  <si>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</si>
  <si>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</si>
  <si>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</si>
  <si>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</si>
  <si>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</si>
  <si>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</si>
  <si>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</si>
  <si>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</si>
  <si>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</si>
  <si>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</si>
  <si>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</si>
  <si>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</si>
  <si>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</si>
  <si>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</si>
  <si>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</si>
  <si>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</si>
  <si>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</si>
  <si>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</si>
  <si>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</si>
  <si>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</si>
  <si>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</si>
  <si>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</si>
  <si>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</si>
  <si>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</si>
  <si>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</si>
  <si>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</si>
  <si>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</si>
  <si>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</si>
  <si>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</si>
  <si>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</si>
  <si>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</si>
  <si>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</si>
  <si>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</si>
  <si>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</si>
  <si>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</si>
  <si>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</si>
  <si>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</si>
  <si>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</si>
  <si>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</si>
  <si>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</si>
  <si>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</si>
  <si>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</si>
  <si>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</si>
  <si>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</si>
  <si>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</si>
  <si>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</si>
  <si>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</si>
  <si>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</si>
  <si>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</si>
  <si>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</si>
  <si>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</si>
  <si>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</si>
  <si>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</si>
  <si>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</si>
  <si>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</si>
  <si>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</si>
  <si>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</si>
  <si>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</si>
  <si>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</si>
  <si>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</si>
  <si>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</si>
  <si>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</si>
  <si>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</si>
  <si>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</si>
  <si>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</si>
  <si>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</si>
  <si>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</si>
  <si>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</si>
  <si>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</si>
  <si>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</si>
  <si>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</si>
  <si>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</si>
  <si>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</si>
  <si>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</si>
  <si>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</si>
  <si>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</si>
  <si>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</si>
  <si>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</si>
  <si>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</si>
  <si>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</si>
  <si>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</si>
  <si>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</si>
  <si>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</si>
  <si>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</si>
  <si>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</si>
  <si>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</si>
  <si>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</si>
  <si>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</si>
  <si>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</si>
  <si>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</si>
  <si>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</si>
  <si>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</si>
  <si>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</si>
  <si>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</si>
  <si>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</si>
  <si>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</si>
  <si>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</si>
  <si>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</si>
  <si>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</si>
  <si>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</si>
  <si>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</si>
  <si>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</si>
  <si>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</si>
  <si>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</si>
  <si>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</si>
  <si>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</si>
  <si>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</si>
  <si>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</si>
  <si>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</si>
  <si>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</si>
  <si>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</si>
  <si>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</si>
  <si>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</si>
  <si>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</si>
  <si>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</si>
  <si>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</si>
  <si>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</si>
  <si>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</si>
  <si>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</si>
  <si>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</si>
  <si>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</si>
  <si>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</si>
  <si>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</si>
  <si>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</si>
  <si>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</si>
  <si>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</si>
  <si>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</si>
  <si>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</si>
  <si>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</si>
  <si>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</si>
  <si>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</si>
  <si>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</si>
  <si>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</si>
  <si>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</si>
  <si>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</si>
  <si>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</si>
  <si>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</si>
  <si>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</si>
  <si>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</si>
  <si>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</si>
  <si>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</si>
  <si>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</si>
  <si>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</si>
  <si>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</si>
  <si>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</si>
  <si>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</si>
  <si>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</si>
  <si>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</si>
  <si>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</si>
  <si>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</si>
  <si>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</si>
  <si>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</si>
  <si>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</si>
  <si>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</si>
  <si>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</si>
  <si>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</si>
  <si>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</si>
  <si>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</si>
  <si>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</si>
  <si>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</si>
  <si>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</si>
  <si>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</si>
  <si>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</si>
  <si>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</si>
  <si>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</si>
  <si>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</si>
  <si>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</si>
  <si>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</si>
  <si>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</si>
  <si>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</si>
  <si>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</si>
  <si>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</si>
  <si>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</si>
  <si>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</si>
  <si>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</si>
  <si>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</si>
  <si>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</si>
  <si>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</si>
  <si>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</si>
  <si>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</si>
  <si>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</si>
  <si>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</si>
  <si>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</si>
  <si>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</si>
  <si>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</si>
  <si>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</si>
  <si>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</si>
  <si>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</si>
  <si>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</si>
  <si>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</si>
  <si>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</si>
  <si>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</si>
  <si>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</si>
  <si>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</si>
  <si>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</si>
  <si>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</si>
  <si>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</si>
  <si>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</si>
  <si>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</si>
  <si>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</si>
  <si>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</si>
  <si>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</si>
  <si>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</si>
  <si>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</si>
  <si>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</si>
  <si>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</si>
  <si>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</si>
  <si>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</si>
  <si>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</si>
  <si>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</si>
  <si>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</si>
  <si>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</si>
  <si>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</si>
  <si>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</si>
  <si>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</si>
  <si>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</si>
  <si>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</si>
  <si>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</si>
  <si>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</si>
  <si>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</si>
  <si>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</si>
  <si>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</si>
  <si>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</si>
  <si>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</si>
  <si>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</si>
  <si>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</si>
  <si>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</si>
  <si>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</si>
  <si>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</si>
  <si>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</si>
  <si>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</si>
  <si>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</si>
  <si>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</si>
  <si>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</si>
  <si>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</si>
  <si>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</si>
  <si>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</si>
  <si>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</si>
  <si>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</si>
  <si>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</si>
  <si>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</si>
  <si>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</si>
  <si>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</si>
  <si>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</si>
  <si>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</si>
  <si>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</si>
  <si>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</si>
  <si>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</si>
  <si>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</si>
  <si>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</si>
  <si>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</si>
  <si>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</si>
  <si>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</si>
  <si>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</si>
  <si>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</si>
  <si>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</si>
  <si>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</si>
  <si>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</si>
  <si>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</si>
  <si>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</si>
  <si>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</si>
  <si>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</si>
  <si>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</si>
  <si>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</si>
  <si>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</si>
  <si>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</si>
  <si>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</si>
  <si>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</si>
  <si>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</si>
  <si>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</si>
  <si>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</si>
  <si>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</si>
  <si>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</si>
  <si>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</si>
  <si>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</si>
  <si>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</si>
  <si>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</si>
  <si>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</si>
  <si>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</si>
  <si>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</si>
  <si>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</si>
  <si>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</si>
  <si>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</si>
  <si>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</si>
  <si>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</si>
  <si>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</si>
  <si>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</si>
  <si>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</si>
  <si>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</si>
  <si>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</si>
  <si>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</si>
  <si>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</si>
  <si>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</si>
  <si>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</si>
  <si>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</si>
  <si>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</si>
  <si>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</si>
  <si>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</si>
  <si>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</si>
  <si>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</si>
  <si>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</si>
  <si>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</si>
  <si>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</si>
  <si>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</si>
  <si>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</si>
  <si>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</si>
  <si>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</si>
  <si>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</si>
  <si>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</si>
  <si>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</si>
  <si>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</si>
  <si>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</si>
  <si>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</si>
  <si>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</si>
  <si>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</si>
  <si>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</si>
  <si>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</si>
  <si>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</si>
  <si>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</si>
  <si>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</si>
  <si>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</si>
  <si>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</si>
  <si>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</si>
  <si>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</si>
  <si>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</si>
  <si>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</si>
  <si>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</si>
  <si>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</si>
  <si>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</si>
  <si>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</si>
  <si>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</si>
  <si>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</si>
  <si>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</si>
  <si>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</si>
  <si>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</si>
  <si>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</si>
  <si>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</si>
  <si>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</si>
  <si>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</si>
  <si>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</si>
  <si>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</si>
  <si>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</si>
  <si>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</si>
  <si>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</si>
  <si>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</si>
  <si>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</si>
  <si>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</si>
  <si>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</si>
  <si>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</si>
  <si>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</si>
  <si>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</si>
  <si>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</si>
  <si>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</si>
  <si>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</si>
  <si>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</si>
  <si>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</si>
  <si>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</si>
  <si>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</si>
  <si>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</si>
  <si>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</si>
  <si>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</si>
  <si>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</si>
  <si>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</si>
  <si>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</si>
  <si>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</si>
  <si>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</si>
  <si>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</si>
  <si>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</si>
  <si>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</si>
  <si>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</si>
  <si>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</si>
  <si>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</si>
  <si>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</si>
  <si>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</si>
  <si>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</si>
  <si>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</si>
  <si>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</si>
  <si>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</si>
  <si>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</si>
  <si>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</si>
  <si>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</si>
  <si>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</si>
  <si>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</si>
  <si>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</si>
  <si>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</si>
  <si>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</si>
  <si>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</si>
  <si>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</si>
  <si>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</si>
  <si>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</si>
  <si>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</si>
  <si>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</si>
  <si>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</si>
  <si>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</si>
  <si>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</si>
  <si>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</si>
  <si>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</si>
  <si>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</si>
  <si>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</si>
  <si>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</si>
  <si>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</si>
  <si>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</si>
  <si>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</si>
  <si>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</si>
  <si>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</si>
  <si>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</si>
  <si>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</si>
  <si>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</si>
  <si>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</si>
  <si>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</si>
  <si>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</si>
  <si>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</si>
  <si>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</si>
  <si>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</si>
  <si>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</si>
  <si>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</si>
  <si>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</si>
  <si>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</si>
  <si>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</si>
  <si>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</si>
  <si>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</si>
  <si>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</si>
  <si>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</si>
  <si>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</si>
  <si>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</si>
  <si>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</si>
  <si>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</si>
  <si>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</si>
  <si>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</si>
  <si>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</si>
  <si>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</si>
  <si>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</si>
  <si>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</si>
  <si>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</si>
  <si>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</si>
  <si>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</si>
  <si>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</si>
  <si>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</si>
  <si>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</si>
  <si>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</si>
  <si>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</si>
  <si>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</si>
  <si>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</si>
  <si>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</si>
  <si>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</si>
  <si>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</si>
  <si>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</si>
  <si>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</si>
  <si>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</si>
  <si>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</si>
  <si>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</si>
  <si>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</si>
  <si>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</si>
  <si>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</si>
  <si>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</si>
  <si>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</si>
  <si>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</si>
  <si>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</si>
  <si>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</si>
  <si>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</si>
  <si>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</si>
  <si>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</si>
  <si>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</si>
  <si>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</si>
  <si>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</si>
  <si>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</si>
  <si>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</si>
  <si>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</si>
  <si>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</si>
  <si>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</si>
  <si>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</si>
  <si>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</si>
  <si>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</si>
  <si>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</si>
  <si>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</si>
  <si>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</si>
  <si>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</si>
  <si>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</si>
  <si>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</si>
  <si>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</si>
  <si>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</si>
  <si>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</si>
  <si>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</si>
  <si>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</si>
  <si>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</si>
  <si>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</si>
  <si>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</si>
  <si>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</si>
  <si>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</si>
  <si>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</si>
  <si>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</si>
  <si>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</si>
  <si>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</si>
  <si>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</si>
  <si>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</si>
  <si>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</si>
  <si>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</si>
  <si>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</si>
  <si>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</si>
  <si>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</si>
  <si>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</si>
  <si>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</si>
  <si>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</si>
  <si>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</si>
  <si>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</si>
  <si>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</si>
  <si>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</si>
  <si>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</si>
  <si>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</si>
  <si>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</si>
  <si>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</si>
  <si>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</si>
  <si>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</si>
  <si>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</si>
  <si>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</si>
  <si>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</si>
  <si>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</si>
  <si>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</si>
  <si>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</si>
  <si>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</si>
  <si>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</si>
  <si>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</si>
  <si>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</si>
  <si>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</si>
  <si>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</si>
  <si>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</si>
  <si>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</si>
  <si>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</si>
  <si>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</si>
  <si>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</si>
  <si>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</si>
  <si>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</si>
  <si>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</si>
  <si>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</si>
  <si>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</si>
  <si>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</si>
  <si>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</si>
  <si>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</si>
  <si>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</si>
  <si>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</si>
  <si>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</si>
  <si>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</si>
  <si>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</si>
  <si>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</si>
  <si>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</si>
  <si>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</si>
  <si>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</si>
  <si>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</si>
  <si>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</si>
  <si>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</si>
  <si>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</si>
  <si>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</si>
  <si>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</si>
  <si>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</si>
  <si>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</si>
  <si>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</si>
  <si>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</si>
  <si>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</si>
  <si>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</si>
  <si>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</si>
  <si>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</si>
  <si>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</si>
  <si>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</si>
  <si>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</si>
  <si>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</si>
  <si>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</si>
  <si>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</si>
  <si>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</si>
  <si>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</si>
  <si>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</si>
  <si>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</si>
  <si>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</si>
  <si>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</si>
  <si>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</si>
  <si>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</si>
  <si>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</si>
  <si>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</si>
  <si>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</si>
  <si>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</si>
  <si>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</si>
  <si>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</si>
  <si>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</si>
  <si>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</si>
  <si>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</si>
  <si>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</si>
  <si>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</si>
  <si>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</si>
  <si>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</si>
  <si>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</si>
  <si>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</si>
  <si>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</si>
  <si>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</si>
  <si>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</si>
  <si>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</si>
  <si>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</si>
  <si>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</si>
  <si>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</si>
  <si>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</si>
  <si>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</si>
  <si>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</si>
  <si>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</si>
  <si>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</si>
  <si>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</si>
  <si>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</si>
  <si>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</si>
  <si>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</si>
  <si>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</si>
  <si>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</si>
  <si>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</si>
  <si>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</si>
  <si>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</si>
  <si>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</si>
  <si>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</si>
  <si>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</si>
  <si>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</si>
  <si>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</si>
  <si>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</si>
  <si>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</si>
  <si>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</si>
  <si>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</si>
  <si>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</si>
  <si>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</si>
  <si>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</si>
  <si>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</si>
  <si>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</si>
  <si>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</si>
  <si>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</si>
  <si>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</si>
  <si>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</si>
  <si>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</si>
  <si>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</si>
  <si>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</si>
  <si>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</si>
  <si>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</si>
  <si>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</si>
  <si>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</si>
  <si>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</si>
  <si>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</si>
  <si>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</si>
  <si>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</si>
  <si>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</si>
  <si>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</si>
  <si>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</si>
  <si>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</si>
  <si>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</si>
  <si>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</si>
  <si>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</si>
  <si>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</si>
  <si>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</si>
  <si>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</si>
  <si>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</si>
  <si>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</si>
  <si>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</si>
  <si>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</si>
  <si>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</si>
  <si>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</si>
  <si>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</si>
  <si>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</si>
  <si>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</si>
  <si>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</si>
  <si>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</si>
  <si>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</si>
  <si>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</si>
  <si>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</si>
  <si>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</si>
  <si>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</si>
  <si>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</si>
  <si>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</si>
  <si>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</si>
  <si>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</si>
  <si>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</si>
  <si>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</si>
  <si>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</si>
  <si>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</si>
  <si>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</si>
  <si>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</si>
  <si>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</si>
  <si>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</si>
  <si>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</si>
  <si>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</si>
  <si>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</si>
  <si>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</si>
  <si>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</si>
  <si>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</si>
  <si>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</si>
  <si>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</si>
  <si>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</si>
  <si>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</si>
  <si>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</si>
  <si>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</si>
  <si>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</si>
  <si>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</si>
  <si>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</si>
  <si>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</si>
  <si>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</si>
  <si>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</si>
  <si>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</si>
  <si>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</si>
  <si>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</si>
  <si>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</si>
  <si>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</si>
  <si>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</si>
  <si>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</si>
  <si>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</si>
  <si>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</si>
  <si>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</si>
  <si>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</si>
  <si>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</si>
  <si>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</si>
  <si>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</si>
  <si>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</si>
  <si>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</si>
  <si>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</si>
  <si>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</si>
  <si>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</si>
  <si>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</si>
  <si>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</si>
  <si>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</si>
  <si>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</si>
  <si>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</si>
  <si>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</si>
  <si>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</si>
  <si>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</si>
  <si>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</si>
  <si>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</si>
  <si>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</si>
  <si>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</si>
  <si>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</si>
  <si>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</si>
  <si>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</si>
  <si>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</si>
  <si>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</si>
  <si>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</si>
  <si>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</si>
  <si>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</si>
  <si>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</si>
  <si>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</si>
  <si>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</si>
  <si>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</si>
  <si>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</si>
  <si>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</si>
  <si>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</si>
  <si>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</si>
  <si>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</si>
  <si>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</si>
  <si>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</si>
  <si>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</si>
  <si>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</si>
  <si>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</si>
  <si>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</si>
  <si>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</si>
  <si>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</si>
  <si>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</si>
  <si>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</si>
  <si>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</si>
  <si>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</si>
  <si>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</si>
  <si>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</si>
  <si>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</si>
  <si>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</si>
  <si>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</si>
  <si>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</si>
  <si>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</si>
  <si>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</si>
  <si>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</si>
  <si>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</si>
  <si>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</si>
  <si>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</si>
  <si>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</si>
  <si>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</si>
  <si>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</si>
  <si>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</si>
  <si>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</si>
  <si>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</si>
  <si>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</si>
  <si>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</si>
  <si>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</si>
  <si>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</si>
  <si>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</si>
  <si>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</si>
  <si>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</si>
  <si>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</si>
  <si>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</si>
  <si>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</si>
  <si>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</si>
  <si>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</si>
  <si>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</si>
  <si>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</si>
  <si>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</si>
  <si>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</si>
  <si>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</si>
  <si>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</si>
  <si>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</si>
  <si>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</si>
  <si>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</si>
  <si>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</si>
  <si>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</si>
  <si>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</si>
  <si>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</si>
  <si>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</si>
  <si>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</si>
  <si>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</si>
  <si>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</si>
  <si>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</si>
  <si>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</si>
  <si>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</si>
  <si>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</si>
  <si>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</si>
  <si>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</si>
  <si>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</si>
  <si>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</si>
  <si>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</si>
  <si>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</si>
  <si>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</si>
  <si>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</si>
  <si>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</si>
  <si>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</si>
  <si>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</si>
  <si>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</si>
  <si>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</si>
  <si>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</si>
  <si>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</si>
  <si>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</si>
  <si>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</si>
  <si>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</si>
  <si>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</si>
  <si>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</si>
  <si>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</si>
  <si>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</si>
  <si>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</si>
  <si>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</si>
  <si>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</si>
  <si>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</si>
  <si>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</si>
  <si>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</si>
  <si>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</si>
  <si>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</si>
  <si>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</si>
  <si>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</si>
  <si>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</si>
  <si>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</si>
  <si>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</si>
  <si>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</si>
  <si>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</si>
  <si>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</si>
  <si>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</si>
  <si>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</si>
  <si>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</si>
  <si>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</si>
  <si>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</si>
  <si>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</si>
  <si>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</si>
  <si>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</si>
  <si>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</si>
  <si>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</si>
  <si>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</si>
  <si>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</si>
  <si>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</si>
  <si>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</si>
  <si>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</si>
  <si>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</si>
  <si>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</si>
  <si>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</si>
  <si>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</si>
  <si>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</si>
  <si>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</si>
  <si>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</si>
  <si>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</si>
  <si>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</si>
  <si>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</si>
  <si>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</si>
  <si>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</si>
  <si>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</si>
  <si>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</si>
  <si>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</si>
  <si>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</si>
  <si>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</si>
  <si>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</si>
  <si>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</si>
  <si>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</si>
  <si>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</si>
  <si>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</si>
  <si>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</si>
  <si>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</si>
  <si>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</si>
  <si>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</si>
  <si>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</si>
  <si>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</si>
  <si>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</si>
  <si>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</si>
  <si>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</si>
  <si>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</si>
  <si>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</si>
  <si>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</si>
  <si>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</si>
  <si>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</si>
  <si>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</si>
  <si>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</si>
  <si>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</si>
  <si>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</si>
  <si>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</si>
  <si>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</si>
  <si>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</si>
  <si>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</si>
  <si>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</si>
  <si>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</si>
  <si>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</si>
  <si>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</si>
  <si>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</si>
  <si>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</si>
  <si>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</si>
  <si>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</si>
  <si>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</si>
  <si>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</si>
  <si>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</si>
  <si>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</si>
  <si>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</si>
  <si>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</si>
  <si>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</si>
  <si>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</si>
  <si>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</si>
  <si>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</si>
  <si>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</si>
  <si>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</si>
  <si>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</si>
  <si>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</si>
  <si>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</si>
  <si>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</si>
  <si>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</si>
  <si>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</si>
  <si>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</si>
  <si>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</si>
  <si>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</si>
  <si>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</si>
  <si>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</si>
  <si>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</si>
  <si>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</si>
  <si>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</si>
  <si>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</si>
  <si>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</si>
  <si>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</si>
  <si>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</si>
  <si>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</si>
  <si>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</si>
  <si>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</si>
  <si>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</si>
  <si>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</si>
  <si>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</si>
  <si>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</si>
  <si>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</si>
  <si>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</si>
  <si>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</si>
  <si>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</si>
  <si>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</si>
  <si>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</si>
  <si>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</si>
  <si>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</si>
  <si>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</si>
  <si>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</si>
  <si>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</si>
  <si>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</si>
  <si>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</si>
  <si>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</si>
  <si>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</si>
  <si>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</si>
  <si>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</si>
  <si>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</si>
  <si>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</si>
  <si>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</si>
  <si>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</si>
  <si>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</si>
  <si>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</si>
  <si>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</si>
  <si>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</si>
  <si>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</si>
  <si>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</si>
  <si>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</si>
  <si>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</si>
  <si>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</si>
  <si>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</si>
  <si>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</si>
  <si>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</si>
  <si>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</si>
  <si>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</si>
  <si>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</si>
  <si>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</si>
  <si>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</si>
  <si>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</si>
  <si>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</si>
  <si>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</si>
  <si>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</si>
  <si>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</si>
  <si>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</si>
  <si>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</si>
  <si>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</si>
  <si>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</si>
  <si>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</si>
  <si>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</si>
  <si>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</si>
  <si>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</si>
  <si>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</si>
  <si>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</si>
  <si>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</si>
  <si>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</si>
  <si>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</si>
  <si>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</si>
  <si>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</si>
  <si>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</si>
  <si>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</si>
  <si>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</si>
  <si>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</si>
  <si>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</si>
  <si>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</si>
  <si>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</si>
  <si>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</si>
  <si>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</si>
  <si>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</si>
  <si>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</si>
  <si>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</si>
  <si>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</si>
  <si>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</si>
  <si>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</si>
  <si>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</si>
  <si>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</si>
  <si>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</si>
  <si>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</si>
  <si>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</si>
  <si>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</si>
  <si>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</si>
  <si>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</si>
  <si>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</si>
  <si>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</si>
  <si>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</si>
  <si>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</si>
  <si>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</si>
  <si>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</si>
  <si>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</si>
  <si>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</si>
  <si>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</si>
  <si>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</si>
  <si>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</si>
  <si>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</si>
  <si>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</si>
  <si>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</si>
  <si>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</si>
  <si>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</si>
  <si>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</si>
  <si>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</si>
  <si>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</si>
  <si>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</si>
  <si>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</si>
  <si>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</si>
  <si>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</si>
  <si>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</si>
  <si>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</si>
  <si>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</si>
  <si>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</si>
  <si>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</si>
  <si>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</si>
  <si>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</si>
  <si>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</si>
  <si>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</si>
  <si>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</si>
  <si>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</si>
  <si>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</si>
  <si>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</si>
  <si>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</si>
  <si>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</si>
  <si>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</si>
  <si>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</si>
  <si>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</si>
  <si>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</si>
  <si>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</si>
  <si>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</si>
  <si>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</si>
  <si>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</si>
  <si>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</si>
  <si>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</si>
  <si>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</si>
  <si>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</si>
  <si>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</si>
  <si>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</si>
  <si>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</si>
  <si>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</si>
  <si>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</si>
  <si>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</si>
  <si>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</si>
  <si>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</si>
  <si>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</si>
  <si>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</si>
  <si>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</si>
  <si>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</si>
  <si>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</si>
  <si>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</si>
  <si>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</si>
  <si>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</si>
  <si>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</si>
  <si>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</si>
  <si>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</si>
  <si>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</si>
  <si>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</si>
  <si>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</si>
  <si>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</si>
  <si>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</si>
  <si>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</si>
  <si>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</si>
  <si>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</si>
  <si>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</si>
  <si>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</si>
  <si>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</si>
  <si>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</si>
  <si>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</si>
  <si>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</si>
  <si>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</si>
  <si>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</si>
  <si>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</si>
  <si>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</si>
  <si>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</si>
  <si>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</si>
  <si>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</si>
  <si>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</si>
  <si>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</si>
  <si>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</si>
  <si>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</si>
  <si>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</si>
  <si>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</si>
  <si>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</si>
  <si>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</si>
  <si>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</si>
  <si>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</si>
  <si>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</si>
  <si>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</si>
  <si>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</si>
  <si>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</si>
  <si>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</si>
  <si>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</si>
  <si>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</si>
  <si>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</si>
  <si>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</si>
  <si>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</si>
  <si>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</si>
  <si>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</si>
  <si>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</si>
  <si>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</si>
  <si>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</si>
  <si>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</si>
  <si>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</si>
  <si>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</si>
  <si>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</si>
  <si>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</si>
  <si>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</si>
  <si>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</si>
  <si>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</si>
  <si>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</si>
  <si>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</si>
  <si>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</si>
  <si>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</si>
  <si>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</si>
  <si>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</si>
  <si>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</si>
  <si>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</si>
  <si>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</si>
  <si>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</si>
  <si>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</si>
  <si>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</si>
  <si>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</si>
  <si>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</si>
  <si>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</si>
  <si>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</si>
  <si>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</si>
  <si>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</si>
  <si>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</si>
  <si>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</si>
  <si>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</si>
  <si>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</si>
  <si>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</si>
  <si>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</si>
  <si>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</si>
  <si>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</si>
  <si>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</si>
  <si>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</si>
  <si>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</si>
  <si>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</si>
  <si>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</si>
  <si>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</si>
  <si>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</si>
  <si>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</si>
  <si>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</si>
  <si>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</si>
  <si>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</si>
  <si>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</si>
  <si>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</si>
  <si>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</si>
  <si>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</si>
  <si>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</si>
  <si>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</si>
  <si>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</si>
  <si>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</si>
  <si>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</si>
  <si>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</si>
  <si>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</si>
  <si>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</si>
  <si>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</si>
  <si>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</si>
  <si>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</si>
  <si>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</si>
  <si>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</si>
  <si>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</si>
  <si>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</si>
  <si>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</si>
  <si>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</si>
  <si>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</si>
  <si>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</si>
  <si>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</si>
  <si>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</si>
  <si>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</si>
  <si>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</si>
  <si>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</si>
  <si>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</si>
  <si>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</si>
  <si>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</si>
  <si>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</si>
  <si>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</si>
  <si>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</si>
  <si>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</si>
  <si>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</si>
  <si>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</si>
  <si>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</si>
  <si>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</si>
  <si>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</si>
  <si>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</si>
  <si>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</si>
  <si>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</si>
  <si>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</si>
  <si>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</si>
  <si>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</si>
  <si>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</si>
  <si>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</si>
  <si>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</si>
  <si>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</si>
  <si>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</si>
  <si>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</si>
  <si>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</si>
  <si>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</si>
  <si>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</si>
  <si>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</si>
  <si>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</si>
  <si>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</si>
  <si>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</si>
  <si>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</si>
  <si>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</si>
  <si>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</si>
  <si>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</si>
  <si>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</si>
  <si>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</si>
  <si>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</si>
  <si>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</si>
  <si>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</si>
  <si>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</si>
  <si>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</si>
  <si>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</si>
  <si>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</si>
  <si>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</si>
  <si>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</si>
  <si>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</si>
  <si>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</si>
  <si>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</si>
  <si>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</si>
  <si>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</si>
  <si>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</si>
  <si>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</si>
  <si>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</si>
  <si>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</si>
  <si>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</si>
  <si>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</si>
  <si>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</si>
  <si>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</si>
  <si>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</si>
  <si>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</si>
  <si>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</si>
  <si>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</si>
  <si>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</si>
  <si>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</si>
  <si>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</si>
  <si>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</si>
  <si>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</si>
  <si>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</si>
  <si>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</si>
  <si>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</si>
  <si>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</si>
  <si>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</si>
  <si>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</si>
  <si>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</si>
  <si>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</si>
  <si>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</si>
  <si>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</si>
  <si>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</si>
  <si>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</si>
  <si>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</si>
  <si>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</si>
  <si>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</si>
  <si>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</si>
  <si>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</si>
  <si>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</si>
  <si>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</si>
  <si>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</si>
  <si>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</si>
  <si>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</si>
  <si>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</si>
  <si>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</si>
  <si>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</si>
  <si>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</si>
  <si>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</si>
  <si>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</si>
  <si>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</si>
  <si>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</si>
  <si>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</si>
  <si>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</si>
  <si>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</si>
  <si>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</si>
  <si>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</si>
  <si>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</si>
  <si>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</si>
  <si>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</si>
  <si>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</si>
  <si>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</si>
  <si>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</si>
  <si>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</si>
  <si>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</si>
  <si>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</si>
  <si>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</si>
  <si>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</si>
  <si>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</si>
  <si>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</si>
  <si>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</si>
  <si>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</si>
  <si>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</si>
  <si>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</si>
  <si>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</si>
  <si>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</si>
  <si>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</si>
  <si>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</si>
  <si>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</si>
  <si>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</si>
  <si>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</si>
  <si>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</si>
  <si>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</si>
  <si>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</si>
  <si>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</si>
  <si>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</si>
  <si>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</si>
  <si>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</si>
  <si>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</si>
  <si>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</si>
  <si>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</si>
  <si>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</si>
  <si>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</si>
  <si>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</si>
  <si>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</si>
  <si>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</si>
  <si>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</si>
  <si>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</si>
  <si>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</si>
  <si>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</si>
  <si>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</si>
  <si>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</si>
  <si>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</si>
  <si>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</si>
  <si>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</si>
  <si>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</si>
  <si>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</si>
  <si>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</si>
  <si>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</si>
  <si>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</si>
  <si>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</si>
  <si>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</si>
  <si>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</si>
  <si>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</si>
  <si>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</si>
  <si>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</si>
  <si>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</si>
  <si>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</si>
  <si>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</si>
  <si>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</si>
  <si>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</si>
  <si>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</si>
  <si>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</si>
  <si>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</si>
  <si>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</si>
  <si>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</si>
  <si>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</si>
  <si>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</si>
  <si>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</si>
  <si>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</si>
  <si>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</si>
  <si>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</si>
  <si>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</si>
  <si>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</si>
  <si>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</si>
  <si>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</si>
  <si>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</si>
  <si>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</si>
  <si>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</si>
  <si>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</si>
  <si>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</si>
  <si>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</si>
  <si>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</si>
  <si>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</si>
  <si>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</si>
  <si>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</si>
  <si>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</si>
  <si>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</si>
  <si>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</si>
  <si>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</si>
  <si>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</si>
  <si>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</si>
  <si>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</si>
  <si>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</si>
  <si>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</si>
  <si>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</si>
  <si>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</si>
  <si>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</si>
  <si>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</si>
  <si>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</si>
  <si>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</si>
  <si>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</si>
  <si>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</si>
  <si>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</si>
  <si>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</si>
  <si>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</si>
  <si>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</si>
  <si>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</si>
  <si>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</si>
  <si>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</si>
  <si>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</si>
  <si>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</si>
  <si>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</si>
  <si>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</si>
  <si>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</si>
  <si>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</si>
  <si>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</si>
  <si>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</si>
  <si>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</si>
  <si>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</si>
  <si>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</si>
  <si>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</si>
  <si>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</si>
  <si>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</si>
  <si>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</si>
  <si>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</si>
  <si>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</si>
  <si>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</si>
  <si>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</si>
  <si>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</si>
  <si>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</si>
  <si>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</si>
  <si>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</si>
  <si>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</si>
  <si>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</si>
  <si>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</si>
  <si>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</si>
  <si>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</si>
  <si>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</si>
  <si>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</si>
  <si>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</si>
  <si>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</si>
  <si>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</si>
  <si>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</si>
  <si>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</si>
  <si>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</si>
  <si>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</si>
  <si>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</si>
  <si>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</si>
  <si>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</si>
  <si>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</si>
  <si>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</si>
  <si>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</si>
  <si>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</si>
  <si>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</si>
  <si>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</si>
  <si>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</si>
  <si>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</si>
  <si>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</si>
  <si>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</si>
  <si>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</si>
  <si>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</si>
  <si>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</si>
  <si>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</si>
  <si>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</si>
  <si>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</si>
  <si>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</si>
  <si>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</si>
  <si>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</si>
  <si>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</si>
  <si>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</si>
  <si>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</si>
  <si>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</si>
  <si>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</si>
  <si>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</si>
  <si>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</si>
  <si>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</si>
  <si>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</si>
  <si>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</si>
  <si>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</si>
  <si>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</si>
  <si>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</si>
  <si>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</si>
  <si>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</si>
  <si>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</si>
  <si>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</si>
  <si>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</si>
  <si>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</si>
  <si>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</si>
  <si>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</si>
  <si>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</si>
  <si>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</si>
  <si>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</si>
  <si>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</si>
  <si>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</si>
  <si>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</si>
  <si>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</si>
  <si>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</si>
  <si>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</si>
  <si>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</si>
  <si>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</si>
  <si>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</si>
  <si>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</si>
  <si>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</si>
  <si>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</si>
  <si>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</si>
  <si>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</si>
  <si>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</si>
  <si>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</si>
  <si>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</si>
  <si>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</si>
  <si>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</si>
  <si>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</si>
  <si>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</si>
  <si>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</si>
  <si>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</si>
  <si>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</si>
  <si>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</si>
  <si>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</si>
  <si>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</si>
  <si>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</si>
  <si>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</si>
  <si>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</si>
  <si>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</si>
  <si>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</si>
  <si>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</si>
  <si>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</si>
  <si>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</si>
  <si>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</si>
  <si>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</si>
  <si>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</si>
  <si>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</si>
  <si>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</si>
  <si>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</si>
  <si>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</si>
  <si>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</si>
  <si>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</si>
  <si>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</si>
  <si>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</si>
  <si>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</si>
  <si>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</si>
  <si>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</si>
  <si>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</si>
  <si>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</si>
  <si>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</si>
  <si>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</si>
  <si>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</si>
  <si>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</si>
  <si>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</si>
  <si>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</si>
  <si>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</si>
  <si>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</si>
  <si>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</si>
  <si>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</si>
  <si>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</si>
  <si>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</si>
  <si>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</si>
  <si>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</si>
  <si>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</si>
  <si>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</si>
  <si>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</si>
  <si>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</si>
  <si>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</si>
  <si>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</si>
  <si>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</si>
  <si>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</si>
  <si>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</si>
  <si>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</si>
  <si>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</si>
  <si>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</si>
  <si>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</si>
  <si>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</si>
  <si>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</si>
  <si>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</si>
  <si>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</si>
  <si>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</si>
  <si>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</si>
  <si>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</si>
  <si>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</si>
  <si>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</si>
  <si>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</si>
  <si>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</si>
  <si>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</si>
  <si>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</si>
  <si>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</si>
  <si>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</si>
  <si>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</si>
  <si>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</si>
  <si>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</si>
  <si>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</si>
  <si>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</si>
  <si>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</si>
  <si>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</si>
  <si>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</si>
  <si>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</si>
  <si>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</si>
  <si>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</si>
  <si>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</si>
  <si>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</si>
  <si>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</si>
  <si>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</si>
  <si>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</si>
  <si>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</si>
  <si>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</si>
  <si>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</si>
  <si>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</si>
  <si>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</si>
  <si>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</si>
  <si>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</si>
  <si>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</si>
  <si>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</si>
  <si>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</si>
  <si>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</si>
  <si>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</si>
  <si>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</si>
  <si>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</si>
  <si>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</si>
  <si>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</si>
  <si>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</si>
  <si>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</si>
  <si>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</si>
  <si>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</si>
  <si>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</si>
  <si>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</si>
  <si>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</si>
  <si>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</si>
  <si>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</si>
  <si>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</si>
  <si>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</si>
  <si>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</si>
  <si>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</si>
  <si>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</si>
  <si>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</si>
  <si>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</si>
  <si>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</si>
  <si>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</si>
  <si>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</si>
  <si>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</si>
  <si>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</si>
  <si>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</si>
  <si>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</si>
  <si>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</si>
  <si>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</si>
  <si>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</si>
  <si>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</si>
  <si>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</si>
  <si>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</si>
  <si>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</si>
  <si>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</si>
  <si>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</si>
  <si>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</si>
  <si>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</si>
  <si>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</si>
  <si>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</si>
  <si>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</si>
  <si>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</si>
  <si>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</si>
  <si>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</si>
  <si>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</si>
  <si>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</si>
  <si>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</si>
  <si>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</si>
  <si>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</si>
  <si>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</si>
  <si>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</si>
  <si>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</si>
  <si>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</si>
  <si>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</si>
  <si>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</si>
  <si>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</si>
  <si>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</si>
  <si>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</si>
  <si>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</si>
  <si>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</si>
  <si>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</si>
  <si>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</si>
  <si>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</si>
  <si>
    <t>U.S. Energy Information Administration</t>
  </si>
  <si>
    <t>Annual Energy Outlook 2025</t>
  </si>
  <si>
    <t>Scenario: Alternative Transportation</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</si>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</sst>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3" fillId="0" borderId="0" xfId="1"/>
    <xf numFmtId="0" fontId="62" fillId="0" borderId="2" xfId="158" applyFont="1">
      <alignment wrapText="1"/>
    </xf>
    <xf numFmtId="0" fontId="3" fillId="0" borderId="2" xfId="1" applyBorder="1"/>
    <xf numFmtId="0" fontId="4" fillId="0" borderId="0" xfId="1" applyFont="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0</v>
      </c>
    </row>
    <row r="3" spans="1:2">
      <c r="A3" s="1" t="s">
        <v>1</v>
      </c>
      <c r="B3" s="2" t="s">
        <v>499</v>
      </c>
    </row>
    <row r="4" spans="1:2">
      <c r="B4" s="40" t="s">
        <v>8336</v>
      </c>
    </row>
    <row r="5" spans="1:2">
      <c r="B5" s="5">
        <v>2025</v>
      </c>
    </row>
    <row r="6" spans="1:2">
      <c r="B6" t="s">
        <v>8337</v>
      </c>
    </row>
    <row r="7" spans="1:2">
      <c r="B7" t="s">
        <v>8338</v>
      </c>
    </row>
    <row r="8" spans="1:2">
      <c r="B8" t="s">
        <v>8339</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22" workbookViewId="0">
      <selection activeCell="A52" sqref="A52"/>
    </sheetView>
  </sheetViews>
  <sheetFormatPr defaultRowHeight="15" customHeight="1"/>
  <cols>
    <col min="1" max="1" width="21.85546875" customWidth="1"/>
    <col min="2" max="2" width="27.710937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9" t="s">
        <v>3346</v>
      </c>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1"/>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c r="AD308" s="178"/>
      <c r="AE308" s="178"/>
      <c r="AF308" s="178"/>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c r="AD511" s="178"/>
      <c r="AE511" s="178"/>
      <c r="AF511" s="178"/>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c r="AD712" s="178"/>
      <c r="AE712" s="178"/>
      <c r="AF712" s="178"/>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78"/>
      <c r="C1101" s="178"/>
      <c r="D1101" s="178"/>
      <c r="E1101" s="178"/>
      <c r="F1101" s="178"/>
      <c r="G1101" s="178"/>
      <c r="H1101" s="178"/>
      <c r="I1101" s="178"/>
      <c r="J1101" s="178"/>
      <c r="K1101" s="178"/>
      <c r="L1101" s="178"/>
      <c r="M1101" s="178"/>
      <c r="N1101" s="178"/>
      <c r="O1101" s="178"/>
      <c r="P1101" s="178"/>
      <c r="Q1101" s="178"/>
      <c r="R1101" s="178"/>
      <c r="S1101" s="178"/>
      <c r="T1101" s="178"/>
      <c r="U1101" s="178"/>
      <c r="V1101" s="178"/>
      <c r="W1101" s="178"/>
      <c r="X1101" s="178"/>
      <c r="Y1101" s="178"/>
      <c r="Z1101" s="178"/>
      <c r="AA1101" s="178"/>
      <c r="AB1101" s="178"/>
      <c r="AC1101" s="178"/>
      <c r="AD1101" s="178"/>
      <c r="AE1101" s="178"/>
      <c r="AF1101" s="178"/>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78"/>
      <c r="C1229" s="178"/>
      <c r="D1229" s="178"/>
      <c r="E1229" s="178"/>
      <c r="F1229" s="178"/>
      <c r="G1229" s="178"/>
      <c r="H1229" s="178"/>
      <c r="I1229" s="178"/>
      <c r="J1229" s="178"/>
      <c r="K1229" s="178"/>
      <c r="L1229" s="178"/>
      <c r="M1229" s="178"/>
      <c r="N1229" s="178"/>
      <c r="O1229" s="178"/>
      <c r="P1229" s="178"/>
      <c r="Q1229" s="178"/>
      <c r="R1229" s="178"/>
      <c r="S1229" s="178"/>
      <c r="T1229" s="178"/>
      <c r="U1229" s="178"/>
      <c r="V1229" s="178"/>
      <c r="W1229" s="178"/>
      <c r="X1229" s="178"/>
      <c r="Y1229" s="178"/>
      <c r="Z1229" s="178"/>
      <c r="AA1229" s="178"/>
      <c r="AB1229" s="178"/>
      <c r="AC1229" s="178"/>
      <c r="AD1229" s="178"/>
      <c r="AE1229" s="178"/>
      <c r="AF1229" s="178"/>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78"/>
      <c r="C1390" s="178"/>
      <c r="D1390" s="178"/>
      <c r="E1390" s="178"/>
      <c r="F1390" s="178"/>
      <c r="G1390" s="178"/>
      <c r="H1390" s="178"/>
      <c r="I1390" s="178"/>
      <c r="J1390" s="178"/>
      <c r="K1390" s="178"/>
      <c r="L1390" s="178"/>
      <c r="M1390" s="178"/>
      <c r="N1390" s="178"/>
      <c r="O1390" s="178"/>
      <c r="P1390" s="178"/>
      <c r="Q1390" s="178"/>
      <c r="R1390" s="178"/>
      <c r="S1390" s="178"/>
      <c r="T1390" s="178"/>
      <c r="U1390" s="178"/>
      <c r="V1390" s="178"/>
      <c r="W1390" s="178"/>
      <c r="X1390" s="178"/>
      <c r="Y1390" s="178"/>
      <c r="Z1390" s="178"/>
      <c r="AA1390" s="178"/>
      <c r="AB1390" s="178"/>
      <c r="AC1390" s="178"/>
      <c r="AD1390" s="178"/>
      <c r="AE1390" s="178"/>
      <c r="AF1390" s="178"/>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78"/>
      <c r="C1502" s="178"/>
      <c r="D1502" s="178"/>
      <c r="E1502" s="178"/>
      <c r="F1502" s="178"/>
      <c r="G1502" s="178"/>
      <c r="H1502" s="178"/>
      <c r="I1502" s="178"/>
      <c r="J1502" s="178"/>
      <c r="K1502" s="178"/>
      <c r="L1502" s="178"/>
      <c r="M1502" s="178"/>
      <c r="N1502" s="178"/>
      <c r="O1502" s="178"/>
      <c r="P1502" s="178"/>
      <c r="Q1502" s="178"/>
      <c r="R1502" s="178"/>
      <c r="S1502" s="178"/>
      <c r="T1502" s="178"/>
      <c r="U1502" s="178"/>
      <c r="V1502" s="178"/>
      <c r="W1502" s="178"/>
      <c r="X1502" s="178"/>
      <c r="Y1502" s="178"/>
      <c r="Z1502" s="178"/>
      <c r="AA1502" s="178"/>
      <c r="AB1502" s="178"/>
      <c r="AC1502" s="178"/>
      <c r="AD1502" s="178"/>
      <c r="AE1502" s="178"/>
      <c r="AF1502" s="178"/>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78"/>
      <c r="C1604" s="178"/>
      <c r="D1604" s="178"/>
      <c r="E1604" s="178"/>
      <c r="F1604" s="178"/>
      <c r="G1604" s="178"/>
      <c r="H1604" s="178"/>
      <c r="I1604" s="178"/>
      <c r="J1604" s="178"/>
      <c r="K1604" s="178"/>
      <c r="L1604" s="178"/>
      <c r="M1604" s="178"/>
      <c r="N1604" s="178"/>
      <c r="O1604" s="178"/>
      <c r="P1604" s="178"/>
      <c r="Q1604" s="178"/>
      <c r="R1604" s="178"/>
      <c r="S1604" s="178"/>
      <c r="T1604" s="178"/>
      <c r="U1604" s="178"/>
      <c r="V1604" s="178"/>
      <c r="W1604" s="178"/>
      <c r="X1604" s="178"/>
      <c r="Y1604" s="178"/>
      <c r="Z1604" s="178"/>
      <c r="AA1604" s="178"/>
      <c r="AB1604" s="178"/>
      <c r="AC1604" s="178"/>
      <c r="AD1604" s="178"/>
      <c r="AE1604" s="178"/>
      <c r="AF1604" s="178"/>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78"/>
      <c r="C1699" s="178"/>
      <c r="D1699" s="178"/>
      <c r="E1699" s="178"/>
      <c r="F1699" s="178"/>
      <c r="G1699" s="178"/>
      <c r="H1699" s="178"/>
      <c r="I1699" s="178"/>
      <c r="J1699" s="178"/>
      <c r="K1699" s="178"/>
      <c r="L1699" s="178"/>
      <c r="M1699" s="178"/>
      <c r="N1699" s="178"/>
      <c r="O1699" s="178"/>
      <c r="P1699" s="178"/>
      <c r="Q1699" s="178"/>
      <c r="R1699" s="178"/>
      <c r="S1699" s="178"/>
      <c r="T1699" s="178"/>
      <c r="U1699" s="178"/>
      <c r="V1699" s="178"/>
      <c r="W1699" s="178"/>
      <c r="X1699" s="178"/>
      <c r="Y1699" s="178"/>
      <c r="Z1699" s="178"/>
      <c r="AA1699" s="178"/>
      <c r="AB1699" s="178"/>
      <c r="AC1699" s="178"/>
      <c r="AD1699" s="178"/>
      <c r="AE1699" s="178"/>
      <c r="AF1699" s="178"/>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78"/>
      <c r="C1945" s="178"/>
      <c r="D1945" s="178"/>
      <c r="E1945" s="178"/>
      <c r="F1945" s="178"/>
      <c r="G1945" s="178"/>
      <c r="H1945" s="178"/>
      <c r="I1945" s="178"/>
      <c r="J1945" s="178"/>
      <c r="K1945" s="178"/>
      <c r="L1945" s="178"/>
      <c r="M1945" s="178"/>
      <c r="N1945" s="178"/>
      <c r="O1945" s="178"/>
      <c r="P1945" s="178"/>
      <c r="Q1945" s="178"/>
      <c r="R1945" s="178"/>
      <c r="S1945" s="178"/>
      <c r="T1945" s="178"/>
      <c r="U1945" s="178"/>
      <c r="V1945" s="178"/>
      <c r="W1945" s="178"/>
      <c r="X1945" s="178"/>
      <c r="Y1945" s="178"/>
      <c r="Z1945" s="178"/>
      <c r="AA1945" s="178"/>
      <c r="AB1945" s="178"/>
      <c r="AC1945" s="178"/>
      <c r="AD1945" s="178"/>
      <c r="AE1945" s="178"/>
      <c r="AF1945" s="178"/>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78"/>
      <c r="C2031" s="178"/>
      <c r="D2031" s="178"/>
      <c r="E2031" s="178"/>
      <c r="F2031" s="178"/>
      <c r="G2031" s="178"/>
      <c r="H2031" s="178"/>
      <c r="I2031" s="178"/>
      <c r="J2031" s="178"/>
      <c r="K2031" s="178"/>
      <c r="L2031" s="178"/>
      <c r="M2031" s="178"/>
      <c r="N2031" s="178"/>
      <c r="O2031" s="178"/>
      <c r="P2031" s="178"/>
      <c r="Q2031" s="178"/>
      <c r="R2031" s="178"/>
      <c r="S2031" s="178"/>
      <c r="T2031" s="178"/>
      <c r="U2031" s="178"/>
      <c r="V2031" s="178"/>
      <c r="W2031" s="178"/>
      <c r="X2031" s="178"/>
      <c r="Y2031" s="178"/>
      <c r="Z2031" s="178"/>
      <c r="AA2031" s="178"/>
      <c r="AB2031" s="178"/>
      <c r="AC2031" s="178"/>
      <c r="AD2031" s="178"/>
      <c r="AE2031" s="178"/>
      <c r="AF2031" s="178"/>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78"/>
      <c r="C2153" s="178"/>
      <c r="D2153" s="178"/>
      <c r="E2153" s="178"/>
      <c r="F2153" s="178"/>
      <c r="G2153" s="178"/>
      <c r="H2153" s="178"/>
      <c r="I2153" s="178"/>
      <c r="J2153" s="178"/>
      <c r="K2153" s="178"/>
      <c r="L2153" s="178"/>
      <c r="M2153" s="178"/>
      <c r="N2153" s="178"/>
      <c r="O2153" s="178"/>
      <c r="P2153" s="178"/>
      <c r="Q2153" s="178"/>
      <c r="R2153" s="178"/>
      <c r="S2153" s="178"/>
      <c r="T2153" s="178"/>
      <c r="U2153" s="178"/>
      <c r="V2153" s="178"/>
      <c r="W2153" s="178"/>
      <c r="X2153" s="178"/>
      <c r="Y2153" s="178"/>
      <c r="Z2153" s="178"/>
      <c r="AA2153" s="178"/>
      <c r="AB2153" s="178"/>
      <c r="AC2153" s="178"/>
      <c r="AD2153" s="178"/>
      <c r="AE2153" s="178"/>
      <c r="AF2153" s="178"/>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78"/>
      <c r="C2317" s="178"/>
      <c r="D2317" s="178"/>
      <c r="E2317" s="178"/>
      <c r="F2317" s="178"/>
      <c r="G2317" s="178"/>
      <c r="H2317" s="178"/>
      <c r="I2317" s="178"/>
      <c r="J2317" s="178"/>
      <c r="K2317" s="178"/>
      <c r="L2317" s="178"/>
      <c r="M2317" s="178"/>
      <c r="N2317" s="178"/>
      <c r="O2317" s="178"/>
      <c r="P2317" s="178"/>
      <c r="Q2317" s="178"/>
      <c r="R2317" s="178"/>
      <c r="S2317" s="178"/>
      <c r="T2317" s="178"/>
      <c r="U2317" s="178"/>
      <c r="V2317" s="178"/>
      <c r="W2317" s="178"/>
      <c r="X2317" s="178"/>
      <c r="Y2317" s="178"/>
      <c r="Z2317" s="178"/>
      <c r="AA2317" s="178"/>
      <c r="AB2317" s="178"/>
      <c r="AC2317" s="178"/>
      <c r="AD2317" s="178"/>
      <c r="AE2317" s="178"/>
      <c r="AF2317" s="178"/>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78"/>
      <c r="C2419" s="178"/>
      <c r="D2419" s="178"/>
      <c r="E2419" s="178"/>
      <c r="F2419" s="178"/>
      <c r="G2419" s="178"/>
      <c r="H2419" s="178"/>
      <c r="I2419" s="178"/>
      <c r="J2419" s="178"/>
      <c r="K2419" s="178"/>
      <c r="L2419" s="178"/>
      <c r="M2419" s="178"/>
      <c r="N2419" s="178"/>
      <c r="O2419" s="178"/>
      <c r="P2419" s="178"/>
      <c r="Q2419" s="178"/>
      <c r="R2419" s="178"/>
      <c r="S2419" s="178"/>
      <c r="T2419" s="178"/>
      <c r="U2419" s="178"/>
      <c r="V2419" s="178"/>
      <c r="W2419" s="178"/>
      <c r="X2419" s="178"/>
      <c r="Y2419" s="178"/>
      <c r="Z2419" s="178"/>
      <c r="AA2419" s="178"/>
      <c r="AB2419" s="178"/>
      <c r="AC2419" s="178"/>
      <c r="AD2419" s="178"/>
      <c r="AE2419" s="178"/>
      <c r="AF2419" s="178"/>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78"/>
      <c r="C2509" s="178"/>
      <c r="D2509" s="178"/>
      <c r="E2509" s="178"/>
      <c r="F2509" s="178"/>
      <c r="G2509" s="178"/>
      <c r="H2509" s="178"/>
      <c r="I2509" s="178"/>
      <c r="J2509" s="178"/>
      <c r="K2509" s="178"/>
      <c r="L2509" s="178"/>
      <c r="M2509" s="178"/>
      <c r="N2509" s="178"/>
      <c r="O2509" s="178"/>
      <c r="P2509" s="178"/>
      <c r="Q2509" s="178"/>
      <c r="R2509" s="178"/>
      <c r="S2509" s="178"/>
      <c r="T2509" s="178"/>
      <c r="U2509" s="178"/>
      <c r="V2509" s="178"/>
      <c r="W2509" s="178"/>
      <c r="X2509" s="178"/>
      <c r="Y2509" s="178"/>
      <c r="Z2509" s="178"/>
      <c r="AA2509" s="178"/>
      <c r="AB2509" s="178"/>
      <c r="AC2509" s="178"/>
      <c r="AD2509" s="178"/>
      <c r="AE2509" s="178"/>
      <c r="AF2509" s="178"/>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78"/>
      <c r="C2598" s="178"/>
      <c r="D2598" s="178"/>
      <c r="E2598" s="178"/>
      <c r="F2598" s="178"/>
      <c r="G2598" s="178"/>
      <c r="H2598" s="178"/>
      <c r="I2598" s="178"/>
      <c r="J2598" s="178"/>
      <c r="K2598" s="178"/>
      <c r="L2598" s="178"/>
      <c r="M2598" s="178"/>
      <c r="N2598" s="178"/>
      <c r="O2598" s="178"/>
      <c r="P2598" s="178"/>
      <c r="Q2598" s="178"/>
      <c r="R2598" s="178"/>
      <c r="S2598" s="178"/>
      <c r="T2598" s="178"/>
      <c r="U2598" s="178"/>
      <c r="V2598" s="178"/>
      <c r="W2598" s="178"/>
      <c r="X2598" s="178"/>
      <c r="Y2598" s="178"/>
      <c r="Z2598" s="178"/>
      <c r="AA2598" s="178"/>
      <c r="AB2598" s="178"/>
      <c r="AC2598" s="178"/>
      <c r="AD2598" s="178"/>
      <c r="AE2598" s="178"/>
      <c r="AF2598" s="178"/>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78"/>
      <c r="C2719" s="178"/>
      <c r="D2719" s="178"/>
      <c r="E2719" s="178"/>
      <c r="F2719" s="178"/>
      <c r="G2719" s="178"/>
      <c r="H2719" s="178"/>
      <c r="I2719" s="178"/>
      <c r="J2719" s="178"/>
      <c r="K2719" s="178"/>
      <c r="L2719" s="178"/>
      <c r="M2719" s="178"/>
      <c r="N2719" s="178"/>
      <c r="O2719" s="178"/>
      <c r="P2719" s="178"/>
      <c r="Q2719" s="178"/>
      <c r="R2719" s="178"/>
      <c r="S2719" s="178"/>
      <c r="T2719" s="178"/>
      <c r="U2719" s="178"/>
      <c r="V2719" s="178"/>
      <c r="W2719" s="178"/>
      <c r="X2719" s="178"/>
      <c r="Y2719" s="178"/>
      <c r="Z2719" s="178"/>
      <c r="AA2719" s="178"/>
      <c r="AB2719" s="178"/>
      <c r="AC2719" s="178"/>
      <c r="AD2719" s="178"/>
      <c r="AE2719" s="178"/>
      <c r="AF2719" s="178"/>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78"/>
      <c r="C2837" s="178"/>
      <c r="D2837" s="178"/>
      <c r="E2837" s="178"/>
      <c r="F2837" s="178"/>
      <c r="G2837" s="178"/>
      <c r="H2837" s="178"/>
      <c r="I2837" s="178"/>
      <c r="J2837" s="178"/>
      <c r="K2837" s="178"/>
      <c r="L2837" s="178"/>
      <c r="M2837" s="178"/>
      <c r="N2837" s="178"/>
      <c r="O2837" s="178"/>
      <c r="P2837" s="178"/>
      <c r="Q2837" s="178"/>
      <c r="R2837" s="178"/>
      <c r="S2837" s="178"/>
      <c r="T2837" s="178"/>
      <c r="U2837" s="178"/>
      <c r="V2837" s="178"/>
      <c r="W2837" s="178"/>
      <c r="X2837" s="178"/>
      <c r="Y2837" s="178"/>
      <c r="Z2837" s="178"/>
      <c r="AA2837" s="178"/>
      <c r="AB2837" s="178"/>
      <c r="AC2837" s="178"/>
      <c r="AD2837" s="178"/>
      <c r="AE2837" s="178"/>
      <c r="AF2837" s="178"/>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topLeftCell="A19" workbookViewId="0"/>
  </sheetViews>
  <sheetFormatPr defaultRowHeight="15"/>
  <cols>
    <col min="1" max="1" width="21.28515625" customWidth="1"/>
    <col min="2" max="2" width="29.7109375" customWidth="1"/>
    <col min="3" max="3" width="23.7109375" customWidth="1"/>
    <col min="4" max="4" width="13.285156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1.710937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3012</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41" customWidth="1"/>
    <col min="2" max="4" width="9.1406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543</v>
      </c>
      <c r="B21" t="s">
        <v>1172</v>
      </c>
      <c r="C21" t="s">
        <v>3362</v>
      </c>
      <c r="D21" t="s">
        <v>3462</v>
      </c>
      <c r="E21" t="s">
        <v>1257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834</v>
      </c>
      <c r="B27" t="s">
        <v>1184</v>
      </c>
      <c r="C27" t="s">
        <v>3374</v>
      </c>
      <c r="D27" t="s">
        <v>3468</v>
      </c>
      <c r="E27" t="s">
        <v>1257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835</v>
      </c>
      <c r="B28" t="s">
        <v>1186</v>
      </c>
      <c r="C28" t="s">
        <v>3376</v>
      </c>
      <c r="D28" t="s">
        <v>3469</v>
      </c>
      <c r="E28" t="s">
        <v>1257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s>
  <sheetFormatPr defaultRowHeight="15"/>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cols>
    <col min="1" max="1" width="23.8554687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s>
  <sheetFormatPr defaultColWidth="9" defaultRowHeight="15" customHeight="1"/>
  <cols>
    <col min="1" max="1" width="13.85546875" style="19" customWidth="1"/>
    <col min="2" max="2" width="13.85546875" style="38" customWidth="1"/>
    <col min="3" max="4" width="13.85546875" customWidth="1"/>
    <col min="5" max="5" width="9.1406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s>
  <sheetFormatPr defaultRowHeight="15"/>
  <cols>
    <col min="1" max="1" width="26" customWidth="1"/>
    <col min="2" max="2" width="91.425781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cols>
    <col min="1" max="1" width="35" customWidth="1"/>
    <col min="2" max="2" width="61.1406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cols>
    <col min="1" max="1" width="35.8554687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3457</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s="36" customFormat="1" ht="15" customHeight="1">
      <c r="B230" s="36" t="s">
        <v>4570</v>
      </c>
      <c r="C230" s="36" t="s">
        <v>4646</v>
      </c>
      <c r="D230" s="36" t="s">
        <v>3471</v>
      </c>
      <c r="E230" s="36" t="s">
        <v>1252</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topLeftCell="A210" workbookViewId="0">
      <selection activeCell="F230" sqref="F230"/>
    </sheetView>
  </sheetViews>
  <sheetFormatPr defaultRowHeight="15"/>
  <cols>
    <col min="1" max="1" width="23.5703125" customWidth="1"/>
    <col min="2" max="2" width="69.1406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9" max="9" width="9.1406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cols>
    <col min="1" max="1" width="27.7109375" customWidth="1"/>
    <col min="2" max="2" width="37.425781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2514</v>
      </c>
      <c r="B65" t="s">
        <v>8207</v>
      </c>
      <c r="C65" t="s">
        <v>8206</v>
      </c>
      <c r="D65" t="s">
        <v>1257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2515</v>
      </c>
      <c r="B79" t="s">
        <v>8181</v>
      </c>
      <c r="C79" t="s">
        <v>8180</v>
      </c>
      <c r="D79" t="s">
        <v>1257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6133</v>
      </c>
      <c r="B1" s="131">
        <f>SUMIF(C9:C2936,"2021",I9:I2936)</f>
        <v>26.744390217880003</v>
      </c>
    </row>
    <row r="2" spans="1:56" ht="30">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90">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477</v>
      </c>
    </row>
    <row r="2" spans="1:7">
      <c r="A2" s="1"/>
    </row>
    <row r="3" spans="1:7" ht="4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1.3768785799698285E-3</v>
      </c>
      <c r="C4">
        <v>4.2847034255362628E-4</v>
      </c>
      <c r="D4">
        <v>4.2847034255362628E-4</v>
      </c>
      <c r="E4">
        <v>4.2847034255362628E-4</v>
      </c>
      <c r="F4">
        <v>0</v>
      </c>
      <c r="G4">
        <v>0</v>
      </c>
      <c r="H4">
        <v>1.2854110276608786E-3</v>
      </c>
      <c r="L4">
        <v>1.0105389360616456E-3</v>
      </c>
    </row>
    <row r="5" spans="1:12">
      <c r="A5" t="s">
        <v>860</v>
      </c>
      <c r="B5">
        <v>7.5686214263268839E-4</v>
      </c>
      <c r="C5">
        <v>7.1745362435245036E-5</v>
      </c>
      <c r="D5">
        <v>7.1745362435245036E-5</v>
      </c>
      <c r="E5">
        <v>7.1745362435245036E-5</v>
      </c>
      <c r="F5">
        <v>0</v>
      </c>
      <c r="G5">
        <v>0</v>
      </c>
      <c r="H5">
        <v>2.1523608730573507E-4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heetViews>
  <sheetFormatPr defaultRowHeight="15"/>
  <cols>
    <col min="1" max="1" width="21.42578125" customWidth="1"/>
    <col min="2" max="8" width="11.85546875" customWidth="1"/>
  </cols>
  <sheetData>
    <row r="1" spans="1:8" ht="30.75" thickBot="1">
      <c r="A1" s="6" t="s">
        <v>1082</v>
      </c>
      <c r="B1" s="13" t="s">
        <v>112</v>
      </c>
      <c r="C1" s="13" t="s">
        <v>113</v>
      </c>
      <c r="D1" s="13" t="s">
        <v>114</v>
      </c>
      <c r="E1" s="13" t="s">
        <v>115</v>
      </c>
      <c r="F1" s="13" t="s">
        <v>116</v>
      </c>
      <c r="G1" s="13" t="s">
        <v>849</v>
      </c>
      <c r="H1" s="13" t="s">
        <v>850</v>
      </c>
    </row>
    <row r="2" spans="1:8" ht="15.75" thickBot="1">
      <c r="A2" t="s">
        <v>857</v>
      </c>
      <c r="B2" s="100">
        <v>1.3226441773833212E-4</v>
      </c>
      <c r="C2" s="100">
        <v>7.0204850469879831E-5</v>
      </c>
      <c r="D2" s="101">
        <v>9.2955581997260681E-5</v>
      </c>
      <c r="E2" s="100">
        <v>1.0087912753938768E-4</v>
      </c>
      <c r="F2" s="100">
        <v>1.7525323807361898E-4</v>
      </c>
      <c r="G2" s="100">
        <v>5.5270584840087177E-5</v>
      </c>
      <c r="H2" s="100">
        <v>8.379890176963306E-5</v>
      </c>
    </row>
    <row r="3" spans="1:8" ht="15.75" thickBot="1">
      <c r="A3" t="s">
        <v>471</v>
      </c>
      <c r="B3" s="100">
        <v>1.421389052178215E-3</v>
      </c>
      <c r="C3" s="100">
        <v>7.9458999302765691E-4</v>
      </c>
      <c r="D3" s="100">
        <v>7.5502679371825096E-4</v>
      </c>
      <c r="E3" s="101">
        <v>7.2905101417222013E-4</v>
      </c>
      <c r="F3" s="100">
        <v>0</v>
      </c>
      <c r="G3" s="100">
        <v>8.0334858395033032E-4</v>
      </c>
      <c r="H3" s="100">
        <v>0</v>
      </c>
    </row>
    <row r="4" spans="1:8">
      <c r="A4" t="s">
        <v>469</v>
      </c>
      <c r="B4" s="100">
        <v>5.4991909569712227E-4</v>
      </c>
      <c r="C4" s="100">
        <v>1.7112912259502911E-4</v>
      </c>
      <c r="D4" s="100">
        <v>1.7112912259502911E-4</v>
      </c>
      <c r="E4" s="100">
        <v>1.7112912259502911E-4</v>
      </c>
      <c r="F4">
        <v>0</v>
      </c>
      <c r="G4">
        <v>0</v>
      </c>
      <c r="H4" s="100">
        <v>5.1338736778508724E-4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1.5549894526873581E-2</v>
      </c>
      <c r="C6" s="100">
        <v>4.8389660000000001E-3</v>
      </c>
      <c r="D6" s="100">
        <v>4.8389660000000001E-3</v>
      </c>
      <c r="E6" s="100">
        <v>4.8389660000000001E-3</v>
      </c>
      <c r="F6">
        <v>0</v>
      </c>
      <c r="G6">
        <v>0</v>
      </c>
      <c r="H6" s="100">
        <v>1.4516897999999999E-2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75" thickBot="1">
      <c r="E133"/>
    </row>
    <row r="134" spans="2:5" ht="15.7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tabSelected="1" workbookViewId="0">
      <selection activeCell="J10" sqref="J10"/>
    </sheetView>
  </sheetViews>
  <sheetFormatPr defaultRowHeight="15"/>
  <cols>
    <col min="1" max="1" width="62.5703125" bestFit="1" customWidth="1"/>
    <col min="2" max="32" width="8.85546875" customWidth="1"/>
    <col min="33" max="33" width="11.710937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2025 Table 47'!G230/'AEO 2025 Table 47'!$F$235</f>
        <v>1.0961115138358071</v>
      </c>
      <c r="H3">
        <f>'AEO 2025 Table 47'!H230/'AEO 2025 Table 47'!$F$235</f>
        <v>1.1044594884023486</v>
      </c>
      <c r="I3">
        <f>'AEO 2025 Table 47'!I230/'AEO 2025 Table 47'!$F$235</f>
        <v>1.1131913985314394</v>
      </c>
      <c r="J3">
        <f>'AEO 2025 Table 47'!J230/'AEO 2025 Table 47'!$F$235</f>
        <v>1.1222241339345669</v>
      </c>
      <c r="K3">
        <f>'AEO 2025 Table 47'!K230/'AEO 2025 Table 47'!$F$235</f>
        <v>1.1314139764820959</v>
      </c>
      <c r="L3">
        <f>'AEO 2025 Table 47'!L230/'AEO 2025 Table 47'!$F$235</f>
        <v>1.1407209816942765</v>
      </c>
      <c r="M3">
        <f>'AEO 2025 Table 47'!M230/'AEO 2025 Table 47'!$F$235</f>
        <v>1.1501458641204532</v>
      </c>
      <c r="N3">
        <f>'AEO 2025 Table 47'!N230/'AEO 2025 Table 47'!$F$235</f>
        <v>1.1596105270314485</v>
      </c>
      <c r="O3">
        <f>'AEO 2025 Table 47'!O230/'AEO 2025 Table 47'!$F$235</f>
        <v>1.1691317447659728</v>
      </c>
      <c r="P3">
        <f>'AEO 2025 Table 47'!P230/'AEO 2025 Table 47'!$F$235</f>
        <v>1.1787374316041568</v>
      </c>
      <c r="Q3">
        <f>'AEO 2025 Table 47'!Q230/'AEO 2025 Table 47'!$F$235</f>
        <v>1.188393605453403</v>
      </c>
      <c r="R3">
        <f>'AEO 2025 Table 47'!R230/'AEO 2025 Table 47'!$F$235</f>
        <v>1.1981224407712392</v>
      </c>
      <c r="S3">
        <f>'AEO 2025 Table 47'!S230/'AEO 2025 Table 47'!$F$235</f>
        <v>1.2079156206718515</v>
      </c>
      <c r="T3">
        <f>'AEO 2025 Table 47'!T230/'AEO 2025 Table 47'!$F$235</f>
        <v>1.2177662690820403</v>
      </c>
      <c r="U3">
        <f>'AEO 2025 Table 47'!U230/'AEO 2025 Table 47'!$F$235</f>
        <v>1.2276927885759068</v>
      </c>
      <c r="V3">
        <f>'AEO 2025 Table 47'!V230/'AEO 2025 Table 47'!$F$235</f>
        <v>1.2376990330343425</v>
      </c>
      <c r="W3">
        <f>'AEO 2025 Table 47'!W230/'AEO 2025 Table 47'!$F$235</f>
        <v>1.2477832922244896</v>
      </c>
      <c r="X3">
        <f>'AEO 2025 Table 47'!X230/'AEO 2025 Table 47'!$F$235</f>
        <v>1.2579176870079889</v>
      </c>
      <c r="Y3">
        <f>'AEO 2025 Table 47'!Y230/'AEO 2025 Table 47'!$F$235</f>
        <v>1.2681339386901667</v>
      </c>
      <c r="Z3">
        <f>'AEO 2025 Table 47'!Z230/'AEO 2025 Table 47'!$F$235</f>
        <v>1.2784445694554378</v>
      </c>
      <c r="AA3">
        <f>'AEO 2025 Table 47'!AA230/'AEO 2025 Table 47'!$F$235</f>
        <v>1.2888348431878121</v>
      </c>
      <c r="AB3">
        <f>'AEO 2025 Table 47'!AB230/'AEO 2025 Table 47'!$F$235</f>
        <v>1.2993063412669863</v>
      </c>
      <c r="AC3">
        <f>'AEO 2025 Table 47'!AC230/'AEO 2025 Table 47'!$F$235</f>
        <v>1.3098134965298436</v>
      </c>
      <c r="AD3">
        <f>'AEO 2025 Table 47'!AD230/'AEO 2025 Table 47'!$F$235</f>
        <v>1.3203866948944114</v>
      </c>
      <c r="AE3">
        <f>'AEO 2025 Table 47'!AE230/'AEO 2025 Table 47'!$F$235</f>
        <v>1.3310575873824737</v>
      </c>
      <c r="AF3">
        <f>'AEO 2025 Table 47'!AF230/'AEO 2025 Table 47'!$F$235</f>
        <v>1.3418119415767586</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4">
      <c r="A49" t="s">
        <v>3317</v>
      </c>
      <c r="B49" s="133">
        <f>'AEO 2021 Table 49'!G119</f>
        <v>8.0269100000000009</v>
      </c>
      <c r="C49" s="133">
        <f>'AEO 2022 Table 49'!H119</f>
        <v>8.1503160000000001</v>
      </c>
      <c r="D49">
        <f>C49/B49</f>
        <v>1.0153740355877914</v>
      </c>
    </row>
    <row r="51" spans="1:4">
      <c r="A51" t="s">
        <v>6144</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26" workbookViewId="0">
      <selection activeCell="C46" sqref="C46"/>
    </sheetView>
  </sheetViews>
  <sheetFormatPr defaultRowHeight="15"/>
  <cols>
    <col min="1" max="1" width="30.7109375" bestFit="1" customWidth="1"/>
    <col min="2" max="29" width="12" bestFit="1" customWidth="1"/>
  </cols>
  <sheetData>
    <row r="1" spans="1:29" s="135" customFormat="1">
      <c r="A1" s="135" t="s">
        <v>8318</v>
      </c>
      <c r="B1" s="135" t="s">
        <v>8329</v>
      </c>
    </row>
    <row r="2" spans="1:29">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8319</v>
      </c>
      <c r="B11" s="135" t="s">
        <v>8330</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9.2955581997260681E-5</v>
      </c>
      <c r="C15">
        <f>$B15*'Calculations Etc'!F$44/'Calculations Etc'!$E$44</f>
        <v>7.9492494824774367E-5</v>
      </c>
      <c r="D15">
        <f>$B15*'Calculations Etc'!G$44/'Calculations Etc'!$E$44</f>
        <v>7.9975948644702701E-5</v>
      </c>
      <c r="E15">
        <f>$B15*'Calculations Etc'!H$44/'Calculations Etc'!$E$44</f>
        <v>8.1024722706877106E-5</v>
      </c>
      <c r="F15">
        <f>$B15*'Calculations Etc'!I$44/'Calculations Etc'!$E$44</f>
        <v>8.2072270340545126E-5</v>
      </c>
      <c r="G15">
        <f>$B15*'Calculations Etc'!J$44/'Calculations Etc'!$E$44</f>
        <v>8.3921848415336979E-5</v>
      </c>
      <c r="H15">
        <f>$B15*'Calculations Etc'!K$44/'Calculations Etc'!$E$44</f>
        <v>8.424008288356597E-5</v>
      </c>
      <c r="I15">
        <f>$B15*'Calculations Etc'!L$44/'Calculations Etc'!$E$44</f>
        <v>8.5145457355772448E-5</v>
      </c>
      <c r="J15">
        <f>$B15*'Calculations Etc'!M$44/'Calculations Etc'!$E$44</f>
        <v>8.6269511754863824E-5</v>
      </c>
      <c r="K15">
        <f>$B15*'Calculations Etc'!N$44/'Calculations Etc'!$E$44</f>
        <v>8.7316787399673934E-5</v>
      </c>
      <c r="L15">
        <f>$B15*'Calculations Etc'!O$44/'Calculations Etc'!$E$44</f>
        <v>8.7981217262129169E-5</v>
      </c>
      <c r="M15">
        <f>$B15*'Calculations Etc'!P$44/'Calculations Etc'!$E$44</f>
        <v>8.8870744349267236E-5</v>
      </c>
      <c r="N15">
        <f>$B15*'Calculations Etc'!Q$44/'Calculations Etc'!$E$44</f>
        <v>8.9949247005972088E-5</v>
      </c>
      <c r="O15">
        <f>$B15*'Calculations Etc'!R$44/'Calculations Etc'!$E$44</f>
        <v>9.0831024253729272E-5</v>
      </c>
      <c r="P15">
        <f>$B15*'Calculations Etc'!S$44/'Calculations Etc'!$E$44</f>
        <v>9.1579110752047641E-5</v>
      </c>
      <c r="Q15">
        <f>$B15*'Calculations Etc'!T$44/'Calculations Etc'!$E$44</f>
        <v>9.2403640539502613E-5</v>
      </c>
      <c r="R15">
        <f>$B15*'Calculations Etc'!U$44/'Calculations Etc'!$E$44</f>
        <v>9.319851514165077E-5</v>
      </c>
      <c r="S15">
        <f>$B15*'Calculations Etc'!V$44/'Calculations Etc'!$E$44</f>
        <v>9.3891059740218658E-5</v>
      </c>
      <c r="T15">
        <f>$B15*'Calculations Etc'!W$44/'Calculations Etc'!$E$44</f>
        <v>9.5047122599296139E-5</v>
      </c>
      <c r="U15">
        <f>$B15*'Calculations Etc'!X$44/'Calculations Etc'!$E$44</f>
        <v>9.6059950070461278E-5</v>
      </c>
      <c r="V15">
        <f>$B15*'Calculations Etc'!Y$44/'Calculations Etc'!$E$44</f>
        <v>9.7048480369583043E-5</v>
      </c>
      <c r="W15">
        <f>$B15*'Calculations Etc'!Z$44/'Calculations Etc'!$E$44</f>
        <v>9.7649579603605602E-5</v>
      </c>
      <c r="X15">
        <f>$B15*'Calculations Etc'!AA$44/'Calculations Etc'!$E$44</f>
        <v>9.8224460923876486E-5</v>
      </c>
      <c r="Y15">
        <f>$B15*'Calculations Etc'!AB$44/'Calculations Etc'!$E$44</f>
        <v>9.8795624738493866E-5</v>
      </c>
      <c r="Z15">
        <f>$B15*'Calculations Etc'!AC$44/'Calculations Etc'!$E$44</f>
        <v>9.9479244599585216E-5</v>
      </c>
      <c r="AA15">
        <f>$B15*'Calculations Etc'!AD$44/'Calculations Etc'!$E$44</f>
        <v>9.9975448040260604E-5</v>
      </c>
      <c r="AB15">
        <f>$B15*'Calculations Etc'!AE$44/'Calculations Etc'!$E$44</f>
        <v>1.0044050579002983E-4</v>
      </c>
      <c r="AC15">
        <f>$B15*'Calculations Etc'!AF$44/'Calculations Etc'!$E$44</f>
        <v>1.0101640935179317E-4</v>
      </c>
    </row>
    <row r="16" spans="1:29">
      <c r="A16" t="s">
        <v>115</v>
      </c>
      <c r="B16">
        <f>SUMIFS('SYFAFE-freight'!$B$2:$H$2,'SYFAFE-freight'!$B$1:$H$1,calcs!A16)</f>
        <v>1.0087912753938768E-4</v>
      </c>
      <c r="C16">
        <f>$B16*'Calculations Etc'!F$44/'Calculations Etc'!$E$44</f>
        <v>8.6268445117032827E-5</v>
      </c>
      <c r="D16">
        <f>$B16*'Calculations Etc'!G$44/'Calculations Etc'!$E$44</f>
        <v>8.6793108601592489E-5</v>
      </c>
      <c r="E16">
        <f>$B16*'Calculations Etc'!H$44/'Calculations Etc'!$E$44</f>
        <v>8.7931280297200959E-5</v>
      </c>
      <c r="F16">
        <f>$B16*'Calculations Etc'!I$44/'Calculations Etc'!$E$44</f>
        <v>8.9068121023382364E-5</v>
      </c>
      <c r="G16">
        <f>$B16*'Calculations Etc'!J$44/'Calculations Etc'!$E$44</f>
        <v>9.1075357366719772E-5</v>
      </c>
      <c r="H16">
        <f>$B16*'Calculations Etc'!K$44/'Calculations Etc'!$E$44</f>
        <v>9.142071818118755E-5</v>
      </c>
      <c r="I16">
        <f>$B16*'Calculations Etc'!L$44/'Calculations Etc'!$E$44</f>
        <v>9.2403266887679602E-5</v>
      </c>
      <c r="J16">
        <f>$B16*'Calculations Etc'!M$44/'Calculations Etc'!$E$44</f>
        <v>9.3623135825625576E-5</v>
      </c>
      <c r="K16">
        <f>$B16*'Calculations Etc'!N$44/'Calculations Etc'!$E$44</f>
        <v>9.4759681378584474E-5</v>
      </c>
      <c r="L16">
        <f>$B16*'Calculations Etc'!O$44/'Calculations Etc'!$E$44</f>
        <v>9.5480747326378502E-5</v>
      </c>
      <c r="M16">
        <f>$B16*'Calculations Etc'!P$44/'Calculations Etc'!$E$44</f>
        <v>9.6446097814698674E-5</v>
      </c>
      <c r="N16">
        <f>$B16*'Calculations Etc'!Q$44/'Calculations Etc'!$E$44</f>
        <v>9.7616532173987652E-5</v>
      </c>
      <c r="O16">
        <f>$B16*'Calculations Etc'!R$44/'Calculations Etc'!$E$44</f>
        <v>9.8573472225639932E-5</v>
      </c>
      <c r="P16">
        <f>$B16*'Calculations Etc'!S$44/'Calculations Etc'!$E$44</f>
        <v>9.9385325711497051E-5</v>
      </c>
      <c r="Q16">
        <f>$B16*'Calculations Etc'!T$44/'Calculations Etc'!$E$44</f>
        <v>1.0028013852210529E-4</v>
      </c>
      <c r="R16">
        <f>$B16*'Calculations Etc'!U$44/'Calculations Etc'!$E$44</f>
        <v>1.0114276833566815E-4</v>
      </c>
      <c r="S16">
        <f>$B16*'Calculations Etc'!V$44/'Calculations Etc'!$E$44</f>
        <v>1.0189434552322965E-4</v>
      </c>
      <c r="T16">
        <f>$B16*'Calculations Etc'!W$44/'Calculations Etc'!$E$44</f>
        <v>1.0314895132633099E-4</v>
      </c>
      <c r="U16">
        <f>$B16*'Calculations Etc'!X$44/'Calculations Etc'!$E$44</f>
        <v>1.0424811233897544E-4</v>
      </c>
      <c r="V16">
        <f>$B16*'Calculations Etc'!Y$44/'Calculations Etc'!$E$44</f>
        <v>1.0532090508556481E-4</v>
      </c>
      <c r="W16">
        <f>$B16*'Calculations Etc'!Z$44/'Calculations Etc'!$E$44</f>
        <v>1.0597324209416508E-4</v>
      </c>
      <c r="X16">
        <f>$B16*'Calculations Etc'!AA$44/'Calculations Etc'!$E$44</f>
        <v>1.065971263707363E-4</v>
      </c>
      <c r="Y16">
        <f>$B16*'Calculations Etc'!AB$44/'Calculations Etc'!$E$44</f>
        <v>1.072169762610029E-4</v>
      </c>
      <c r="Z16">
        <f>$B16*'Calculations Etc'!AC$44/'Calculations Etc'!$E$44</f>
        <v>1.0795886796533891E-4</v>
      </c>
      <c r="AA16">
        <f>$B16*'Calculations Etc'!AD$44/'Calculations Etc'!$E$44</f>
        <v>1.0849736784992735E-4</v>
      </c>
      <c r="AB16">
        <f>$B16*'Calculations Etc'!AE$44/'Calculations Etc'!$E$44</f>
        <v>1.0900206718098563E-4</v>
      </c>
      <c r="AC16">
        <f>$B16*'Calculations Etc'!AF$44/'Calculations Etc'!$E$44</f>
        <v>1.0962706083504315E-4</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850</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8332</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1.4875898362873916E-3</v>
      </c>
      <c r="C43">
        <f>C$46/(1-'Calculations Etc'!$B$9)</f>
        <v>1.5014696801357644E-3</v>
      </c>
      <c r="D43">
        <f>D$46/(1-'Calculations Etc'!$B$9)</f>
        <v>1.5092124646588251E-3</v>
      </c>
      <c r="E43">
        <f>E$46/(1-'Calculations Etc'!$B$9)</f>
        <v>1.5207066120256291E-3</v>
      </c>
      <c r="F43">
        <f>F$46/(1-'Calculations Etc'!$B$9)</f>
        <v>1.5327293920445958E-3</v>
      </c>
      <c r="G43">
        <f>G$46/(1-'Calculations Etc'!$B$9)</f>
        <v>1.5451663719396971E-3</v>
      </c>
      <c r="H43">
        <f>H$46/(1-'Calculations Etc'!$B$9)</f>
        <v>1.5578196692966851E-3</v>
      </c>
      <c r="I43">
        <f>I$46/(1-'Calculations Etc'!$B$9)</f>
        <v>1.5706342854170041E-3</v>
      </c>
      <c r="J43">
        <f>J$46/(1-'Calculations Etc'!$B$9)</f>
        <v>1.583611204148341E-3</v>
      </c>
      <c r="K43">
        <f>K$46/(1-'Calculations Etc'!$B$9)</f>
        <v>1.5966428957771253E-3</v>
      </c>
      <c r="L43">
        <f>L$46/(1-'Calculations Etc'!$B$9)</f>
        <v>1.6097524565310206E-3</v>
      </c>
      <c r="M43">
        <f>M$46/(1-'Calculations Etc'!$B$9)</f>
        <v>1.6229783209844141E-3</v>
      </c>
      <c r="N43">
        <f>N$46/(1-'Calculations Etc'!$B$9)</f>
        <v>1.6362736999219062E-3</v>
      </c>
      <c r="O43">
        <f>O$46/(1-'Calculations Etc'!$B$9)</f>
        <v>1.6496691248790887E-3</v>
      </c>
      <c r="P43">
        <f>P$46/(1-'Calculations Etc'!$B$9)</f>
        <v>1.663153144514033E-3</v>
      </c>
      <c r="Q43">
        <f>Q$46/(1-'Calculations Etc'!$B$9)</f>
        <v>1.6767162913088357E-3</v>
      </c>
      <c r="R43">
        <f>R$46/(1-'Calculations Etc'!$B$9)</f>
        <v>1.6903839033735935E-3</v>
      </c>
      <c r="S43">
        <f>S$46/(1-'Calculations Etc'!$B$9)</f>
        <v>1.7041612870343551E-3</v>
      </c>
      <c r="T43">
        <f>T$46/(1-'Calculations Etc'!$B$9)</f>
        <v>1.7180460875081327E-3</v>
      </c>
      <c r="U43">
        <f>U$46/(1-'Calculations Etc'!$B$9)</f>
        <v>1.7319999186064909E-3</v>
      </c>
      <c r="V43">
        <f>V$46/(1-'Calculations Etc'!$B$9)</f>
        <v>1.7460664567152621E-3</v>
      </c>
      <c r="W43">
        <f>W$46/(1-'Calculations Etc'!$B$9)</f>
        <v>1.7602629433619422E-3</v>
      </c>
      <c r="X43">
        <f>X$46/(1-'Calculations Etc'!$B$9)</f>
        <v>1.7745690887040711E-3</v>
      </c>
      <c r="Y43">
        <f>Y$46/(1-'Calculations Etc'!$B$9)</f>
        <v>1.7889870701094813E-3</v>
      </c>
      <c r="Z43">
        <f>Z$46/(1-'Calculations Etc'!$B$9)</f>
        <v>1.8034541471273267E-3</v>
      </c>
      <c r="AA43">
        <f>AA$46/(1-'Calculations Etc'!$B$9)</f>
        <v>1.8180121574772725E-3</v>
      </c>
      <c r="AB43">
        <f>AB$46/(1-'Calculations Etc'!$B$9)</f>
        <v>1.8327046807732463E-3</v>
      </c>
      <c r="AC43">
        <f>AC$46/(1-'Calculations Etc'!$B$9)</f>
        <v>1.847512120704766E-3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4.6292253798248397E-4</v>
      </c>
      <c r="C46">
        <f>'SYFAFE-passenger'!$E$4*'Calculations Etc'!F$3</f>
        <v>4.6724180152163598E-4</v>
      </c>
      <c r="D46">
        <f>'SYFAFE-passenger'!$E$4*'Calculations Etc'!G$3</f>
        <v>4.6965127581020212E-4</v>
      </c>
      <c r="E46">
        <f>'SYFAFE-passenger'!$E$4*'Calculations Etc'!H$3</f>
        <v>4.7322813533235715E-4</v>
      </c>
      <c r="F46">
        <f>'SYFAFE-passenger'!$E$4*'Calculations Etc'!I$3</f>
        <v>4.7696949985651614E-4</v>
      </c>
      <c r="G46">
        <f>'SYFAFE-passenger'!$E$4*'Calculations Etc'!J$3</f>
        <v>4.8083975908889043E-4</v>
      </c>
      <c r="H46">
        <f>'SYFAFE-passenger'!$E$4*'Calculations Etc'!K$3</f>
        <v>4.847773340732441E-4</v>
      </c>
      <c r="I46">
        <f>'SYFAFE-passenger'!$E$4*'Calculations Etc'!L$3</f>
        <v>4.8876510978465549E-4</v>
      </c>
      <c r="J46">
        <f>'SYFAFE-passenger'!$E$4*'Calculations Etc'!M$3</f>
        <v>4.9280339238632709E-4</v>
      </c>
      <c r="K46">
        <f>'SYFAFE-passenger'!$E$4*'Calculations Etc'!N$3</f>
        <v>4.9685871974595585E-4</v>
      </c>
      <c r="L46">
        <f>'SYFAFE-passenger'!$E$4*'Calculations Etc'!O$3</f>
        <v>5.0093827917019513E-4</v>
      </c>
      <c r="M46">
        <f>'SYFAFE-passenger'!$E$4*'Calculations Etc'!P$3</f>
        <v>5.0505403110021464E-4</v>
      </c>
      <c r="N46">
        <f>'SYFAFE-passenger'!$E$4*'Calculations Etc'!Q$3</f>
        <v>5.091914152171586E-4</v>
      </c>
      <c r="O46">
        <f>'SYFAFE-passenger'!$E$4*'Calculations Etc'!R$3</f>
        <v>5.1335993261843963E-4</v>
      </c>
      <c r="P46">
        <f>'SYFAFE-passenger'!$E$4*'Calculations Etc'!S$3</f>
        <v>5.1755601976514434E-4</v>
      </c>
      <c r="Q46">
        <f>'SYFAFE-passenger'!$E$4*'Calculations Etc'!T$3</f>
        <v>5.2177673046383325E-4</v>
      </c>
      <c r="R46">
        <f>'SYFAFE-passenger'!$E$4*'Calculations Etc'!U$3</f>
        <v>5.2602994967173547E-4</v>
      </c>
      <c r="S46">
        <f>'SYFAFE-passenger'!$E$4*'Calculations Etc'!V$3</f>
        <v>5.3031732866251667E-4</v>
      </c>
      <c r="T46">
        <f>'SYFAFE-passenger'!$E$4*'Calculations Etc'!W$3</f>
        <v>5.346381346521186E-4</v>
      </c>
      <c r="U46">
        <f>'SYFAFE-passenger'!$E$4*'Calculations Etc'!X$3</f>
        <v>5.3898042225657822E-4</v>
      </c>
      <c r="V46">
        <f>'SYFAFE-passenger'!$E$4*'Calculations Etc'!Y$3</f>
        <v>5.4335778311445497E-4</v>
      </c>
      <c r="W46">
        <f>'SYFAFE-passenger'!$E$4*'Calculations Etc'!Z$3</f>
        <v>5.4777558261039474E-4</v>
      </c>
      <c r="X46">
        <f>'SYFAFE-passenger'!$E$4*'Calculations Etc'!AA$3</f>
        <v>5.5222750675573099E-4</v>
      </c>
      <c r="Y46">
        <f>'SYFAFE-passenger'!$E$4*'Calculations Etc'!AB$3</f>
        <v>5.5671423312476443E-4</v>
      </c>
      <c r="Z46">
        <f>'SYFAFE-passenger'!$E$4*'Calculations Etc'!AC$3</f>
        <v>5.6121623753950501E-4</v>
      </c>
      <c r="AA46">
        <f>'SYFAFE-passenger'!$E$4*'Calculations Etc'!AD$3</f>
        <v>5.6574653946465893E-4</v>
      </c>
      <c r="AB46">
        <f>'SYFAFE-passenger'!$E$4*'Calculations Etc'!AE$3</f>
        <v>5.7031870042437182E-4</v>
      </c>
      <c r="AC46">
        <f>'SYFAFE-passenger'!$E$4*'Calculations Etc'!AF$3</f>
        <v>5.7492662224994018E-4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1.3887676139474516E-3</v>
      </c>
      <c r="C49">
        <f>C$46*'Calculations Etc'!$B$27</f>
        <v>1.4017254045649078E-3</v>
      </c>
      <c r="D49">
        <f>D$46*'Calculations Etc'!$B$27</f>
        <v>1.4089538274306061E-3</v>
      </c>
      <c r="E49">
        <f>E$46*'Calculations Etc'!$B$27</f>
        <v>1.4196844059970713E-3</v>
      </c>
      <c r="F49">
        <f>F$46*'Calculations Etc'!$B$27</f>
        <v>1.4309084995695483E-3</v>
      </c>
      <c r="G49">
        <f>G$46*'Calculations Etc'!$B$27</f>
        <v>1.4425192772666712E-3</v>
      </c>
      <c r="H49">
        <f>H$46*'Calculations Etc'!$B$27</f>
        <v>1.454332002219732E-3</v>
      </c>
      <c r="I49">
        <f>I$46*'Calculations Etc'!$B$27</f>
        <v>1.4662953293539662E-3</v>
      </c>
      <c r="J49">
        <f>J$46*'Calculations Etc'!$B$27</f>
        <v>1.4784101771589809E-3</v>
      </c>
      <c r="K49">
        <f>K$46*'Calculations Etc'!$B$27</f>
        <v>1.4905761592378672E-3</v>
      </c>
      <c r="L49">
        <f>L$46*'Calculations Etc'!$B$27</f>
        <v>1.5028148375105851E-3</v>
      </c>
      <c r="M49">
        <f>M$46*'Calculations Etc'!$B$27</f>
        <v>1.5151620933006437E-3</v>
      </c>
      <c r="N49">
        <f>N$46*'Calculations Etc'!$B$27</f>
        <v>1.5275742456514756E-3</v>
      </c>
      <c r="O49">
        <f>O$46*'Calculations Etc'!$B$27</f>
        <v>1.5400797978553187E-3</v>
      </c>
      <c r="P49">
        <f>P$46*'Calculations Etc'!$B$27</f>
        <v>1.5526680592954328E-3</v>
      </c>
      <c r="Q49">
        <f>Q$46*'Calculations Etc'!$B$27</f>
        <v>1.5653301913914994E-3</v>
      </c>
      <c r="R49">
        <f>R$46*'Calculations Etc'!$B$27</f>
        <v>1.5780898490152062E-3</v>
      </c>
      <c r="S49">
        <f>S$46*'Calculations Etc'!$B$27</f>
        <v>1.5909519859875498E-3</v>
      </c>
      <c r="T49">
        <f>T$46*'Calculations Etc'!$B$27</f>
        <v>1.6039144039563555E-3</v>
      </c>
      <c r="U49">
        <f>U$46*'Calculations Etc'!$B$27</f>
        <v>1.6169412667697343E-3</v>
      </c>
      <c r="V49">
        <f>V$46*'Calculations Etc'!$B$27</f>
        <v>1.6300733493433647E-3</v>
      </c>
      <c r="W49">
        <f>W$46*'Calculations Etc'!$B$27</f>
        <v>1.643326747831184E-3</v>
      </c>
      <c r="X49">
        <f>X$46*'Calculations Etc'!$B$27</f>
        <v>1.6566825202671926E-3</v>
      </c>
      <c r="Y49">
        <f>Y$46*'Calculations Etc'!$B$27</f>
        <v>1.670142699374293E-3</v>
      </c>
      <c r="Z49">
        <f>Z$46*'Calculations Etc'!$B$27</f>
        <v>1.6836487126185148E-3</v>
      </c>
      <c r="AA49">
        <f>AA$46*'Calculations Etc'!$B$27</f>
        <v>1.6972396183939766E-3</v>
      </c>
      <c r="AB49">
        <f>AB$46*'Calculations Etc'!$B$27</f>
        <v>1.7109561012731151E-3</v>
      </c>
      <c r="AC49">
        <f>AC$46*'Calculations Etc'!$B$27</f>
        <v>1.7247798667498202E-3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1.8429395373095432E-4</v>
      </c>
      <c r="C56">
        <f>B56</f>
        <v>1.8429395373095432E-4</v>
      </c>
      <c r="D56">
        <f t="shared" ref="D56:AC56" si="2">C56</f>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8324</v>
      </c>
      <c r="B61" s="135" t="s">
        <v>8333</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7.5686214263268839E-4</v>
      </c>
      <c r="C63">
        <f>B63</f>
        <v>7.5686214263268839E-4</v>
      </c>
      <c r="D63">
        <f t="shared" ref="D63:AC63" si="3">C63</f>
        <v>7.5686214263268839E-4</v>
      </c>
      <c r="E63">
        <f t="shared" si="3"/>
        <v>7.5686214263268839E-4</v>
      </c>
      <c r="F63">
        <f t="shared" si="3"/>
        <v>7.5686214263268839E-4</v>
      </c>
      <c r="G63">
        <f t="shared" si="3"/>
        <v>7.5686214263268839E-4</v>
      </c>
      <c r="H63">
        <f t="shared" si="3"/>
        <v>7.5686214263268839E-4</v>
      </c>
      <c r="I63">
        <f t="shared" si="3"/>
        <v>7.5686214263268839E-4</v>
      </c>
      <c r="J63">
        <f t="shared" si="3"/>
        <v>7.5686214263268839E-4</v>
      </c>
      <c r="K63">
        <f t="shared" si="3"/>
        <v>7.5686214263268839E-4</v>
      </c>
      <c r="L63">
        <f t="shared" si="3"/>
        <v>7.5686214263268839E-4</v>
      </c>
      <c r="M63">
        <f t="shared" si="3"/>
        <v>7.5686214263268839E-4</v>
      </c>
      <c r="N63">
        <f t="shared" si="3"/>
        <v>7.5686214263268839E-4</v>
      </c>
      <c r="O63">
        <f t="shared" si="3"/>
        <v>7.5686214263268839E-4</v>
      </c>
      <c r="P63">
        <f t="shared" si="3"/>
        <v>7.5686214263268839E-4</v>
      </c>
      <c r="Q63">
        <f t="shared" si="3"/>
        <v>7.5686214263268839E-4</v>
      </c>
      <c r="R63">
        <f t="shared" si="3"/>
        <v>7.5686214263268839E-4</v>
      </c>
      <c r="S63">
        <f t="shared" si="3"/>
        <v>7.5686214263268839E-4</v>
      </c>
      <c r="T63">
        <f t="shared" si="3"/>
        <v>7.5686214263268839E-4</v>
      </c>
      <c r="U63">
        <f t="shared" si="3"/>
        <v>7.5686214263268839E-4</v>
      </c>
      <c r="V63">
        <f t="shared" si="3"/>
        <v>7.5686214263268839E-4</v>
      </c>
      <c r="W63">
        <f t="shared" si="3"/>
        <v>7.5686214263268839E-4</v>
      </c>
      <c r="X63">
        <f t="shared" si="3"/>
        <v>7.5686214263268839E-4</v>
      </c>
      <c r="Y63">
        <f t="shared" si="3"/>
        <v>7.5686214263268839E-4</v>
      </c>
      <c r="Z63">
        <f t="shared" si="3"/>
        <v>7.5686214263268839E-4</v>
      </c>
      <c r="AA63">
        <f t="shared" si="3"/>
        <v>7.5686214263268839E-4</v>
      </c>
      <c r="AB63">
        <f t="shared" si="3"/>
        <v>7.5686214263268839E-4</v>
      </c>
      <c r="AC63">
        <f t="shared" si="3"/>
        <v>7.5686214263268839E-4</v>
      </c>
    </row>
    <row r="64" spans="1:29">
      <c r="A64" t="s">
        <v>113</v>
      </c>
      <c r="B64">
        <v>7.1745362435245036E-5</v>
      </c>
      <c r="C64">
        <f t="shared" ref="C64:C69" si="4">B64</f>
        <v>7.1745362435245036E-5</v>
      </c>
      <c r="D64">
        <f t="shared" ref="D64:AC64" si="5">C64</f>
        <v>7.1745362435245036E-5</v>
      </c>
      <c r="E64">
        <f t="shared" si="5"/>
        <v>7.1745362435245036E-5</v>
      </c>
      <c r="F64">
        <f t="shared" si="5"/>
        <v>7.1745362435245036E-5</v>
      </c>
      <c r="G64">
        <f t="shared" si="5"/>
        <v>7.1745362435245036E-5</v>
      </c>
      <c r="H64">
        <f t="shared" si="5"/>
        <v>7.1745362435245036E-5</v>
      </c>
      <c r="I64">
        <f t="shared" si="5"/>
        <v>7.1745362435245036E-5</v>
      </c>
      <c r="J64">
        <f t="shared" si="5"/>
        <v>7.1745362435245036E-5</v>
      </c>
      <c r="K64">
        <f t="shared" si="5"/>
        <v>7.1745362435245036E-5</v>
      </c>
      <c r="L64">
        <f t="shared" si="5"/>
        <v>7.1745362435245036E-5</v>
      </c>
      <c r="M64">
        <f t="shared" si="5"/>
        <v>7.1745362435245036E-5</v>
      </c>
      <c r="N64">
        <f t="shared" si="5"/>
        <v>7.1745362435245036E-5</v>
      </c>
      <c r="O64">
        <f t="shared" si="5"/>
        <v>7.1745362435245036E-5</v>
      </c>
      <c r="P64">
        <f t="shared" si="5"/>
        <v>7.1745362435245036E-5</v>
      </c>
      <c r="Q64">
        <f t="shared" si="5"/>
        <v>7.1745362435245036E-5</v>
      </c>
      <c r="R64">
        <f t="shared" si="5"/>
        <v>7.1745362435245036E-5</v>
      </c>
      <c r="S64">
        <f t="shared" si="5"/>
        <v>7.1745362435245036E-5</v>
      </c>
      <c r="T64">
        <f t="shared" si="5"/>
        <v>7.1745362435245036E-5</v>
      </c>
      <c r="U64">
        <f t="shared" si="5"/>
        <v>7.1745362435245036E-5</v>
      </c>
      <c r="V64">
        <f t="shared" si="5"/>
        <v>7.1745362435245036E-5</v>
      </c>
      <c r="W64">
        <f t="shared" si="5"/>
        <v>7.1745362435245036E-5</v>
      </c>
      <c r="X64">
        <f t="shared" si="5"/>
        <v>7.1745362435245036E-5</v>
      </c>
      <c r="Y64">
        <f t="shared" si="5"/>
        <v>7.1745362435245036E-5</v>
      </c>
      <c r="Z64">
        <f t="shared" si="5"/>
        <v>7.1745362435245036E-5</v>
      </c>
      <c r="AA64">
        <f t="shared" si="5"/>
        <v>7.1745362435245036E-5</v>
      </c>
      <c r="AB64">
        <f t="shared" si="5"/>
        <v>7.1745362435245036E-5</v>
      </c>
      <c r="AC64">
        <f t="shared" si="5"/>
        <v>7.1745362435245036E-5</v>
      </c>
    </row>
    <row r="65" spans="1:29">
      <c r="A65" t="s">
        <v>114</v>
      </c>
      <c r="B65">
        <v>7.1745362435245036E-5</v>
      </c>
      <c r="C65">
        <f t="shared" si="4"/>
        <v>7.1745362435245036E-5</v>
      </c>
      <c r="D65">
        <f t="shared" ref="D65:AC65" si="6">C65</f>
        <v>7.1745362435245036E-5</v>
      </c>
      <c r="E65">
        <f t="shared" si="6"/>
        <v>7.1745362435245036E-5</v>
      </c>
      <c r="F65">
        <f t="shared" si="6"/>
        <v>7.1745362435245036E-5</v>
      </c>
      <c r="G65">
        <f t="shared" si="6"/>
        <v>7.1745362435245036E-5</v>
      </c>
      <c r="H65">
        <f t="shared" si="6"/>
        <v>7.1745362435245036E-5</v>
      </c>
      <c r="I65">
        <f t="shared" si="6"/>
        <v>7.1745362435245036E-5</v>
      </c>
      <c r="J65">
        <f t="shared" si="6"/>
        <v>7.1745362435245036E-5</v>
      </c>
      <c r="K65">
        <f t="shared" si="6"/>
        <v>7.1745362435245036E-5</v>
      </c>
      <c r="L65">
        <f t="shared" si="6"/>
        <v>7.1745362435245036E-5</v>
      </c>
      <c r="M65">
        <f t="shared" si="6"/>
        <v>7.1745362435245036E-5</v>
      </c>
      <c r="N65">
        <f t="shared" si="6"/>
        <v>7.1745362435245036E-5</v>
      </c>
      <c r="O65">
        <f t="shared" si="6"/>
        <v>7.1745362435245036E-5</v>
      </c>
      <c r="P65">
        <f t="shared" si="6"/>
        <v>7.1745362435245036E-5</v>
      </c>
      <c r="Q65">
        <f t="shared" si="6"/>
        <v>7.1745362435245036E-5</v>
      </c>
      <c r="R65">
        <f t="shared" si="6"/>
        <v>7.1745362435245036E-5</v>
      </c>
      <c r="S65">
        <f t="shared" si="6"/>
        <v>7.1745362435245036E-5</v>
      </c>
      <c r="T65">
        <f t="shared" si="6"/>
        <v>7.1745362435245036E-5</v>
      </c>
      <c r="U65">
        <f t="shared" si="6"/>
        <v>7.1745362435245036E-5</v>
      </c>
      <c r="V65">
        <f t="shared" si="6"/>
        <v>7.1745362435245036E-5</v>
      </c>
      <c r="W65">
        <f t="shared" si="6"/>
        <v>7.1745362435245036E-5</v>
      </c>
      <c r="X65">
        <f t="shared" si="6"/>
        <v>7.1745362435245036E-5</v>
      </c>
      <c r="Y65">
        <f t="shared" si="6"/>
        <v>7.1745362435245036E-5</v>
      </c>
      <c r="Z65">
        <f t="shared" si="6"/>
        <v>7.1745362435245036E-5</v>
      </c>
      <c r="AA65">
        <f t="shared" si="6"/>
        <v>7.1745362435245036E-5</v>
      </c>
      <c r="AB65">
        <f t="shared" si="6"/>
        <v>7.1745362435245036E-5</v>
      </c>
      <c r="AC65">
        <f t="shared" si="6"/>
        <v>7.1745362435245036E-5</v>
      </c>
    </row>
    <row r="66" spans="1:29">
      <c r="A66" s="40" t="s">
        <v>115</v>
      </c>
      <c r="B66" s="40">
        <v>7.1745362435245036E-5</v>
      </c>
      <c r="C66">
        <f t="shared" si="4"/>
        <v>7.1745362435245036E-5</v>
      </c>
      <c r="D66">
        <f t="shared" ref="D66:AC66" si="7">C66</f>
        <v>7.1745362435245036E-5</v>
      </c>
      <c r="E66">
        <f t="shared" si="7"/>
        <v>7.1745362435245036E-5</v>
      </c>
      <c r="F66">
        <f t="shared" si="7"/>
        <v>7.1745362435245036E-5</v>
      </c>
      <c r="G66">
        <f t="shared" si="7"/>
        <v>7.1745362435245036E-5</v>
      </c>
      <c r="H66">
        <f t="shared" si="7"/>
        <v>7.1745362435245036E-5</v>
      </c>
      <c r="I66">
        <f t="shared" si="7"/>
        <v>7.1745362435245036E-5</v>
      </c>
      <c r="J66">
        <f t="shared" si="7"/>
        <v>7.1745362435245036E-5</v>
      </c>
      <c r="K66">
        <f t="shared" si="7"/>
        <v>7.1745362435245036E-5</v>
      </c>
      <c r="L66">
        <f t="shared" si="7"/>
        <v>7.1745362435245036E-5</v>
      </c>
      <c r="M66">
        <f t="shared" si="7"/>
        <v>7.1745362435245036E-5</v>
      </c>
      <c r="N66">
        <f t="shared" si="7"/>
        <v>7.1745362435245036E-5</v>
      </c>
      <c r="O66">
        <f t="shared" si="7"/>
        <v>7.1745362435245036E-5</v>
      </c>
      <c r="P66">
        <f t="shared" si="7"/>
        <v>7.1745362435245036E-5</v>
      </c>
      <c r="Q66">
        <f t="shared" si="7"/>
        <v>7.1745362435245036E-5</v>
      </c>
      <c r="R66">
        <f t="shared" si="7"/>
        <v>7.1745362435245036E-5</v>
      </c>
      <c r="S66">
        <f t="shared" si="7"/>
        <v>7.1745362435245036E-5</v>
      </c>
      <c r="T66">
        <f t="shared" si="7"/>
        <v>7.1745362435245036E-5</v>
      </c>
      <c r="U66">
        <f t="shared" si="7"/>
        <v>7.1745362435245036E-5</v>
      </c>
      <c r="V66">
        <f t="shared" si="7"/>
        <v>7.1745362435245036E-5</v>
      </c>
      <c r="W66">
        <f t="shared" si="7"/>
        <v>7.1745362435245036E-5</v>
      </c>
      <c r="X66">
        <f t="shared" si="7"/>
        <v>7.1745362435245036E-5</v>
      </c>
      <c r="Y66">
        <f t="shared" si="7"/>
        <v>7.1745362435245036E-5</v>
      </c>
      <c r="Z66">
        <f t="shared" si="7"/>
        <v>7.1745362435245036E-5</v>
      </c>
      <c r="AA66">
        <f t="shared" si="7"/>
        <v>7.1745362435245036E-5</v>
      </c>
      <c r="AB66">
        <f t="shared" si="7"/>
        <v>7.1745362435245036E-5</v>
      </c>
      <c r="AC66">
        <f t="shared" si="7"/>
        <v>7.1745362435245036E-5</v>
      </c>
    </row>
    <row r="67" spans="1:29">
      <c r="A67" t="s">
        <v>116</v>
      </c>
      <c r="B67">
        <v>0</v>
      </c>
      <c r="C67">
        <f t="shared" si="4"/>
        <v>0</v>
      </c>
      <c r="D67">
        <f t="shared" ref="D67:AC67" si="8">C67</f>
        <v>0</v>
      </c>
      <c r="E67">
        <f t="shared" si="8"/>
        <v>0</v>
      </c>
      <c r="F67">
        <f t="shared" si="8"/>
        <v>0</v>
      </c>
      <c r="G67">
        <f t="shared" si="8"/>
        <v>0</v>
      </c>
      <c r="H67">
        <f t="shared" si="8"/>
        <v>0</v>
      </c>
      <c r="I67">
        <f t="shared" si="8"/>
        <v>0</v>
      </c>
      <c r="J67">
        <f t="shared" si="8"/>
        <v>0</v>
      </c>
      <c r="K67">
        <f t="shared" si="8"/>
        <v>0</v>
      </c>
      <c r="L67">
        <f t="shared" si="8"/>
        <v>0</v>
      </c>
      <c r="M67">
        <f t="shared" si="8"/>
        <v>0</v>
      </c>
      <c r="N67">
        <f t="shared" si="8"/>
        <v>0</v>
      </c>
      <c r="O67">
        <f t="shared" si="8"/>
        <v>0</v>
      </c>
      <c r="P67">
        <f t="shared" si="8"/>
        <v>0</v>
      </c>
      <c r="Q67">
        <f t="shared" si="8"/>
        <v>0</v>
      </c>
      <c r="R67">
        <f t="shared" si="8"/>
        <v>0</v>
      </c>
      <c r="S67">
        <f t="shared" si="8"/>
        <v>0</v>
      </c>
      <c r="T67">
        <f t="shared" si="8"/>
        <v>0</v>
      </c>
      <c r="U67">
        <f t="shared" si="8"/>
        <v>0</v>
      </c>
      <c r="V67">
        <f t="shared" si="8"/>
        <v>0</v>
      </c>
      <c r="W67">
        <f t="shared" si="8"/>
        <v>0</v>
      </c>
      <c r="X67">
        <f t="shared" si="8"/>
        <v>0</v>
      </c>
      <c r="Y67">
        <f t="shared" si="8"/>
        <v>0</v>
      </c>
      <c r="Z67">
        <f t="shared" si="8"/>
        <v>0</v>
      </c>
      <c r="AA67">
        <f t="shared" si="8"/>
        <v>0</v>
      </c>
      <c r="AB67">
        <f t="shared" si="8"/>
        <v>0</v>
      </c>
      <c r="AC67">
        <f t="shared" si="8"/>
        <v>0</v>
      </c>
    </row>
    <row r="68" spans="1:29">
      <c r="A68" t="s">
        <v>849</v>
      </c>
      <c r="B68">
        <v>0</v>
      </c>
      <c r="C68">
        <f t="shared" si="4"/>
        <v>0</v>
      </c>
      <c r="D68">
        <f t="shared" ref="D68:AC68" si="9">C68</f>
        <v>0</v>
      </c>
      <c r="E68">
        <f t="shared" si="9"/>
        <v>0</v>
      </c>
      <c r="F68">
        <f t="shared" si="9"/>
        <v>0</v>
      </c>
      <c r="G68">
        <f t="shared" si="9"/>
        <v>0</v>
      </c>
      <c r="H68">
        <f t="shared" si="9"/>
        <v>0</v>
      </c>
      <c r="I68">
        <f t="shared" si="9"/>
        <v>0</v>
      </c>
      <c r="J68">
        <f t="shared" si="9"/>
        <v>0</v>
      </c>
      <c r="K68">
        <f t="shared" si="9"/>
        <v>0</v>
      </c>
      <c r="L68">
        <f t="shared" si="9"/>
        <v>0</v>
      </c>
      <c r="M68">
        <f t="shared" si="9"/>
        <v>0</v>
      </c>
      <c r="N68">
        <f t="shared" si="9"/>
        <v>0</v>
      </c>
      <c r="O68">
        <f t="shared" si="9"/>
        <v>0</v>
      </c>
      <c r="P68">
        <f t="shared" si="9"/>
        <v>0</v>
      </c>
      <c r="Q68">
        <f t="shared" si="9"/>
        <v>0</v>
      </c>
      <c r="R68">
        <f t="shared" si="9"/>
        <v>0</v>
      </c>
      <c r="S68">
        <f t="shared" si="9"/>
        <v>0</v>
      </c>
      <c r="T68">
        <f t="shared" si="9"/>
        <v>0</v>
      </c>
      <c r="U68">
        <f t="shared" si="9"/>
        <v>0</v>
      </c>
      <c r="V68">
        <f t="shared" si="9"/>
        <v>0</v>
      </c>
      <c r="W68">
        <f t="shared" si="9"/>
        <v>0</v>
      </c>
      <c r="X68">
        <f t="shared" si="9"/>
        <v>0</v>
      </c>
      <c r="Y68">
        <f t="shared" si="9"/>
        <v>0</v>
      </c>
      <c r="Z68">
        <f t="shared" si="9"/>
        <v>0</v>
      </c>
      <c r="AA68">
        <f t="shared" si="9"/>
        <v>0</v>
      </c>
      <c r="AB68">
        <f t="shared" si="9"/>
        <v>0</v>
      </c>
      <c r="AC68">
        <f t="shared" si="9"/>
        <v>0</v>
      </c>
    </row>
    <row r="69" spans="1:29">
      <c r="A69" t="s">
        <v>850</v>
      </c>
      <c r="B69">
        <v>2.1523608730573507E-4</v>
      </c>
      <c r="C69">
        <f t="shared" si="4"/>
        <v>2.1523608730573507E-4</v>
      </c>
      <c r="D69">
        <f t="shared" ref="D69:AC69" si="10">C69</f>
        <v>2.1523608730573507E-4</v>
      </c>
      <c r="E69">
        <f t="shared" si="10"/>
        <v>2.1523608730573507E-4</v>
      </c>
      <c r="F69">
        <f t="shared" si="10"/>
        <v>2.1523608730573507E-4</v>
      </c>
      <c r="G69">
        <f t="shared" si="10"/>
        <v>2.1523608730573507E-4</v>
      </c>
      <c r="H69">
        <f t="shared" si="10"/>
        <v>2.1523608730573507E-4</v>
      </c>
      <c r="I69">
        <f t="shared" si="10"/>
        <v>2.1523608730573507E-4</v>
      </c>
      <c r="J69">
        <f t="shared" si="10"/>
        <v>2.1523608730573507E-4</v>
      </c>
      <c r="K69">
        <f t="shared" si="10"/>
        <v>2.1523608730573507E-4</v>
      </c>
      <c r="L69">
        <f t="shared" si="10"/>
        <v>2.1523608730573507E-4</v>
      </c>
      <c r="M69">
        <f t="shared" si="10"/>
        <v>2.1523608730573507E-4</v>
      </c>
      <c r="N69">
        <f t="shared" si="10"/>
        <v>2.1523608730573507E-4</v>
      </c>
      <c r="O69">
        <f t="shared" si="10"/>
        <v>2.1523608730573507E-4</v>
      </c>
      <c r="P69">
        <f t="shared" si="10"/>
        <v>2.1523608730573507E-4</v>
      </c>
      <c r="Q69">
        <f t="shared" si="10"/>
        <v>2.1523608730573507E-4</v>
      </c>
      <c r="R69">
        <f t="shared" si="10"/>
        <v>2.1523608730573507E-4</v>
      </c>
      <c r="S69">
        <f t="shared" si="10"/>
        <v>2.1523608730573507E-4</v>
      </c>
      <c r="T69">
        <f t="shared" si="10"/>
        <v>2.1523608730573507E-4</v>
      </c>
      <c r="U69">
        <f t="shared" si="10"/>
        <v>2.1523608730573507E-4</v>
      </c>
      <c r="V69">
        <f t="shared" si="10"/>
        <v>2.1523608730573507E-4</v>
      </c>
      <c r="W69">
        <f t="shared" si="10"/>
        <v>2.1523608730573507E-4</v>
      </c>
      <c r="X69">
        <f t="shared" si="10"/>
        <v>2.1523608730573507E-4</v>
      </c>
      <c r="Y69">
        <f t="shared" si="10"/>
        <v>2.1523608730573507E-4</v>
      </c>
      <c r="Z69">
        <f t="shared" si="10"/>
        <v>2.1523608730573507E-4</v>
      </c>
      <c r="AA69">
        <f t="shared" si="10"/>
        <v>2.1523608730573507E-4</v>
      </c>
      <c r="AB69">
        <f t="shared" si="10"/>
        <v>2.1523608730573507E-4</v>
      </c>
      <c r="AC69">
        <f t="shared" si="10"/>
        <v>2.1523608730573507E-4</v>
      </c>
    </row>
    <row r="71" spans="1:29" s="135" customFormat="1">
      <c r="A71" s="135" t="s">
        <v>8325</v>
      </c>
      <c r="B71" s="135" t="s">
        <v>8334</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8333</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11">C83</f>
        <v>3.9768826588502888E-5</v>
      </c>
      <c r="E83">
        <f t="shared" si="11"/>
        <v>3.9768826588502888E-5</v>
      </c>
      <c r="F83">
        <f t="shared" si="11"/>
        <v>3.9768826588502888E-5</v>
      </c>
      <c r="G83">
        <f t="shared" si="11"/>
        <v>3.9768826588502888E-5</v>
      </c>
      <c r="H83">
        <f t="shared" si="11"/>
        <v>3.9768826588502888E-5</v>
      </c>
      <c r="I83">
        <f t="shared" si="11"/>
        <v>3.9768826588502888E-5</v>
      </c>
      <c r="J83">
        <f t="shared" si="11"/>
        <v>3.9768826588502888E-5</v>
      </c>
      <c r="K83">
        <f t="shared" si="11"/>
        <v>3.9768826588502888E-5</v>
      </c>
      <c r="L83">
        <f t="shared" si="11"/>
        <v>3.9768826588502888E-5</v>
      </c>
      <c r="M83">
        <f t="shared" si="11"/>
        <v>3.9768826588502888E-5</v>
      </c>
      <c r="N83">
        <f t="shared" si="11"/>
        <v>3.9768826588502888E-5</v>
      </c>
      <c r="O83">
        <f t="shared" si="11"/>
        <v>3.9768826588502888E-5</v>
      </c>
      <c r="P83">
        <f t="shared" si="11"/>
        <v>3.9768826588502888E-5</v>
      </c>
      <c r="Q83">
        <f t="shared" si="11"/>
        <v>3.9768826588502888E-5</v>
      </c>
      <c r="R83">
        <f t="shared" si="11"/>
        <v>3.9768826588502888E-5</v>
      </c>
      <c r="S83">
        <f t="shared" si="11"/>
        <v>3.9768826588502888E-5</v>
      </c>
      <c r="T83">
        <f t="shared" si="11"/>
        <v>3.9768826588502888E-5</v>
      </c>
      <c r="U83">
        <f t="shared" si="11"/>
        <v>3.9768826588502888E-5</v>
      </c>
      <c r="V83">
        <f t="shared" si="11"/>
        <v>3.9768826588502888E-5</v>
      </c>
      <c r="W83">
        <f t="shared" si="11"/>
        <v>3.9768826588502888E-5</v>
      </c>
      <c r="X83">
        <f t="shared" si="11"/>
        <v>3.9768826588502888E-5</v>
      </c>
      <c r="Y83">
        <f t="shared" si="11"/>
        <v>3.9768826588502888E-5</v>
      </c>
      <c r="Z83">
        <f t="shared" si="11"/>
        <v>3.9768826588502888E-5</v>
      </c>
      <c r="AA83">
        <f t="shared" si="11"/>
        <v>3.9768826588502888E-5</v>
      </c>
      <c r="AB83">
        <f t="shared" si="11"/>
        <v>3.9768826588502888E-5</v>
      </c>
      <c r="AC83">
        <f t="shared" si="11"/>
        <v>3.9768826588502888E-5</v>
      </c>
    </row>
    <row r="84" spans="1:29">
      <c r="A84" t="s">
        <v>113</v>
      </c>
      <c r="B84">
        <v>0</v>
      </c>
      <c r="C84">
        <f t="shared" ref="C84:C89" si="12">B84</f>
        <v>0</v>
      </c>
      <c r="D84">
        <f t="shared" ref="D84:AC84" si="13">C84</f>
        <v>0</v>
      </c>
      <c r="E84">
        <f t="shared" si="13"/>
        <v>0</v>
      </c>
      <c r="F84">
        <f t="shared" si="13"/>
        <v>0</v>
      </c>
      <c r="G84">
        <f t="shared" si="13"/>
        <v>0</v>
      </c>
      <c r="H84">
        <f t="shared" si="13"/>
        <v>0</v>
      </c>
      <c r="I84">
        <f t="shared" si="13"/>
        <v>0</v>
      </c>
      <c r="J84">
        <f t="shared" si="13"/>
        <v>0</v>
      </c>
      <c r="K84">
        <f t="shared" si="13"/>
        <v>0</v>
      </c>
      <c r="L84">
        <f t="shared" si="13"/>
        <v>0</v>
      </c>
      <c r="M84">
        <f t="shared" si="13"/>
        <v>0</v>
      </c>
      <c r="N84">
        <f t="shared" si="13"/>
        <v>0</v>
      </c>
      <c r="O84">
        <f t="shared" si="13"/>
        <v>0</v>
      </c>
      <c r="P84">
        <f t="shared" si="13"/>
        <v>0</v>
      </c>
      <c r="Q84">
        <f t="shared" si="13"/>
        <v>0</v>
      </c>
      <c r="R84">
        <f t="shared" si="13"/>
        <v>0</v>
      </c>
      <c r="S84">
        <f t="shared" si="13"/>
        <v>0</v>
      </c>
      <c r="T84">
        <f t="shared" si="13"/>
        <v>0</v>
      </c>
      <c r="U84">
        <f t="shared" si="13"/>
        <v>0</v>
      </c>
      <c r="V84">
        <f t="shared" si="13"/>
        <v>0</v>
      </c>
      <c r="W84">
        <f t="shared" si="13"/>
        <v>0</v>
      </c>
      <c r="X84">
        <f t="shared" si="13"/>
        <v>0</v>
      </c>
      <c r="Y84">
        <f t="shared" si="13"/>
        <v>0</v>
      </c>
      <c r="Z84">
        <f t="shared" si="13"/>
        <v>0</v>
      </c>
      <c r="AA84">
        <f t="shared" si="13"/>
        <v>0</v>
      </c>
      <c r="AB84">
        <f t="shared" si="13"/>
        <v>0</v>
      </c>
      <c r="AC84">
        <f t="shared" si="13"/>
        <v>0</v>
      </c>
    </row>
    <row r="85" spans="1:29">
      <c r="A85" t="s">
        <v>114</v>
      </c>
      <c r="B85">
        <v>1.2375644276775558E-5</v>
      </c>
      <c r="C85">
        <f t="shared" si="12"/>
        <v>1.2375644276775558E-5</v>
      </c>
      <c r="D85">
        <f t="shared" ref="D85:AC85" si="14">C85</f>
        <v>1.2375644276775558E-5</v>
      </c>
      <c r="E85">
        <f t="shared" si="14"/>
        <v>1.2375644276775558E-5</v>
      </c>
      <c r="F85">
        <f t="shared" si="14"/>
        <v>1.2375644276775558E-5</v>
      </c>
      <c r="G85">
        <f t="shared" si="14"/>
        <v>1.2375644276775558E-5</v>
      </c>
      <c r="H85">
        <f t="shared" si="14"/>
        <v>1.2375644276775558E-5</v>
      </c>
      <c r="I85">
        <f t="shared" si="14"/>
        <v>1.2375644276775558E-5</v>
      </c>
      <c r="J85">
        <f t="shared" si="14"/>
        <v>1.2375644276775558E-5</v>
      </c>
      <c r="K85">
        <f t="shared" si="14"/>
        <v>1.2375644276775558E-5</v>
      </c>
      <c r="L85">
        <f t="shared" si="14"/>
        <v>1.2375644276775558E-5</v>
      </c>
      <c r="M85">
        <f t="shared" si="14"/>
        <v>1.2375644276775558E-5</v>
      </c>
      <c r="N85">
        <f t="shared" si="14"/>
        <v>1.2375644276775558E-5</v>
      </c>
      <c r="O85">
        <f t="shared" si="14"/>
        <v>1.2375644276775558E-5</v>
      </c>
      <c r="P85">
        <f t="shared" si="14"/>
        <v>1.2375644276775558E-5</v>
      </c>
      <c r="Q85">
        <f t="shared" si="14"/>
        <v>1.2375644276775558E-5</v>
      </c>
      <c r="R85">
        <f t="shared" si="14"/>
        <v>1.2375644276775558E-5</v>
      </c>
      <c r="S85">
        <f t="shared" si="14"/>
        <v>1.2375644276775558E-5</v>
      </c>
      <c r="T85">
        <f t="shared" si="14"/>
        <v>1.2375644276775558E-5</v>
      </c>
      <c r="U85">
        <f t="shared" si="14"/>
        <v>1.2375644276775558E-5</v>
      </c>
      <c r="V85">
        <f t="shared" si="14"/>
        <v>1.2375644276775558E-5</v>
      </c>
      <c r="W85">
        <f t="shared" si="14"/>
        <v>1.2375644276775558E-5</v>
      </c>
      <c r="X85">
        <f t="shared" si="14"/>
        <v>1.2375644276775558E-5</v>
      </c>
      <c r="Y85">
        <f t="shared" si="14"/>
        <v>1.2375644276775558E-5</v>
      </c>
      <c r="Z85">
        <f t="shared" si="14"/>
        <v>1.2375644276775558E-5</v>
      </c>
      <c r="AA85">
        <f t="shared" si="14"/>
        <v>1.2375644276775558E-5</v>
      </c>
      <c r="AB85">
        <f t="shared" si="14"/>
        <v>1.2375644276775558E-5</v>
      </c>
      <c r="AC85">
        <f t="shared" si="14"/>
        <v>1.2375644276775558E-5</v>
      </c>
    </row>
    <row r="86" spans="1:29">
      <c r="A86" t="s">
        <v>115</v>
      </c>
      <c r="B86">
        <v>1.2375646625067684E-5</v>
      </c>
      <c r="C86">
        <f t="shared" si="12"/>
        <v>1.2375646625067684E-5</v>
      </c>
      <c r="D86">
        <f t="shared" ref="D86:AC86" si="15">C86</f>
        <v>1.2375646625067684E-5</v>
      </c>
      <c r="E86">
        <f t="shared" si="15"/>
        <v>1.2375646625067684E-5</v>
      </c>
      <c r="F86">
        <f t="shared" si="15"/>
        <v>1.2375646625067684E-5</v>
      </c>
      <c r="G86">
        <f t="shared" si="15"/>
        <v>1.2375646625067684E-5</v>
      </c>
      <c r="H86">
        <f t="shared" si="15"/>
        <v>1.2375646625067684E-5</v>
      </c>
      <c r="I86">
        <f t="shared" si="15"/>
        <v>1.2375646625067684E-5</v>
      </c>
      <c r="J86">
        <f t="shared" si="15"/>
        <v>1.2375646625067684E-5</v>
      </c>
      <c r="K86">
        <f t="shared" si="15"/>
        <v>1.2375646625067684E-5</v>
      </c>
      <c r="L86">
        <f t="shared" si="15"/>
        <v>1.2375646625067684E-5</v>
      </c>
      <c r="M86">
        <f t="shared" si="15"/>
        <v>1.2375646625067684E-5</v>
      </c>
      <c r="N86">
        <f t="shared" si="15"/>
        <v>1.2375646625067684E-5</v>
      </c>
      <c r="O86">
        <f t="shared" si="15"/>
        <v>1.2375646625067684E-5</v>
      </c>
      <c r="P86">
        <f t="shared" si="15"/>
        <v>1.2375646625067684E-5</v>
      </c>
      <c r="Q86">
        <f t="shared" si="15"/>
        <v>1.2375646625067684E-5</v>
      </c>
      <c r="R86">
        <f t="shared" si="15"/>
        <v>1.2375646625067684E-5</v>
      </c>
      <c r="S86">
        <f t="shared" si="15"/>
        <v>1.2375646625067684E-5</v>
      </c>
      <c r="T86">
        <f t="shared" si="15"/>
        <v>1.2375646625067684E-5</v>
      </c>
      <c r="U86">
        <f t="shared" si="15"/>
        <v>1.2375646625067684E-5</v>
      </c>
      <c r="V86">
        <f t="shared" si="15"/>
        <v>1.2375646625067684E-5</v>
      </c>
      <c r="W86">
        <f t="shared" si="15"/>
        <v>1.2375646625067684E-5</v>
      </c>
      <c r="X86">
        <f t="shared" si="15"/>
        <v>1.2375646625067684E-5</v>
      </c>
      <c r="Y86">
        <f t="shared" si="15"/>
        <v>1.2375646625067684E-5</v>
      </c>
      <c r="Z86">
        <f t="shared" si="15"/>
        <v>1.2375646625067684E-5</v>
      </c>
      <c r="AA86">
        <f t="shared" si="15"/>
        <v>1.2375646625067684E-5</v>
      </c>
      <c r="AB86">
        <f t="shared" si="15"/>
        <v>1.2375646625067684E-5</v>
      </c>
      <c r="AC86">
        <f t="shared" si="15"/>
        <v>1.2375646625067684E-5</v>
      </c>
    </row>
    <row r="87" spans="1:29">
      <c r="A87" t="s">
        <v>116</v>
      </c>
      <c r="B87">
        <v>0</v>
      </c>
      <c r="C87">
        <f t="shared" si="12"/>
        <v>0</v>
      </c>
      <c r="D87">
        <f t="shared" ref="D87:AC87" si="16">C87</f>
        <v>0</v>
      </c>
      <c r="E87">
        <f t="shared" si="16"/>
        <v>0</v>
      </c>
      <c r="F87">
        <f t="shared" si="16"/>
        <v>0</v>
      </c>
      <c r="G87">
        <f t="shared" si="16"/>
        <v>0</v>
      </c>
      <c r="H87">
        <f t="shared" si="16"/>
        <v>0</v>
      </c>
      <c r="I87">
        <f t="shared" si="16"/>
        <v>0</v>
      </c>
      <c r="J87">
        <f t="shared" si="16"/>
        <v>0</v>
      </c>
      <c r="K87">
        <f t="shared" si="16"/>
        <v>0</v>
      </c>
      <c r="L87">
        <f t="shared" si="16"/>
        <v>0</v>
      </c>
      <c r="M87">
        <f t="shared" si="16"/>
        <v>0</v>
      </c>
      <c r="N87">
        <f t="shared" si="16"/>
        <v>0</v>
      </c>
      <c r="O87">
        <f t="shared" si="16"/>
        <v>0</v>
      </c>
      <c r="P87">
        <f t="shared" si="16"/>
        <v>0</v>
      </c>
      <c r="Q87">
        <f t="shared" si="16"/>
        <v>0</v>
      </c>
      <c r="R87">
        <f t="shared" si="16"/>
        <v>0</v>
      </c>
      <c r="S87">
        <f t="shared" si="16"/>
        <v>0</v>
      </c>
      <c r="T87">
        <f t="shared" si="16"/>
        <v>0</v>
      </c>
      <c r="U87">
        <f t="shared" si="16"/>
        <v>0</v>
      </c>
      <c r="V87">
        <f t="shared" si="16"/>
        <v>0</v>
      </c>
      <c r="W87">
        <f t="shared" si="16"/>
        <v>0</v>
      </c>
      <c r="X87">
        <f t="shared" si="16"/>
        <v>0</v>
      </c>
      <c r="Y87">
        <f t="shared" si="16"/>
        <v>0</v>
      </c>
      <c r="Z87">
        <f t="shared" si="16"/>
        <v>0</v>
      </c>
      <c r="AA87">
        <f t="shared" si="16"/>
        <v>0</v>
      </c>
      <c r="AB87">
        <f t="shared" si="16"/>
        <v>0</v>
      </c>
      <c r="AC87">
        <f t="shared" si="16"/>
        <v>0</v>
      </c>
    </row>
    <row r="88" spans="1:29">
      <c r="A88" t="s">
        <v>849</v>
      </c>
      <c r="B88">
        <v>0</v>
      </c>
      <c r="C88">
        <f t="shared" si="12"/>
        <v>0</v>
      </c>
      <c r="D88">
        <f t="shared" ref="D88:AC88" si="17">C88</f>
        <v>0</v>
      </c>
      <c r="E88">
        <f t="shared" si="17"/>
        <v>0</v>
      </c>
      <c r="F88">
        <f t="shared" si="17"/>
        <v>0</v>
      </c>
      <c r="G88">
        <f t="shared" si="17"/>
        <v>0</v>
      </c>
      <c r="H88">
        <f t="shared" si="17"/>
        <v>0</v>
      </c>
      <c r="I88">
        <f t="shared" si="17"/>
        <v>0</v>
      </c>
      <c r="J88">
        <f t="shared" si="17"/>
        <v>0</v>
      </c>
      <c r="K88">
        <f t="shared" si="17"/>
        <v>0</v>
      </c>
      <c r="L88">
        <f t="shared" si="17"/>
        <v>0</v>
      </c>
      <c r="M88">
        <f t="shared" si="17"/>
        <v>0</v>
      </c>
      <c r="N88">
        <f t="shared" si="17"/>
        <v>0</v>
      </c>
      <c r="O88">
        <f t="shared" si="17"/>
        <v>0</v>
      </c>
      <c r="P88">
        <f t="shared" si="17"/>
        <v>0</v>
      </c>
      <c r="Q88">
        <f t="shared" si="17"/>
        <v>0</v>
      </c>
      <c r="R88">
        <f t="shared" si="17"/>
        <v>0</v>
      </c>
      <c r="S88">
        <f t="shared" si="17"/>
        <v>0</v>
      </c>
      <c r="T88">
        <f t="shared" si="17"/>
        <v>0</v>
      </c>
      <c r="U88">
        <f t="shared" si="17"/>
        <v>0</v>
      </c>
      <c r="V88">
        <f t="shared" si="17"/>
        <v>0</v>
      </c>
      <c r="W88">
        <f t="shared" si="17"/>
        <v>0</v>
      </c>
      <c r="X88">
        <f t="shared" si="17"/>
        <v>0</v>
      </c>
      <c r="Y88">
        <f t="shared" si="17"/>
        <v>0</v>
      </c>
      <c r="Z88">
        <f t="shared" si="17"/>
        <v>0</v>
      </c>
      <c r="AA88">
        <f t="shared" si="17"/>
        <v>0</v>
      </c>
      <c r="AB88">
        <f t="shared" si="17"/>
        <v>0</v>
      </c>
      <c r="AC88">
        <f t="shared" si="17"/>
        <v>0</v>
      </c>
    </row>
    <row r="89" spans="1:29">
      <c r="A89" t="s">
        <v>850</v>
      </c>
      <c r="B89">
        <v>3.7126939875203046E-5</v>
      </c>
      <c r="C89">
        <f t="shared" si="12"/>
        <v>3.7126939875203046E-5</v>
      </c>
      <c r="D89">
        <f t="shared" ref="D89:AC89" si="18">C89</f>
        <v>3.7126939875203046E-5</v>
      </c>
      <c r="E89">
        <f t="shared" si="18"/>
        <v>3.7126939875203046E-5</v>
      </c>
      <c r="F89">
        <f t="shared" si="18"/>
        <v>3.7126939875203046E-5</v>
      </c>
      <c r="G89">
        <f t="shared" si="18"/>
        <v>3.7126939875203046E-5</v>
      </c>
      <c r="H89">
        <f t="shared" si="18"/>
        <v>3.7126939875203046E-5</v>
      </c>
      <c r="I89">
        <f t="shared" si="18"/>
        <v>3.7126939875203046E-5</v>
      </c>
      <c r="J89">
        <f t="shared" si="18"/>
        <v>3.7126939875203046E-5</v>
      </c>
      <c r="K89">
        <f t="shared" si="18"/>
        <v>3.7126939875203046E-5</v>
      </c>
      <c r="L89">
        <f t="shared" si="18"/>
        <v>3.7126939875203046E-5</v>
      </c>
      <c r="M89">
        <f t="shared" si="18"/>
        <v>3.7126939875203046E-5</v>
      </c>
      <c r="N89">
        <f t="shared" si="18"/>
        <v>3.7126939875203046E-5</v>
      </c>
      <c r="O89">
        <f t="shared" si="18"/>
        <v>3.7126939875203046E-5</v>
      </c>
      <c r="P89">
        <f t="shared" si="18"/>
        <v>3.7126939875203046E-5</v>
      </c>
      <c r="Q89">
        <f t="shared" si="18"/>
        <v>3.7126939875203046E-5</v>
      </c>
      <c r="R89">
        <f t="shared" si="18"/>
        <v>3.7126939875203046E-5</v>
      </c>
      <c r="S89">
        <f t="shared" si="18"/>
        <v>3.7126939875203046E-5</v>
      </c>
      <c r="T89">
        <f t="shared" si="18"/>
        <v>3.7126939875203046E-5</v>
      </c>
      <c r="U89">
        <f t="shared" si="18"/>
        <v>3.7126939875203046E-5</v>
      </c>
      <c r="V89">
        <f t="shared" si="18"/>
        <v>3.7126939875203046E-5</v>
      </c>
      <c r="W89">
        <f t="shared" si="18"/>
        <v>3.7126939875203046E-5</v>
      </c>
      <c r="X89">
        <f t="shared" si="18"/>
        <v>3.7126939875203046E-5</v>
      </c>
      <c r="Y89">
        <f t="shared" si="18"/>
        <v>3.7126939875203046E-5</v>
      </c>
      <c r="Z89">
        <f t="shared" si="18"/>
        <v>3.7126939875203046E-5</v>
      </c>
      <c r="AA89">
        <f t="shared" si="18"/>
        <v>3.7126939875203046E-5</v>
      </c>
      <c r="AB89">
        <f t="shared" si="18"/>
        <v>3.7126939875203046E-5</v>
      </c>
      <c r="AC89">
        <f t="shared" si="18"/>
        <v>3.7126939875203046E-5</v>
      </c>
    </row>
    <row r="91" spans="1:29" s="135" customFormat="1">
      <c r="A91" s="135" t="s">
        <v>8327</v>
      </c>
      <c r="B91" s="135" t="s">
        <v>8335</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C96</f>
        <v>4.8577789999999996E-3</v>
      </c>
      <c r="C96">
        <f>'AEO 2025 Table 7'!F42/10^3</f>
        <v>4.8577789999999996E-3</v>
      </c>
      <c r="D96">
        <f>'AEO 2025 Table 7'!G42/10^3</f>
        <v>4.8766649999999996E-3</v>
      </c>
      <c r="E96">
        <f>'AEO 2025 Table 7'!H42/10^3</f>
        <v>4.8956239999999995E-3</v>
      </c>
      <c r="F96">
        <f>'AEO 2025 Table 7'!I42/10^3</f>
        <v>4.9146570000000002E-3</v>
      </c>
      <c r="G96">
        <f>'AEO 2025 Table 7'!J42/10^3</f>
        <v>4.9337640000000002E-3</v>
      </c>
      <c r="H96">
        <f>'AEO 2025 Table 7'!K42/10^3</f>
        <v>4.9529449999999994E-3</v>
      </c>
      <c r="I96">
        <f>'AEO 2025 Table 7'!L42/10^3</f>
        <v>4.9721999999999995E-3</v>
      </c>
      <c r="J96">
        <f>'AEO 2025 Table 7'!M42/10^3</f>
        <v>4.9915310000000004E-3</v>
      </c>
      <c r="K96">
        <f>'AEO 2025 Table 7'!N42/10^3</f>
        <v>5.010937E-3</v>
      </c>
      <c r="L96">
        <f>'AEO 2025 Table 7'!O42/10^3</f>
        <v>5.030418E-3</v>
      </c>
      <c r="M96">
        <f>'AEO 2025 Table 7'!P42/10^3</f>
        <v>5.049975E-3</v>
      </c>
      <c r="N96">
        <f>'AEO 2025 Table 7'!Q42/10^3</f>
        <v>5.0696079999999998E-3</v>
      </c>
      <c r="O96">
        <f>'AEO 2025 Table 7'!R42/10^3</f>
        <v>5.0893170000000003E-3</v>
      </c>
      <c r="P96">
        <f>'AEO 2025 Table 7'!S42/10^3</f>
        <v>5.1091030000000003E-3</v>
      </c>
      <c r="Q96">
        <f>'AEO 2025 Table 7'!T42/10^3</f>
        <v>5.1289660000000004E-3</v>
      </c>
      <c r="R96">
        <f>'AEO 2025 Table 7'!U42/10^3</f>
        <v>5.148906E-3</v>
      </c>
      <c r="S96">
        <f>'AEO 2025 Table 7'!V42/10^3</f>
        <v>5.1689230000000006E-3</v>
      </c>
      <c r="T96">
        <f>'AEO 2025 Table 7'!W42/10^3</f>
        <v>5.1890190000000004E-3</v>
      </c>
      <c r="U96">
        <f>'AEO 2025 Table 7'!X42/10^3</f>
        <v>5.2091919999999996E-3</v>
      </c>
      <c r="V96">
        <f>'AEO 2025 Table 7'!Y42/10^3</f>
        <v>5.2294450000000001E-3</v>
      </c>
      <c r="W96">
        <f>'AEO 2025 Table 7'!Z42/10^3</f>
        <v>5.2497749999999999E-3</v>
      </c>
      <c r="X96">
        <f>'AEO 2025 Table 7'!AA42/10^3</f>
        <v>5.2701849999999993E-3</v>
      </c>
      <c r="Y96">
        <f>'AEO 2025 Table 7'!AB42/10^3</f>
        <v>5.2906740000000004E-3</v>
      </c>
      <c r="Z96">
        <f>'AEO 2025 Table 7'!AC42/10^3</f>
        <v>5.3112430000000002E-3</v>
      </c>
      <c r="AA96">
        <f>'AEO 2025 Table 7'!AD42/10^3</f>
        <v>5.3318919999999995E-3</v>
      </c>
      <c r="AB96">
        <f>'AEO 2025 Table 7'!AE42/10^3</f>
        <v>5.3526210000000001E-3</v>
      </c>
      <c r="AC96">
        <f>'AEO 2025 Table 7'!AF42/10^3</f>
        <v>5.3734300000000002E-3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8328</v>
      </c>
      <c r="B101" s="135" t="s">
        <v>8333</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19">D$105</f>
        <v>6.5093363580536684E-3</v>
      </c>
      <c r="E104">
        <f t="shared" si="19"/>
        <v>6.5093363580536684E-3</v>
      </c>
      <c r="F104">
        <f t="shared" si="19"/>
        <v>6.5093363580536684E-3</v>
      </c>
      <c r="G104">
        <f t="shared" si="19"/>
        <v>6.5093363580536684E-3</v>
      </c>
      <c r="H104">
        <f t="shared" si="19"/>
        <v>6.5093363580536684E-3</v>
      </c>
      <c r="I104">
        <f t="shared" si="19"/>
        <v>6.5093363580536684E-3</v>
      </c>
      <c r="J104">
        <f t="shared" si="19"/>
        <v>6.5093363580536684E-3</v>
      </c>
      <c r="K104">
        <f t="shared" si="19"/>
        <v>6.5093363580536684E-3</v>
      </c>
      <c r="L104">
        <f t="shared" si="19"/>
        <v>6.5093363580536684E-3</v>
      </c>
      <c r="M104">
        <f t="shared" si="19"/>
        <v>6.5093363580536684E-3</v>
      </c>
      <c r="N104">
        <f t="shared" si="19"/>
        <v>6.5093363580536684E-3</v>
      </c>
      <c r="O104">
        <f t="shared" si="19"/>
        <v>6.5093363580536684E-3</v>
      </c>
      <c r="P104">
        <f t="shared" si="19"/>
        <v>6.5093363580536684E-3</v>
      </c>
      <c r="Q104">
        <f t="shared" si="19"/>
        <v>6.5093363580536684E-3</v>
      </c>
      <c r="R104">
        <f t="shared" si="19"/>
        <v>6.5093363580536684E-3</v>
      </c>
      <c r="S104">
        <f t="shared" si="19"/>
        <v>6.5093363580536684E-3</v>
      </c>
      <c r="T104">
        <f t="shared" si="19"/>
        <v>6.5093363580536684E-3</v>
      </c>
      <c r="U104">
        <f t="shared" si="19"/>
        <v>6.5093363580536684E-3</v>
      </c>
      <c r="V104">
        <f t="shared" si="19"/>
        <v>6.5093363580536684E-3</v>
      </c>
      <c r="W104">
        <f t="shared" si="19"/>
        <v>6.5093363580536684E-3</v>
      </c>
      <c r="X104">
        <f t="shared" si="19"/>
        <v>6.5093363580536684E-3</v>
      </c>
      <c r="Y104">
        <f t="shared" si="19"/>
        <v>6.5093363580536684E-3</v>
      </c>
      <c r="Z104">
        <f t="shared" si="19"/>
        <v>6.5093363580536684E-3</v>
      </c>
      <c r="AA104">
        <f t="shared" si="19"/>
        <v>6.5093363580536684E-3</v>
      </c>
      <c r="AB104">
        <f t="shared" si="19"/>
        <v>6.5093363580536684E-3</v>
      </c>
      <c r="AC104">
        <f t="shared" si="19"/>
        <v>6.5093363580536684E-3</v>
      </c>
    </row>
    <row r="105" spans="1:29">
      <c r="A105" t="s">
        <v>114</v>
      </c>
      <c r="B105">
        <f>SUMIFS('SYFAFE-passenger'!$B$7:$H$7,'SYFAFE-passenger'!$B$1:$H$1,A105)</f>
        <v>6.5093363580536684E-3</v>
      </c>
      <c r="C105">
        <f>$B$105</f>
        <v>6.5093363580536684E-3</v>
      </c>
      <c r="D105">
        <f t="shared" ref="D105:AC105" si="20">$B$105</f>
        <v>6.5093363580536684E-3</v>
      </c>
      <c r="E105">
        <f t="shared" si="20"/>
        <v>6.5093363580536684E-3</v>
      </c>
      <c r="F105">
        <f t="shared" si="20"/>
        <v>6.5093363580536684E-3</v>
      </c>
      <c r="G105">
        <f t="shared" si="20"/>
        <v>6.5093363580536684E-3</v>
      </c>
      <c r="H105">
        <f t="shared" si="20"/>
        <v>6.5093363580536684E-3</v>
      </c>
      <c r="I105">
        <f t="shared" si="20"/>
        <v>6.5093363580536684E-3</v>
      </c>
      <c r="J105">
        <f t="shared" si="20"/>
        <v>6.5093363580536684E-3</v>
      </c>
      <c r="K105">
        <f t="shared" si="20"/>
        <v>6.5093363580536684E-3</v>
      </c>
      <c r="L105">
        <f t="shared" si="20"/>
        <v>6.5093363580536684E-3</v>
      </c>
      <c r="M105">
        <f t="shared" si="20"/>
        <v>6.5093363580536684E-3</v>
      </c>
      <c r="N105">
        <f t="shared" si="20"/>
        <v>6.5093363580536684E-3</v>
      </c>
      <c r="O105">
        <f t="shared" si="20"/>
        <v>6.5093363580536684E-3</v>
      </c>
      <c r="P105">
        <f t="shared" si="20"/>
        <v>6.5093363580536684E-3</v>
      </c>
      <c r="Q105">
        <f t="shared" si="20"/>
        <v>6.5093363580536684E-3</v>
      </c>
      <c r="R105">
        <f t="shared" si="20"/>
        <v>6.5093363580536684E-3</v>
      </c>
      <c r="S105">
        <f t="shared" si="20"/>
        <v>6.5093363580536684E-3</v>
      </c>
      <c r="T105">
        <f t="shared" si="20"/>
        <v>6.5093363580536684E-3</v>
      </c>
      <c r="U105">
        <f t="shared" si="20"/>
        <v>6.5093363580536684E-3</v>
      </c>
      <c r="V105">
        <f t="shared" si="20"/>
        <v>6.5093363580536684E-3</v>
      </c>
      <c r="W105">
        <f t="shared" si="20"/>
        <v>6.5093363580536684E-3</v>
      </c>
      <c r="X105">
        <f t="shared" si="20"/>
        <v>6.5093363580536684E-3</v>
      </c>
      <c r="Y105">
        <f t="shared" si="20"/>
        <v>6.5093363580536684E-3</v>
      </c>
      <c r="Z105">
        <f t="shared" si="20"/>
        <v>6.5093363580536684E-3</v>
      </c>
      <c r="AA105">
        <f t="shared" si="20"/>
        <v>6.5093363580536684E-3</v>
      </c>
      <c r="AB105">
        <f t="shared" si="20"/>
        <v>6.5093363580536684E-3</v>
      </c>
      <c r="AC105">
        <f t="shared" si="20"/>
        <v>6.5093363580536684E-3</v>
      </c>
    </row>
    <row r="106" spans="1:29">
      <c r="A106" t="s">
        <v>115</v>
      </c>
      <c r="B106">
        <f>SUMIFS('SYFAFE-passenger'!$B$7:$H$7,'SYFAFE-passenger'!$B$1:$H$1,A106)</f>
        <v>6.5093363580536684E-3</v>
      </c>
      <c r="C106">
        <f>C$105</f>
        <v>6.5093363580536684E-3</v>
      </c>
      <c r="D106">
        <f t="shared" ref="D106:AC106" si="21">D$105</f>
        <v>6.5093363580536684E-3</v>
      </c>
      <c r="E106">
        <f t="shared" si="21"/>
        <v>6.5093363580536684E-3</v>
      </c>
      <c r="F106">
        <f t="shared" si="21"/>
        <v>6.5093363580536684E-3</v>
      </c>
      <c r="G106">
        <f t="shared" si="21"/>
        <v>6.5093363580536684E-3</v>
      </c>
      <c r="H106">
        <f t="shared" si="21"/>
        <v>6.5093363580536684E-3</v>
      </c>
      <c r="I106">
        <f t="shared" si="21"/>
        <v>6.5093363580536684E-3</v>
      </c>
      <c r="J106">
        <f t="shared" si="21"/>
        <v>6.5093363580536684E-3</v>
      </c>
      <c r="K106">
        <f t="shared" si="21"/>
        <v>6.5093363580536684E-3</v>
      </c>
      <c r="L106">
        <f t="shared" si="21"/>
        <v>6.5093363580536684E-3</v>
      </c>
      <c r="M106">
        <f t="shared" si="21"/>
        <v>6.5093363580536684E-3</v>
      </c>
      <c r="N106">
        <f t="shared" si="21"/>
        <v>6.5093363580536684E-3</v>
      </c>
      <c r="O106">
        <f t="shared" si="21"/>
        <v>6.5093363580536684E-3</v>
      </c>
      <c r="P106">
        <f t="shared" si="21"/>
        <v>6.5093363580536684E-3</v>
      </c>
      <c r="Q106">
        <f t="shared" si="21"/>
        <v>6.5093363580536684E-3</v>
      </c>
      <c r="R106">
        <f t="shared" si="21"/>
        <v>6.5093363580536684E-3</v>
      </c>
      <c r="S106">
        <f t="shared" si="21"/>
        <v>6.5093363580536684E-3</v>
      </c>
      <c r="T106">
        <f t="shared" si="21"/>
        <v>6.5093363580536684E-3</v>
      </c>
      <c r="U106">
        <f t="shared" si="21"/>
        <v>6.5093363580536684E-3</v>
      </c>
      <c r="V106">
        <f t="shared" si="21"/>
        <v>6.5093363580536684E-3</v>
      </c>
      <c r="W106">
        <f t="shared" si="21"/>
        <v>6.5093363580536684E-3</v>
      </c>
      <c r="X106">
        <f t="shared" si="21"/>
        <v>6.5093363580536684E-3</v>
      </c>
      <c r="Y106">
        <f t="shared" si="21"/>
        <v>6.5093363580536684E-3</v>
      </c>
      <c r="Z106">
        <f t="shared" si="21"/>
        <v>6.5093363580536684E-3</v>
      </c>
      <c r="AA106">
        <f t="shared" si="21"/>
        <v>6.5093363580536684E-3</v>
      </c>
      <c r="AB106">
        <f t="shared" si="21"/>
        <v>6.5093363580536684E-3</v>
      </c>
      <c r="AC106">
        <f t="shared" si="21"/>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5" sqref="A5"/>
    </sheetView>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9.2955581997260681E-5</v>
      </c>
      <c r="C4">
        <f>calcs!C15</f>
        <v>7.9492494824774367E-5</v>
      </c>
      <c r="D4">
        <f>calcs!D15</f>
        <v>7.9975948644702701E-5</v>
      </c>
      <c r="E4">
        <f>calcs!E15</f>
        <v>8.1024722706877106E-5</v>
      </c>
      <c r="F4">
        <f>calcs!F15</f>
        <v>8.2072270340545126E-5</v>
      </c>
      <c r="G4">
        <f>calcs!G15</f>
        <v>8.3921848415336979E-5</v>
      </c>
      <c r="H4">
        <f>calcs!H15</f>
        <v>8.424008288356597E-5</v>
      </c>
      <c r="I4">
        <f>calcs!I15</f>
        <v>8.5145457355772448E-5</v>
      </c>
      <c r="J4">
        <f>calcs!J15</f>
        <v>8.6269511754863824E-5</v>
      </c>
      <c r="K4">
        <f>calcs!K15</f>
        <v>8.7316787399673934E-5</v>
      </c>
      <c r="L4">
        <f>calcs!L15</f>
        <v>8.7981217262129169E-5</v>
      </c>
      <c r="M4">
        <f>calcs!M15</f>
        <v>8.8870744349267236E-5</v>
      </c>
      <c r="N4">
        <f>calcs!N15</f>
        <v>8.9949247005972088E-5</v>
      </c>
      <c r="O4">
        <f>calcs!O15</f>
        <v>9.0831024253729272E-5</v>
      </c>
      <c r="P4">
        <f>calcs!P15</f>
        <v>9.1579110752047641E-5</v>
      </c>
      <c r="Q4">
        <f>calcs!Q15</f>
        <v>9.2403640539502613E-5</v>
      </c>
      <c r="R4">
        <f>calcs!R15</f>
        <v>9.319851514165077E-5</v>
      </c>
      <c r="S4">
        <f>calcs!S15</f>
        <v>9.3891059740218658E-5</v>
      </c>
      <c r="T4">
        <f>calcs!T15</f>
        <v>9.5047122599296139E-5</v>
      </c>
      <c r="U4">
        <f>calcs!U15</f>
        <v>9.6059950070461278E-5</v>
      </c>
      <c r="V4">
        <f>calcs!V15</f>
        <v>9.7048480369583043E-5</v>
      </c>
      <c r="W4">
        <f>calcs!W15</f>
        <v>9.7649579603605602E-5</v>
      </c>
      <c r="X4">
        <f>calcs!X15</f>
        <v>9.8224460923876486E-5</v>
      </c>
      <c r="Y4">
        <f>calcs!Y15</f>
        <v>9.8795624738493866E-5</v>
      </c>
      <c r="Z4">
        <f>calcs!Z15</f>
        <v>9.9479244599585216E-5</v>
      </c>
      <c r="AA4">
        <f>calcs!AA15</f>
        <v>9.9975448040260604E-5</v>
      </c>
      <c r="AB4">
        <f>calcs!AB15</f>
        <v>1.0044050579002983E-4</v>
      </c>
      <c r="AC4">
        <f>calcs!AC15</f>
        <v>1.0101640935179317E-4</v>
      </c>
      <c r="AD4" s="4"/>
      <c r="AE4" s="4"/>
      <c r="AF4" s="4"/>
    </row>
    <row r="5" spans="1:32">
      <c r="A5" t="s">
        <v>115</v>
      </c>
      <c r="B5">
        <f>calcs!B16</f>
        <v>1.0087912753938768E-4</v>
      </c>
      <c r="C5">
        <f>calcs!C16</f>
        <v>8.6268445117032827E-5</v>
      </c>
      <c r="D5">
        <f>calcs!D16</f>
        <v>8.6793108601592489E-5</v>
      </c>
      <c r="E5">
        <f>calcs!E16</f>
        <v>8.7931280297200959E-5</v>
      </c>
      <c r="F5">
        <f>calcs!F16</f>
        <v>8.9068121023382364E-5</v>
      </c>
      <c r="G5">
        <f>calcs!G16</f>
        <v>9.1075357366719772E-5</v>
      </c>
      <c r="H5">
        <f>calcs!H16</f>
        <v>9.142071818118755E-5</v>
      </c>
      <c r="I5">
        <f>calcs!I16</f>
        <v>9.2403266887679602E-5</v>
      </c>
      <c r="J5">
        <f>calcs!J16</f>
        <v>9.3623135825625576E-5</v>
      </c>
      <c r="K5">
        <f>calcs!K16</f>
        <v>9.4759681378584474E-5</v>
      </c>
      <c r="L5">
        <f>calcs!L16</f>
        <v>9.5480747326378502E-5</v>
      </c>
      <c r="M5">
        <f>calcs!M16</f>
        <v>9.6446097814698674E-5</v>
      </c>
      <c r="N5">
        <f>calcs!N16</f>
        <v>9.7616532173987652E-5</v>
      </c>
      <c r="O5">
        <f>calcs!O16</f>
        <v>9.8573472225639932E-5</v>
      </c>
      <c r="P5">
        <f>calcs!P16</f>
        <v>9.9385325711497051E-5</v>
      </c>
      <c r="Q5">
        <f>calcs!Q16</f>
        <v>1.0028013852210529E-4</v>
      </c>
      <c r="R5">
        <f>calcs!R16</f>
        <v>1.0114276833566815E-4</v>
      </c>
      <c r="S5">
        <f>calcs!S16</f>
        <v>1.0189434552322965E-4</v>
      </c>
      <c r="T5">
        <f>calcs!T16</f>
        <v>1.0314895132633099E-4</v>
      </c>
      <c r="U5">
        <f>calcs!U16</f>
        <v>1.0424811233897544E-4</v>
      </c>
      <c r="V5">
        <f>calcs!V16</f>
        <v>1.0532090508556481E-4</v>
      </c>
      <c r="W5">
        <f>calcs!W16</f>
        <v>1.0597324209416508E-4</v>
      </c>
      <c r="X5">
        <f>calcs!X16</f>
        <v>1.065971263707363E-4</v>
      </c>
      <c r="Y5">
        <f>calcs!Y16</f>
        <v>1.072169762610029E-4</v>
      </c>
      <c r="Z5">
        <f>calcs!Z16</f>
        <v>1.0795886796533891E-4</v>
      </c>
      <c r="AA5">
        <f>calcs!AA16</f>
        <v>1.0849736784992735E-4</v>
      </c>
      <c r="AB5">
        <f>calcs!AB16</f>
        <v>1.0900206718098563E-4</v>
      </c>
      <c r="AC5">
        <f>calcs!AC16</f>
        <v>1.0962706083504315E-4</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B5" sqref="B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1.4875898362873916E-3</v>
      </c>
      <c r="C2">
        <f>calcs!C43</f>
        <v>1.5014696801357644E-3</v>
      </c>
      <c r="D2">
        <f>calcs!D43</f>
        <v>1.5092124646588251E-3</v>
      </c>
      <c r="E2">
        <f>calcs!E43</f>
        <v>1.5207066120256291E-3</v>
      </c>
      <c r="F2">
        <f>calcs!F43</f>
        <v>1.5327293920445958E-3</v>
      </c>
      <c r="G2">
        <f>calcs!G43</f>
        <v>1.5451663719396971E-3</v>
      </c>
      <c r="H2">
        <f>calcs!H43</f>
        <v>1.5578196692966851E-3</v>
      </c>
      <c r="I2">
        <f>calcs!I43</f>
        <v>1.5706342854170041E-3</v>
      </c>
      <c r="J2">
        <f>calcs!J43</f>
        <v>1.583611204148341E-3</v>
      </c>
      <c r="K2">
        <f>calcs!K43</f>
        <v>1.5966428957771253E-3</v>
      </c>
      <c r="L2">
        <f>calcs!L43</f>
        <v>1.6097524565310206E-3</v>
      </c>
      <c r="M2">
        <f>calcs!M43</f>
        <v>1.6229783209844141E-3</v>
      </c>
      <c r="N2">
        <f>calcs!N43</f>
        <v>1.6362736999219062E-3</v>
      </c>
      <c r="O2">
        <f>calcs!O43</f>
        <v>1.6496691248790887E-3</v>
      </c>
      <c r="P2">
        <f>calcs!P43</f>
        <v>1.663153144514033E-3</v>
      </c>
      <c r="Q2">
        <f>calcs!Q43</f>
        <v>1.6767162913088357E-3</v>
      </c>
      <c r="R2">
        <f>calcs!R43</f>
        <v>1.6903839033735935E-3</v>
      </c>
      <c r="S2">
        <f>calcs!S43</f>
        <v>1.7041612870343551E-3</v>
      </c>
      <c r="T2">
        <f>calcs!T43</f>
        <v>1.7180460875081327E-3</v>
      </c>
      <c r="U2">
        <f>calcs!U43</f>
        <v>1.7319999186064909E-3</v>
      </c>
      <c r="V2">
        <f>calcs!V43</f>
        <v>1.7460664567152621E-3</v>
      </c>
      <c r="W2">
        <f>calcs!W43</f>
        <v>1.7602629433619422E-3</v>
      </c>
      <c r="X2">
        <f>calcs!X43</f>
        <v>1.7745690887040711E-3</v>
      </c>
      <c r="Y2">
        <f>calcs!Y43</f>
        <v>1.7889870701094813E-3</v>
      </c>
      <c r="Z2">
        <f>calcs!Z43</f>
        <v>1.8034541471273267E-3</v>
      </c>
      <c r="AA2">
        <f>calcs!AA43</f>
        <v>1.8180121574772725E-3</v>
      </c>
      <c r="AB2">
        <f>calcs!AB43</f>
        <v>1.8327046807732463E-3</v>
      </c>
      <c r="AC2">
        <f>calcs!AC43</f>
        <v>1.847512120704766E-3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4.6292253798248397E-4</v>
      </c>
      <c r="C5">
        <f>B5</f>
        <v>4.6292253798248397E-4</v>
      </c>
      <c r="D5">
        <f t="shared" ref="D5:AC5" si="0">C5</f>
        <v>4.6292253798248397E-4</v>
      </c>
      <c r="E5">
        <f t="shared" si="0"/>
        <v>4.6292253798248397E-4</v>
      </c>
      <c r="F5">
        <f t="shared" si="0"/>
        <v>4.6292253798248397E-4</v>
      </c>
      <c r="G5">
        <f t="shared" si="0"/>
        <v>4.6292253798248397E-4</v>
      </c>
      <c r="H5">
        <f>G5</f>
        <v>4.6292253798248397E-4</v>
      </c>
      <c r="I5">
        <f t="shared" si="0"/>
        <v>4.6292253798248397E-4</v>
      </c>
      <c r="J5">
        <f t="shared" si="0"/>
        <v>4.6292253798248397E-4</v>
      </c>
      <c r="K5">
        <f t="shared" si="0"/>
        <v>4.6292253798248397E-4</v>
      </c>
      <c r="L5">
        <f t="shared" si="0"/>
        <v>4.6292253798248397E-4</v>
      </c>
      <c r="M5">
        <f t="shared" si="0"/>
        <v>4.6292253798248397E-4</v>
      </c>
      <c r="N5">
        <f t="shared" si="0"/>
        <v>4.6292253798248397E-4</v>
      </c>
      <c r="O5">
        <f t="shared" si="0"/>
        <v>4.6292253798248397E-4</v>
      </c>
      <c r="P5">
        <f t="shared" si="0"/>
        <v>4.6292253798248397E-4</v>
      </c>
      <c r="Q5">
        <f t="shared" si="0"/>
        <v>4.6292253798248397E-4</v>
      </c>
      <c r="R5">
        <f t="shared" si="0"/>
        <v>4.6292253798248397E-4</v>
      </c>
      <c r="S5">
        <f t="shared" si="0"/>
        <v>4.6292253798248397E-4</v>
      </c>
      <c r="T5">
        <f t="shared" si="0"/>
        <v>4.6292253798248397E-4</v>
      </c>
      <c r="U5">
        <f t="shared" si="0"/>
        <v>4.6292253798248397E-4</v>
      </c>
      <c r="V5">
        <f t="shared" si="0"/>
        <v>4.6292253798248397E-4</v>
      </c>
      <c r="W5">
        <f t="shared" si="0"/>
        <v>4.6292253798248397E-4</v>
      </c>
      <c r="X5">
        <f t="shared" si="0"/>
        <v>4.6292253798248397E-4</v>
      </c>
      <c r="Y5">
        <f t="shared" si="0"/>
        <v>4.6292253798248397E-4</v>
      </c>
      <c r="Z5">
        <f t="shared" si="0"/>
        <v>4.6292253798248397E-4</v>
      </c>
      <c r="AA5">
        <f t="shared" si="0"/>
        <v>4.6292253798248397E-4</v>
      </c>
      <c r="AB5">
        <f t="shared" si="0"/>
        <v>4.6292253798248397E-4</v>
      </c>
      <c r="AC5">
        <f t="shared" si="0"/>
        <v>4.6292253798248397E-4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1.3887676139474516E-3</v>
      </c>
      <c r="C8">
        <f>calcs!C49</f>
        <v>1.4017254045649078E-3</v>
      </c>
      <c r="D8">
        <f>calcs!D49</f>
        <v>1.4089538274306061E-3</v>
      </c>
      <c r="E8">
        <f>calcs!E49</f>
        <v>1.4196844059970713E-3</v>
      </c>
      <c r="F8">
        <f>calcs!F49</f>
        <v>1.4309084995695483E-3</v>
      </c>
      <c r="G8">
        <f>calcs!G49</f>
        <v>1.4425192772666712E-3</v>
      </c>
      <c r="H8">
        <f>calcs!H49</f>
        <v>1.454332002219732E-3</v>
      </c>
      <c r="I8">
        <f>calcs!I49</f>
        <v>1.4662953293539662E-3</v>
      </c>
      <c r="J8">
        <f>calcs!J49</f>
        <v>1.4784101771589809E-3</v>
      </c>
      <c r="K8">
        <f>calcs!K49</f>
        <v>1.4905761592378672E-3</v>
      </c>
      <c r="L8">
        <f>calcs!L49</f>
        <v>1.5028148375105851E-3</v>
      </c>
      <c r="M8">
        <f>calcs!M49</f>
        <v>1.5151620933006437E-3</v>
      </c>
      <c r="N8">
        <f>calcs!N49</f>
        <v>1.5275742456514756E-3</v>
      </c>
      <c r="O8">
        <f>calcs!O49</f>
        <v>1.5400797978553187E-3</v>
      </c>
      <c r="P8">
        <f>calcs!P49</f>
        <v>1.5526680592954328E-3</v>
      </c>
      <c r="Q8">
        <f>calcs!Q49</f>
        <v>1.5653301913914994E-3</v>
      </c>
      <c r="R8">
        <f>calcs!R49</f>
        <v>1.5780898490152062E-3</v>
      </c>
      <c r="S8">
        <f>calcs!S49</f>
        <v>1.5909519859875498E-3</v>
      </c>
      <c r="T8">
        <f>calcs!T49</f>
        <v>1.6039144039563555E-3</v>
      </c>
      <c r="U8">
        <f>calcs!U49</f>
        <v>1.6169412667697343E-3</v>
      </c>
      <c r="V8">
        <f>calcs!V49</f>
        <v>1.6300733493433647E-3</v>
      </c>
      <c r="W8">
        <f>calcs!W49</f>
        <v>1.643326747831184E-3</v>
      </c>
      <c r="X8">
        <f>calcs!X49</f>
        <v>1.6566825202671926E-3</v>
      </c>
      <c r="Y8">
        <f>calcs!Y49</f>
        <v>1.670142699374293E-3</v>
      </c>
      <c r="Z8">
        <f>calcs!Z49</f>
        <v>1.6836487126185148E-3</v>
      </c>
      <c r="AA8">
        <f>calcs!AA49</f>
        <v>1.6972396183939766E-3</v>
      </c>
      <c r="AB8">
        <f>calcs!AB49</f>
        <v>1.7109561012731151E-3</v>
      </c>
      <c r="AC8">
        <f>calcs!AC49</f>
        <v>1.7247798667498202E-3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B5" sqref="B5:AC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7.5686214263268839E-4</v>
      </c>
      <c r="C2">
        <f>calcs!C63</f>
        <v>7.5686214263268839E-4</v>
      </c>
      <c r="D2">
        <f>calcs!D63</f>
        <v>7.5686214263268839E-4</v>
      </c>
      <c r="E2">
        <f>calcs!E63</f>
        <v>7.5686214263268839E-4</v>
      </c>
      <c r="F2">
        <f>calcs!F63</f>
        <v>7.5686214263268839E-4</v>
      </c>
      <c r="G2">
        <f>calcs!G63</f>
        <v>7.5686214263268839E-4</v>
      </c>
      <c r="H2">
        <f>calcs!H63</f>
        <v>7.5686214263268839E-4</v>
      </c>
      <c r="I2">
        <f>calcs!I63</f>
        <v>7.5686214263268839E-4</v>
      </c>
      <c r="J2">
        <f>calcs!J63</f>
        <v>7.5686214263268839E-4</v>
      </c>
      <c r="K2">
        <f>calcs!K63</f>
        <v>7.5686214263268839E-4</v>
      </c>
      <c r="L2">
        <f>calcs!L63</f>
        <v>7.5686214263268839E-4</v>
      </c>
      <c r="M2">
        <f>calcs!M63</f>
        <v>7.5686214263268839E-4</v>
      </c>
      <c r="N2">
        <f>calcs!N63</f>
        <v>7.5686214263268839E-4</v>
      </c>
      <c r="O2">
        <f>calcs!O63</f>
        <v>7.5686214263268839E-4</v>
      </c>
      <c r="P2">
        <f>calcs!P63</f>
        <v>7.5686214263268839E-4</v>
      </c>
      <c r="Q2">
        <f>calcs!Q63</f>
        <v>7.5686214263268839E-4</v>
      </c>
      <c r="R2">
        <f>calcs!R63</f>
        <v>7.5686214263268839E-4</v>
      </c>
      <c r="S2">
        <f>calcs!S63</f>
        <v>7.5686214263268839E-4</v>
      </c>
      <c r="T2">
        <f>calcs!T63</f>
        <v>7.5686214263268839E-4</v>
      </c>
      <c r="U2">
        <f>calcs!U63</f>
        <v>7.5686214263268839E-4</v>
      </c>
      <c r="V2">
        <f>calcs!V63</f>
        <v>7.5686214263268839E-4</v>
      </c>
      <c r="W2">
        <f>calcs!W63</f>
        <v>7.5686214263268839E-4</v>
      </c>
      <c r="X2">
        <f>calcs!X63</f>
        <v>7.5686214263268839E-4</v>
      </c>
      <c r="Y2">
        <f>calcs!Y63</f>
        <v>7.5686214263268839E-4</v>
      </c>
      <c r="Z2">
        <f>calcs!Z63</f>
        <v>7.5686214263268839E-4</v>
      </c>
      <c r="AA2">
        <f>calcs!AA63</f>
        <v>7.5686214263268839E-4</v>
      </c>
      <c r="AB2">
        <f>calcs!AB63</f>
        <v>7.5686214263268839E-4</v>
      </c>
      <c r="AC2">
        <f>calcs!AC63</f>
        <v>7.5686214263268839E-4</v>
      </c>
      <c r="AD2" s="4"/>
      <c r="AE2" s="4"/>
      <c r="AF2" s="4"/>
    </row>
    <row r="3" spans="1:32">
      <c r="A3" t="s">
        <v>113</v>
      </c>
      <c r="B3">
        <f>calcs!B64</f>
        <v>7.1745362435245036E-5</v>
      </c>
      <c r="C3">
        <f>calcs!C64</f>
        <v>7.1745362435245036E-5</v>
      </c>
      <c r="D3">
        <f>calcs!D64</f>
        <v>7.1745362435245036E-5</v>
      </c>
      <c r="E3">
        <f>calcs!E64</f>
        <v>7.1745362435245036E-5</v>
      </c>
      <c r="F3">
        <f>calcs!F64</f>
        <v>7.1745362435245036E-5</v>
      </c>
      <c r="G3">
        <f>calcs!G64</f>
        <v>7.1745362435245036E-5</v>
      </c>
      <c r="H3">
        <f>calcs!H64</f>
        <v>7.1745362435245036E-5</v>
      </c>
      <c r="I3">
        <f>calcs!I64</f>
        <v>7.1745362435245036E-5</v>
      </c>
      <c r="J3">
        <f>calcs!J64</f>
        <v>7.1745362435245036E-5</v>
      </c>
      <c r="K3">
        <f>calcs!K64</f>
        <v>7.1745362435245036E-5</v>
      </c>
      <c r="L3">
        <f>calcs!L64</f>
        <v>7.1745362435245036E-5</v>
      </c>
      <c r="M3">
        <f>calcs!M64</f>
        <v>7.1745362435245036E-5</v>
      </c>
      <c r="N3">
        <f>calcs!N64</f>
        <v>7.1745362435245036E-5</v>
      </c>
      <c r="O3">
        <f>calcs!O64</f>
        <v>7.1745362435245036E-5</v>
      </c>
      <c r="P3">
        <f>calcs!P64</f>
        <v>7.1745362435245036E-5</v>
      </c>
      <c r="Q3">
        <f>calcs!Q64</f>
        <v>7.1745362435245036E-5</v>
      </c>
      <c r="R3">
        <f>calcs!R64</f>
        <v>7.1745362435245036E-5</v>
      </c>
      <c r="S3">
        <f>calcs!S64</f>
        <v>7.1745362435245036E-5</v>
      </c>
      <c r="T3">
        <f>calcs!T64</f>
        <v>7.1745362435245036E-5</v>
      </c>
      <c r="U3">
        <f>calcs!U64</f>
        <v>7.1745362435245036E-5</v>
      </c>
      <c r="V3">
        <f>calcs!V64</f>
        <v>7.1745362435245036E-5</v>
      </c>
      <c r="W3">
        <f>calcs!W64</f>
        <v>7.1745362435245036E-5</v>
      </c>
      <c r="X3">
        <f>calcs!X64</f>
        <v>7.1745362435245036E-5</v>
      </c>
      <c r="Y3">
        <f>calcs!Y64</f>
        <v>7.1745362435245036E-5</v>
      </c>
      <c r="Z3">
        <f>calcs!Z64</f>
        <v>7.1745362435245036E-5</v>
      </c>
      <c r="AA3">
        <f>calcs!AA64</f>
        <v>7.1745362435245036E-5</v>
      </c>
      <c r="AB3">
        <f>calcs!AB64</f>
        <v>7.1745362435245036E-5</v>
      </c>
      <c r="AC3">
        <f>calcs!AC64</f>
        <v>7.1745362435245036E-5</v>
      </c>
    </row>
    <row r="4" spans="1:32">
      <c r="A4" t="s">
        <v>114</v>
      </c>
      <c r="B4">
        <f>calcs!B65</f>
        <v>7.1745362435245036E-5</v>
      </c>
      <c r="C4">
        <f>calcs!C65</f>
        <v>7.1745362435245036E-5</v>
      </c>
      <c r="D4">
        <f>calcs!D65</f>
        <v>7.1745362435245036E-5</v>
      </c>
      <c r="E4">
        <f>calcs!E65</f>
        <v>7.1745362435245036E-5</v>
      </c>
      <c r="F4">
        <f>calcs!F65</f>
        <v>7.1745362435245036E-5</v>
      </c>
      <c r="G4">
        <f>calcs!G65</f>
        <v>7.1745362435245036E-5</v>
      </c>
      <c r="H4">
        <f>calcs!H65</f>
        <v>7.1745362435245036E-5</v>
      </c>
      <c r="I4">
        <f>calcs!I65</f>
        <v>7.1745362435245036E-5</v>
      </c>
      <c r="J4">
        <f>calcs!J65</f>
        <v>7.1745362435245036E-5</v>
      </c>
      <c r="K4">
        <f>calcs!K65</f>
        <v>7.1745362435245036E-5</v>
      </c>
      <c r="L4">
        <f>calcs!L65</f>
        <v>7.1745362435245036E-5</v>
      </c>
      <c r="M4">
        <f>calcs!M65</f>
        <v>7.1745362435245036E-5</v>
      </c>
      <c r="N4">
        <f>calcs!N65</f>
        <v>7.1745362435245036E-5</v>
      </c>
      <c r="O4">
        <f>calcs!O65</f>
        <v>7.1745362435245036E-5</v>
      </c>
      <c r="P4">
        <f>calcs!P65</f>
        <v>7.1745362435245036E-5</v>
      </c>
      <c r="Q4">
        <f>calcs!Q65</f>
        <v>7.1745362435245036E-5</v>
      </c>
      <c r="R4">
        <f>calcs!R65</f>
        <v>7.1745362435245036E-5</v>
      </c>
      <c r="S4">
        <f>calcs!S65</f>
        <v>7.1745362435245036E-5</v>
      </c>
      <c r="T4">
        <f>calcs!T65</f>
        <v>7.1745362435245036E-5</v>
      </c>
      <c r="U4">
        <f>calcs!U65</f>
        <v>7.1745362435245036E-5</v>
      </c>
      <c r="V4">
        <f>calcs!V65</f>
        <v>7.1745362435245036E-5</v>
      </c>
      <c r="W4">
        <f>calcs!W65</f>
        <v>7.1745362435245036E-5</v>
      </c>
      <c r="X4">
        <f>calcs!X65</f>
        <v>7.1745362435245036E-5</v>
      </c>
      <c r="Y4">
        <f>calcs!Y65</f>
        <v>7.1745362435245036E-5</v>
      </c>
      <c r="Z4">
        <f>calcs!Z65</f>
        <v>7.1745362435245036E-5</v>
      </c>
      <c r="AA4">
        <f>calcs!AA65</f>
        <v>7.1745362435245036E-5</v>
      </c>
      <c r="AB4">
        <f>calcs!AB65</f>
        <v>7.1745362435245036E-5</v>
      </c>
      <c r="AC4">
        <f>calcs!AC65</f>
        <v>7.1745362435245036E-5</v>
      </c>
    </row>
    <row r="5" spans="1:32" s="40" customFormat="1">
      <c r="A5" t="s">
        <v>115</v>
      </c>
      <c r="B5">
        <f>calcs!B66</f>
        <v>7.1745362435245036E-5</v>
      </c>
      <c r="C5">
        <f>calcs!C66</f>
        <v>7.1745362435245036E-5</v>
      </c>
      <c r="D5">
        <f>calcs!D66</f>
        <v>7.1745362435245036E-5</v>
      </c>
      <c r="E5">
        <f>calcs!E66</f>
        <v>7.1745362435245036E-5</v>
      </c>
      <c r="F5">
        <f>calcs!F66</f>
        <v>7.1745362435245036E-5</v>
      </c>
      <c r="G5">
        <f>calcs!G66</f>
        <v>7.1745362435245036E-5</v>
      </c>
      <c r="H5">
        <f>calcs!H66</f>
        <v>7.1745362435245036E-5</v>
      </c>
      <c r="I5">
        <f>calcs!I66</f>
        <v>7.1745362435245036E-5</v>
      </c>
      <c r="J5">
        <f>calcs!J66</f>
        <v>7.1745362435245036E-5</v>
      </c>
      <c r="K5">
        <f>calcs!K66</f>
        <v>7.1745362435245036E-5</v>
      </c>
      <c r="L5">
        <f>calcs!L66</f>
        <v>7.1745362435245036E-5</v>
      </c>
      <c r="M5">
        <f>calcs!M66</f>
        <v>7.1745362435245036E-5</v>
      </c>
      <c r="N5">
        <f>calcs!N66</f>
        <v>7.1745362435245036E-5</v>
      </c>
      <c r="O5">
        <f>calcs!O66</f>
        <v>7.1745362435245036E-5</v>
      </c>
      <c r="P5">
        <f>calcs!P66</f>
        <v>7.1745362435245036E-5</v>
      </c>
      <c r="Q5">
        <f>calcs!Q66</f>
        <v>7.1745362435245036E-5</v>
      </c>
      <c r="R5">
        <f>calcs!R66</f>
        <v>7.1745362435245036E-5</v>
      </c>
      <c r="S5">
        <f>calcs!S66</f>
        <v>7.1745362435245036E-5</v>
      </c>
      <c r="T5">
        <f>calcs!T66</f>
        <v>7.1745362435245036E-5</v>
      </c>
      <c r="U5">
        <f>calcs!U66</f>
        <v>7.1745362435245036E-5</v>
      </c>
      <c r="V5">
        <f>calcs!V66</f>
        <v>7.1745362435245036E-5</v>
      </c>
      <c r="W5">
        <f>calcs!W66</f>
        <v>7.1745362435245036E-5</v>
      </c>
      <c r="X5">
        <f>calcs!X66</f>
        <v>7.1745362435245036E-5</v>
      </c>
      <c r="Y5">
        <f>calcs!Y66</f>
        <v>7.1745362435245036E-5</v>
      </c>
      <c r="Z5">
        <f>calcs!Z66</f>
        <v>7.1745362435245036E-5</v>
      </c>
      <c r="AA5">
        <f>calcs!AA66</f>
        <v>7.1745362435245036E-5</v>
      </c>
      <c r="AB5">
        <f>calcs!AB66</f>
        <v>7.1745362435245036E-5</v>
      </c>
      <c r="AC5">
        <f>calcs!AC66</f>
        <v>7.1745362435245036E-5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2.1523608730573507E-4</v>
      </c>
      <c r="C8">
        <f>calcs!C69</f>
        <v>2.1523608730573507E-4</v>
      </c>
      <c r="D8">
        <f>calcs!D69</f>
        <v>2.1523608730573507E-4</v>
      </c>
      <c r="E8">
        <f>calcs!E69</f>
        <v>2.1523608730573507E-4</v>
      </c>
      <c r="F8">
        <f>calcs!F69</f>
        <v>2.1523608730573507E-4</v>
      </c>
      <c r="G8">
        <f>calcs!G69</f>
        <v>2.1523608730573507E-4</v>
      </c>
      <c r="H8">
        <f>calcs!H69</f>
        <v>2.1523608730573507E-4</v>
      </c>
      <c r="I8">
        <f>calcs!I69</f>
        <v>2.1523608730573507E-4</v>
      </c>
      <c r="J8">
        <f>calcs!J69</f>
        <v>2.1523608730573507E-4</v>
      </c>
      <c r="K8">
        <f>calcs!K69</f>
        <v>2.1523608730573507E-4</v>
      </c>
      <c r="L8">
        <f>calcs!L69</f>
        <v>2.1523608730573507E-4</v>
      </c>
      <c r="M8">
        <f>calcs!M69</f>
        <v>2.1523608730573507E-4</v>
      </c>
      <c r="N8">
        <f>calcs!N69</f>
        <v>2.1523608730573507E-4</v>
      </c>
      <c r="O8">
        <f>calcs!O69</f>
        <v>2.1523608730573507E-4</v>
      </c>
      <c r="P8">
        <f>calcs!P69</f>
        <v>2.1523608730573507E-4</v>
      </c>
      <c r="Q8">
        <f>calcs!Q69</f>
        <v>2.1523608730573507E-4</v>
      </c>
      <c r="R8">
        <f>calcs!R69</f>
        <v>2.1523608730573507E-4</v>
      </c>
      <c r="S8">
        <f>calcs!S69</f>
        <v>2.1523608730573507E-4</v>
      </c>
      <c r="T8">
        <f>calcs!T69</f>
        <v>2.1523608730573507E-4</v>
      </c>
      <c r="U8">
        <f>calcs!U69</f>
        <v>2.1523608730573507E-4</v>
      </c>
      <c r="V8">
        <f>calcs!V69</f>
        <v>2.1523608730573507E-4</v>
      </c>
      <c r="W8">
        <f>calcs!W69</f>
        <v>2.1523608730573507E-4</v>
      </c>
      <c r="X8">
        <f>calcs!X69</f>
        <v>2.1523608730573507E-4</v>
      </c>
      <c r="Y8">
        <f>calcs!Y69</f>
        <v>2.1523608730573507E-4</v>
      </c>
      <c r="Z8">
        <f>calcs!Z69</f>
        <v>2.1523608730573507E-4</v>
      </c>
      <c r="AA8">
        <f>calcs!AA69</f>
        <v>2.1523608730573507E-4</v>
      </c>
      <c r="AB8">
        <f>calcs!AB69</f>
        <v>2.1523608730573507E-4</v>
      </c>
      <c r="AC8">
        <f>calcs!AC69</f>
        <v>2.1523608730573507E-4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heetViews>
  <sheetFormatPr defaultRowHeight="15"/>
  <cols>
    <col min="1" max="1" width="31.1406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heetViews>
  <sheetFormatPr defaultRowHeight="15"/>
  <cols>
    <col min="1" max="1" width="31.1406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workbookViewId="0"/>
  </sheetViews>
  <sheetFormatPr defaultRowHeight="15"/>
  <cols>
    <col min="3" max="3" width="24.570312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9.2955581997260681E-5</v>
      </c>
      <c r="E3" s="4">
        <f>calcs!C15</f>
        <v>7.9492494824774367E-5</v>
      </c>
      <c r="F3" s="4">
        <f>calcs!D15</f>
        <v>7.9975948644702701E-5</v>
      </c>
      <c r="G3" s="4">
        <f>calcs!E15</f>
        <v>8.1024722706877106E-5</v>
      </c>
      <c r="H3" s="4">
        <f>calcs!F15</f>
        <v>8.2072270340545126E-5</v>
      </c>
      <c r="I3" s="4">
        <f>calcs!G15</f>
        <v>8.3921848415336979E-5</v>
      </c>
      <c r="J3" s="4">
        <f>calcs!H15</f>
        <v>8.424008288356597E-5</v>
      </c>
      <c r="K3" s="4">
        <f>calcs!I15</f>
        <v>8.5145457355772448E-5</v>
      </c>
      <c r="L3" s="4">
        <f>calcs!J15</f>
        <v>8.6269511754863824E-5</v>
      </c>
      <c r="M3" s="4">
        <f>calcs!K15</f>
        <v>8.7316787399673934E-5</v>
      </c>
      <c r="N3" s="4">
        <f>calcs!L15</f>
        <v>8.7981217262129169E-5</v>
      </c>
      <c r="O3" s="4">
        <f>calcs!M15</f>
        <v>8.8870744349267236E-5</v>
      </c>
      <c r="P3" s="4">
        <f>calcs!N15</f>
        <v>8.9949247005972088E-5</v>
      </c>
      <c r="Q3" s="4">
        <f>calcs!O15</f>
        <v>9.0831024253729272E-5</v>
      </c>
      <c r="R3" s="4">
        <f>calcs!P15</f>
        <v>9.1579110752047641E-5</v>
      </c>
      <c r="S3" s="4">
        <f>calcs!Q15</f>
        <v>9.2403640539502613E-5</v>
      </c>
      <c r="T3" s="4">
        <f>calcs!R15</f>
        <v>9.319851514165077E-5</v>
      </c>
      <c r="U3" s="4">
        <f>calcs!S15</f>
        <v>9.3891059740218658E-5</v>
      </c>
      <c r="V3" s="4">
        <f>calcs!T15</f>
        <v>9.5047122599296139E-5</v>
      </c>
      <c r="W3" s="4">
        <f>calcs!U15</f>
        <v>9.6059950070461278E-5</v>
      </c>
      <c r="X3" s="4">
        <f>calcs!V15</f>
        <v>9.7048480369583043E-5</v>
      </c>
      <c r="Y3" s="4">
        <f>calcs!W15</f>
        <v>9.7649579603605602E-5</v>
      </c>
      <c r="Z3" s="4">
        <f>calcs!X15</f>
        <v>9.8224460923876486E-5</v>
      </c>
      <c r="AA3" s="4">
        <f>calcs!Y15</f>
        <v>9.8795624738493866E-5</v>
      </c>
      <c r="AB3" s="4">
        <f>calcs!Z15</f>
        <v>9.9479244599585216E-5</v>
      </c>
      <c r="AC3" s="4">
        <f>calcs!AA15</f>
        <v>9.9975448040260604E-5</v>
      </c>
      <c r="AD3" s="4">
        <f>calcs!AB15</f>
        <v>1.0044050579002983E-4</v>
      </c>
      <c r="AE3" s="4">
        <f>calcs!AC15</f>
        <v>1.0101640935179317E-4</v>
      </c>
      <c r="AF3" s="4"/>
      <c r="AG3" s="4"/>
      <c r="AH3" s="4"/>
    </row>
    <row r="4" spans="1:34">
      <c r="A4" t="s">
        <v>471</v>
      </c>
      <c r="B4" t="s">
        <v>858</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471</v>
      </c>
      <c r="B5" t="s">
        <v>859</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858</v>
      </c>
      <c r="C6" t="s">
        <v>115</v>
      </c>
      <c r="D6" s="4">
        <f>calcs!B46</f>
        <v>4.6292253798248397E-4</v>
      </c>
      <c r="E6" s="4">
        <f>calcs!C46</f>
        <v>4.6724180152163598E-4</v>
      </c>
      <c r="F6" s="4">
        <f>calcs!D46</f>
        <v>4.6965127581020212E-4</v>
      </c>
      <c r="G6" s="4">
        <f>calcs!E46</f>
        <v>4.7322813533235715E-4</v>
      </c>
      <c r="H6" s="4">
        <f>calcs!F46</f>
        <v>4.7696949985651614E-4</v>
      </c>
      <c r="I6" s="4">
        <f>calcs!G46</f>
        <v>4.8083975908889043E-4</v>
      </c>
      <c r="J6" s="4">
        <f>calcs!H46</f>
        <v>4.847773340732441E-4</v>
      </c>
      <c r="K6" s="4">
        <f>calcs!I46</f>
        <v>4.8876510978465549E-4</v>
      </c>
      <c r="L6" s="4">
        <f>calcs!J46</f>
        <v>4.9280339238632709E-4</v>
      </c>
      <c r="M6" s="4">
        <f>calcs!K46</f>
        <v>4.9685871974595585E-4</v>
      </c>
      <c r="N6" s="4">
        <f>calcs!L46</f>
        <v>5.0093827917019513E-4</v>
      </c>
      <c r="O6" s="4">
        <f>calcs!M46</f>
        <v>5.0505403110021464E-4</v>
      </c>
      <c r="P6" s="4">
        <f>calcs!N46</f>
        <v>5.091914152171586E-4</v>
      </c>
      <c r="Q6" s="4">
        <f>calcs!O46</f>
        <v>5.1335993261843963E-4</v>
      </c>
      <c r="R6" s="4">
        <f>calcs!P46</f>
        <v>5.1755601976514434E-4</v>
      </c>
      <c r="S6" s="4">
        <f>calcs!Q46</f>
        <v>5.2177673046383325E-4</v>
      </c>
      <c r="T6" s="4">
        <f>calcs!R46</f>
        <v>5.2602994967173547E-4</v>
      </c>
      <c r="U6" s="4">
        <f>calcs!S46</f>
        <v>5.3031732866251667E-4</v>
      </c>
      <c r="V6" s="4">
        <f>calcs!T46</f>
        <v>5.346381346521186E-4</v>
      </c>
      <c r="W6" s="4">
        <f>calcs!U46</f>
        <v>5.3898042225657822E-4</v>
      </c>
      <c r="X6" s="4">
        <f>calcs!V46</f>
        <v>5.4335778311445497E-4</v>
      </c>
      <c r="Y6" s="4">
        <f>calcs!W46</f>
        <v>5.4777558261039474E-4</v>
      </c>
      <c r="Z6" s="4">
        <f>calcs!X46</f>
        <v>5.5222750675573099E-4</v>
      </c>
      <c r="AA6" s="4">
        <f>calcs!Y46</f>
        <v>5.5671423312476443E-4</v>
      </c>
      <c r="AB6" s="4">
        <f>calcs!Z46</f>
        <v>5.6121623753950501E-4</v>
      </c>
      <c r="AC6" s="4">
        <f>calcs!AA46</f>
        <v>5.6574653946465893E-4</v>
      </c>
      <c r="AD6" s="4">
        <f>calcs!AB46</f>
        <v>5.7031870042437182E-4</v>
      </c>
      <c r="AE6" s="4">
        <f>calcs!AC46</f>
        <v>5.7492662224994018E-4</v>
      </c>
      <c r="AF6" s="4"/>
      <c r="AG6" s="4"/>
      <c r="AH6" s="4"/>
    </row>
    <row r="7" spans="1:34">
      <c r="A7" t="s">
        <v>469</v>
      </c>
      <c r="B7" t="s">
        <v>859</v>
      </c>
      <c r="C7" t="s">
        <v>115</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860</v>
      </c>
      <c r="B8" t="s">
        <v>858</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c r="AG8" s="4"/>
      <c r="AH8" s="4"/>
    </row>
    <row r="9" spans="1:34">
      <c r="A9" t="s">
        <v>860</v>
      </c>
      <c r="B9" t="s">
        <v>858</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2026-01-09T01:24:59Z</dcterms:modified>
</cp:coreProperties>
</file>