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F4E32EF9-B419-4D97-8C56-1C0A1C0EBFFC}" xr6:coauthVersionLast="47" xr6:coauthVersionMax="47" xr10:uidLastSave="{00000000-0000-0000-0000-000000000000}"/>
  <bookViews>
    <workbookView xWindow="-28920" yWindow="-120" windowWidth="29040" windowHeight="17640" firstSheet="7" activeTab="7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3" l="1"/>
  <c r="S10" i="3"/>
  <c r="T10" i="3"/>
  <c r="U10" i="3"/>
  <c r="V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T120" i="7" s="1"/>
  <c r="U117" i="7"/>
  <c r="V117" i="7"/>
  <c r="W117" i="7"/>
  <c r="X117" i="7"/>
  <c r="Y117" i="7"/>
  <c r="Z117" i="7"/>
  <c r="AA117" i="7"/>
  <c r="AB117" i="7"/>
  <c r="AB120" i="7" s="1"/>
  <c r="AC117" i="7"/>
  <c r="AD117" i="7"/>
  <c r="AE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F120" i="7"/>
  <c r="I120" i="7"/>
  <c r="K120" i="7"/>
  <c r="N120" i="7"/>
  <c r="Q120" i="7"/>
  <c r="V120" i="7"/>
  <c r="Y120" i="7"/>
  <c r="AD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E120" i="7" l="1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10" i="3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L24" i="3" l="1"/>
  <c r="T24" i="3"/>
  <c r="AB24" i="3"/>
  <c r="AJ24" i="3"/>
  <c r="V24" i="3"/>
  <c r="AL24" i="3"/>
  <c r="M24" i="3"/>
  <c r="U24" i="3"/>
  <c r="AC24" i="3"/>
  <c r="AK24" i="3"/>
  <c r="N24" i="3"/>
  <c r="G2" i="9" s="1"/>
  <c r="AD24" i="3"/>
  <c r="O24" i="3"/>
  <c r="W24" i="3"/>
  <c r="AE24" i="3"/>
  <c r="K24" i="3"/>
  <c r="D2" i="9" s="1"/>
  <c r="P24" i="3"/>
  <c r="X24" i="3"/>
  <c r="AF24" i="3"/>
  <c r="AI24" i="3"/>
  <c r="Q24" i="3"/>
  <c r="Y24" i="3"/>
  <c r="AG24" i="3"/>
  <c r="AA24" i="3"/>
  <c r="R24" i="3"/>
  <c r="Z24" i="3"/>
  <c r="AH24" i="3"/>
  <c r="S24" i="3"/>
  <c r="L31" i="3"/>
  <c r="E2" i="10" s="1"/>
  <c r="T31" i="3"/>
  <c r="AB31" i="3"/>
  <c r="AJ31" i="3"/>
  <c r="AD31" i="3"/>
  <c r="AH31" i="3"/>
  <c r="M31" i="3"/>
  <c r="U31" i="3"/>
  <c r="AC31" i="3"/>
  <c r="AK31" i="3"/>
  <c r="V31" i="3"/>
  <c r="AL31" i="3"/>
  <c r="AG31" i="3"/>
  <c r="AA31" i="3"/>
  <c r="N31" i="3"/>
  <c r="G2" i="10" s="1"/>
  <c r="O31" i="3"/>
  <c r="H2" i="10" s="1"/>
  <c r="W31" i="3"/>
  <c r="AE31" i="3"/>
  <c r="C2" i="10"/>
  <c r="X31" i="3"/>
  <c r="AF31" i="3"/>
  <c r="K31" i="3"/>
  <c r="Y31" i="3"/>
  <c r="Z31" i="3"/>
  <c r="AI31" i="3"/>
  <c r="P31" i="3"/>
  <c r="Q31" i="3"/>
  <c r="J2" i="10" s="1"/>
  <c r="R31" i="3"/>
  <c r="S31" i="3"/>
  <c r="J2" i="9"/>
  <c r="D2" i="10"/>
  <c r="F2" i="10"/>
  <c r="I2" i="10"/>
  <c r="R14" i="3"/>
  <c r="I2" i="9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F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Q10" i="3" l="1"/>
  <c r="J2" i="2" s="1"/>
  <c r="P10" i="3"/>
  <c r="I2" i="2" s="1"/>
  <c r="L10" i="3"/>
  <c r="E2" i="2" s="1"/>
  <c r="N10" i="3"/>
  <c r="G2" i="2" s="1"/>
  <c r="O10" i="3"/>
  <c r="H2" i="2" s="1"/>
  <c r="K10" i="3"/>
  <c r="D2" i="2" s="1"/>
  <c r="M10" i="3"/>
  <c r="F2" i="2" s="1"/>
  <c r="K2" i="2"/>
  <c r="S80" i="3"/>
  <c r="L2" i="17" s="1"/>
  <c r="L2" i="10"/>
  <c r="S14" i="3"/>
  <c r="L6" i="2" s="1"/>
  <c r="L2" i="9"/>
  <c r="Q17" i="3"/>
  <c r="J2" i="8" s="1"/>
  <c r="R17" i="3"/>
  <c r="K2" i="8" s="1"/>
  <c r="K17" i="3"/>
  <c r="D2" i="8" s="1"/>
  <c r="S17" i="3"/>
  <c r="L2" i="8" s="1"/>
  <c r="P17" i="3"/>
  <c r="I2" i="8" s="1"/>
  <c r="L17" i="3"/>
  <c r="J17" i="3"/>
  <c r="C2" i="8" s="1"/>
  <c r="M17" i="3"/>
  <c r="F2" i="8" s="1"/>
  <c r="N17" i="3"/>
  <c r="G2" i="8" s="1"/>
  <c r="O17" i="3"/>
  <c r="H2" i="8" s="1"/>
  <c r="L2" i="2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E2" i="8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M2" i="2" l="1"/>
  <c r="M2" i="9"/>
  <c r="T17" i="3"/>
  <c r="M2" i="8" s="1"/>
  <c r="T13" i="3"/>
  <c r="M5" i="2" s="1"/>
  <c r="M2" i="10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U17" i="3" s="1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80" i="3" l="1"/>
  <c r="N2" i="2"/>
  <c r="N2" i="9"/>
  <c r="N2" i="10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N2" i="17"/>
  <c r="N2" i="8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P2" i="2" l="1"/>
  <c r="W17" i="3"/>
  <c r="P2" i="8" s="1"/>
  <c r="P2" i="9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P2" i="10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7" i="3" l="1"/>
  <c r="Q2" i="8" s="1"/>
  <c r="Q2" i="2"/>
  <c r="Q2" i="9"/>
  <c r="Q2" i="10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Y17" i="3" s="1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R2" i="2" l="1"/>
  <c r="R2" i="10"/>
  <c r="Y14" i="3"/>
  <c r="R6" i="2" s="1"/>
  <c r="R2" i="9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R2" i="8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80" i="3" l="1"/>
  <c r="S2" i="17" s="1"/>
  <c r="S2" i="2"/>
  <c r="S2" i="10"/>
  <c r="Z14" i="3"/>
  <c r="S6" i="2" s="1"/>
  <c r="Z17" i="3"/>
  <c r="S2" i="8" s="1"/>
  <c r="S2" i="9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T2" i="9"/>
  <c r="AA80" i="3"/>
  <c r="T2" i="17" s="1"/>
  <c r="T2" i="2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U2" i="9"/>
  <c r="U2" i="2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V2" i="9"/>
  <c r="V2" i="2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W2" i="2"/>
  <c r="W2" i="9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X2" i="2"/>
  <c r="AE80" i="3"/>
  <c r="X2" i="17" s="1"/>
  <c r="X2" i="9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Y6" i="2" s="1"/>
  <c r="AF80" i="3"/>
  <c r="Y2" i="17" s="1"/>
  <c r="Y2" i="9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80" i="3"/>
  <c r="Z2" i="17" s="1"/>
  <c r="Z2" i="2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4" i="3" l="1"/>
  <c r="AA6" i="2" s="1"/>
  <c r="AA2" i="9"/>
  <c r="AH80" i="3"/>
  <c r="AA2" i="17" s="1"/>
  <c r="AA2" i="2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B2" i="10" l="1"/>
  <c r="AI14" i="3"/>
  <c r="AB6" i="2" s="1"/>
  <c r="AB2" i="9"/>
  <c r="AI80" i="3"/>
  <c r="AB2" i="17" s="1"/>
  <c r="AI17" i="3"/>
  <c r="AB2" i="8" s="1"/>
  <c r="AB2" i="2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C2" i="10" l="1"/>
  <c r="AJ14" i="3"/>
  <c r="AC6" i="2" s="1"/>
  <c r="AC2" i="9"/>
  <c r="AJ17" i="3"/>
  <c r="AC2" i="8" s="1"/>
  <c r="AJ80" i="3"/>
  <c r="AC2" i="17" s="1"/>
  <c r="AC2" i="2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D2" i="10" l="1"/>
  <c r="AK14" i="3"/>
  <c r="AD6" i="2" s="1"/>
  <c r="AK80" i="3"/>
  <c r="AD2" i="17" s="1"/>
  <c r="AD2" i="9"/>
  <c r="AK17" i="3"/>
  <c r="AD2" i="8" s="1"/>
  <c r="AD2" i="2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14" i="3" l="1"/>
  <c r="AE6" i="2" s="1"/>
  <c r="AL80" i="3"/>
  <c r="AE2" i="17" s="1"/>
  <c r="AE2" i="9"/>
  <c r="AE2" i="2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  <c r="AF2" i="2" l="1"/>
  <c r="AF7" i="13"/>
  <c r="AF8" i="11"/>
  <c r="AF7" i="12"/>
  <c r="AF8" i="13"/>
  <c r="AF7" i="11"/>
  <c r="AF8" i="12"/>
  <c r="AF7" i="14"/>
  <c r="AF8" i="14"/>
  <c r="AF7" i="15"/>
  <c r="AF8" i="16"/>
  <c r="AF8" i="15"/>
  <c r="AF7" i="16"/>
  <c r="AF7" i="17"/>
  <c r="AF7" i="8"/>
  <c r="AF8" i="17"/>
  <c r="AF7" i="2"/>
  <c r="AF3" i="8"/>
  <c r="AF8" i="2"/>
  <c r="AF8" i="8"/>
  <c r="AF6" i="11"/>
  <c r="AF3" i="13"/>
  <c r="AF2" i="13"/>
  <c r="AF4" i="16"/>
  <c r="AF6" i="15"/>
  <c r="AF5" i="16"/>
  <c r="AF2" i="15"/>
  <c r="AF5" i="11"/>
  <c r="AF5" i="14"/>
  <c r="AF3" i="12"/>
  <c r="AF4" i="17"/>
  <c r="AF6" i="13"/>
  <c r="AF3" i="15"/>
  <c r="AF3" i="14"/>
  <c r="AF3" i="11"/>
  <c r="AF6" i="16"/>
  <c r="AF4" i="15"/>
  <c r="AF6" i="12"/>
  <c r="AF3" i="16"/>
  <c r="AF5" i="13"/>
  <c r="AF5" i="12"/>
  <c r="AF6" i="14"/>
  <c r="AF4" i="14"/>
  <c r="AF4" i="12"/>
  <c r="AF4" i="11"/>
  <c r="AF5" i="15"/>
  <c r="AF2" i="16"/>
  <c r="AF2" i="14"/>
  <c r="AF2" i="11"/>
  <c r="AF2" i="12"/>
  <c r="AF4" i="8"/>
  <c r="AF4" i="13"/>
  <c r="AF5" i="8"/>
  <c r="AF3" i="17"/>
  <c r="AF6" i="17"/>
  <c r="AF5" i="17"/>
  <c r="AF2" i="17"/>
  <c r="AF6" i="8"/>
  <c r="AF2" i="8"/>
  <c r="AF1" i="18"/>
  <c r="AF1" i="16"/>
  <c r="AF1" i="14"/>
  <c r="AF1" i="12"/>
  <c r="AF1" i="15"/>
  <c r="AF1" i="13"/>
  <c r="AF1" i="8"/>
  <c r="AF1" i="11"/>
  <c r="AF1" i="17"/>
  <c r="AF1" i="2"/>
  <c r="AF4" i="2"/>
  <c r="AF5" i="2"/>
  <c r="AF6" i="2"/>
  <c r="AF3" i="2"/>
</calcChain>
</file>

<file path=xl/sharedStrings.xml><?xml version="1.0" encoding="utf-8"?>
<sst xmlns="http://schemas.openxmlformats.org/spreadsheetml/2006/main" count="1826" uniqueCount="1000">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</sst>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Data!$I$9:$AL$9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 formatCode="General">
                  <c:v>5.8459569384324707E-2</c:v>
                </c:pt>
                <c:pt idx="3" formatCode="General">
                  <c:v>6.9874456154344386E-2</c:v>
                </c:pt>
                <c:pt idx="4" formatCode="General">
                  <c:v>9.3149431265043575E-2</c:v>
                </c:pt>
                <c:pt idx="5" formatCode="General">
                  <c:v>0.13877269058395222</c:v>
                </c:pt>
                <c:pt idx="6" formatCode="General">
                  <c:v>0.22166909866365125</c:v>
                </c:pt>
                <c:pt idx="7" formatCode="General">
                  <c:v>0.35342187838502587</c:v>
                </c:pt>
                <c:pt idx="8" formatCode="General">
                  <c:v>0.52400000000000002</c:v>
                </c:pt>
                <c:pt idx="9" formatCode="General">
                  <c:v>0.69457812161497412</c:v>
                </c:pt>
                <c:pt idx="10" formatCode="General">
                  <c:v>0.82633090133634868</c:v>
                </c:pt>
                <c:pt idx="11" formatCode="General">
                  <c:v>0.90922730941604779</c:v>
                </c:pt>
                <c:pt idx="12" formatCode="General">
                  <c:v>0.95485056873495655</c:v>
                </c:pt>
                <c:pt idx="13" formatCode="General">
                  <c:v>0.97812554384565553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 formatCode="General">
                  <c:v>5.8459569384324707E-2</c:v>
                </c:pt>
                <c:pt idx="3" formatCode="General">
                  <c:v>6.9874456154344386E-2</c:v>
                </c:pt>
                <c:pt idx="4" formatCode="General">
                  <c:v>9.3149431265043575E-2</c:v>
                </c:pt>
                <c:pt idx="5" formatCode="General">
                  <c:v>0.13877269058395222</c:v>
                </c:pt>
                <c:pt idx="6" formatCode="General">
                  <c:v>0.22166909866365125</c:v>
                </c:pt>
                <c:pt idx="7" formatCode="General">
                  <c:v>0.35342187838502587</c:v>
                </c:pt>
                <c:pt idx="8" formatCode="General">
                  <c:v>0.52400000000000002</c:v>
                </c:pt>
                <c:pt idx="9" formatCode="General">
                  <c:v>0.69457812161497412</c:v>
                </c:pt>
                <c:pt idx="10" formatCode="General">
                  <c:v>0.82633090133634868</c:v>
                </c:pt>
                <c:pt idx="11" formatCode="General">
                  <c:v>0.90922730941604779</c:v>
                </c:pt>
                <c:pt idx="12" formatCode="General">
                  <c:v>0.95485056873495655</c:v>
                </c:pt>
                <c:pt idx="13" formatCode="General">
                  <c:v>0.97812554384565553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A-4159-9417-DF28BAD9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141072"/>
        <c:axId val="908462080"/>
      </c:lineChart>
      <c:catAx>
        <c:axId val="148914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62080"/>
        <c:crosses val="autoZero"/>
        <c:auto val="1"/>
        <c:lblAlgn val="ctr"/>
        <c:lblOffset val="100"/>
        <c:noMultiLvlLbl val="0"/>
      </c:catAx>
      <c:valAx>
        <c:axId val="9084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37</xdr:row>
      <xdr:rowOff>169068</xdr:rowOff>
    </xdr:from>
    <xdr:to>
      <xdr:col>18</xdr:col>
      <xdr:colOff>57945</xdr:colOff>
      <xdr:row>56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13</xdr:row>
      <xdr:rowOff>4762</xdr:rowOff>
    </xdr:from>
    <xdr:to>
      <xdr:col>19</xdr:col>
      <xdr:colOff>9525</xdr:colOff>
      <xdr:row>27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711D4E-A789-C8D9-97AA-2C6E9406F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I21" sqref="I21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2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5.8459569384324707E-2</v>
      </c>
      <c r="E2">
        <f>Data!L10</f>
        <v>6.9874456154344386E-2</v>
      </c>
      <c r="F2">
        <f>Data!M10</f>
        <v>9.3149431265043575E-2</v>
      </c>
      <c r="G2">
        <f>Data!N10</f>
        <v>0.13877269058395222</v>
      </c>
      <c r="H2">
        <f>Data!O10</f>
        <v>0.22166909866365125</v>
      </c>
      <c r="I2">
        <f>Data!P10</f>
        <v>0.35342187838502587</v>
      </c>
      <c r="J2">
        <f>Data!Q10</f>
        <v>0.52400000000000002</v>
      </c>
      <c r="K2">
        <f>Data!R10</f>
        <v>0.69457812161497412</v>
      </c>
      <c r="L2">
        <f>Data!S10</f>
        <v>0.82633090133634868</v>
      </c>
      <c r="M2">
        <f>Data!T10</f>
        <v>0.90922730941604779</v>
      </c>
      <c r="N2">
        <f>Data!U10</f>
        <v>0.95485056873495655</v>
      </c>
      <c r="O2">
        <f>Data!V10</f>
        <v>0.97812554384565553</v>
      </c>
      <c r="P2">
        <f>Data!W10</f>
        <v>1</v>
      </c>
      <c r="Q2">
        <f>Data!X10</f>
        <v>1</v>
      </c>
      <c r="R2">
        <f>Data!Y10</f>
        <v>1</v>
      </c>
      <c r="S2">
        <f>Data!Z10</f>
        <v>1</v>
      </c>
      <c r="T2">
        <f>Data!AA10</f>
        <v>1</v>
      </c>
      <c r="U2">
        <f>Data!AB10</f>
        <v>1</v>
      </c>
      <c r="V2">
        <f>Data!AC10</f>
        <v>1</v>
      </c>
      <c r="W2">
        <f>Data!AD10</f>
        <v>1</v>
      </c>
      <c r="X2">
        <f>Data!AE10</f>
        <v>1</v>
      </c>
      <c r="Y2">
        <f>Data!AF10</f>
        <v>1</v>
      </c>
      <c r="Z2">
        <f>Data!AG10</f>
        <v>1</v>
      </c>
      <c r="AA2">
        <f>Data!AH10</f>
        <v>1</v>
      </c>
      <c r="AB2">
        <f>Data!AI10</f>
        <v>1</v>
      </c>
      <c r="AC2">
        <f>Data!AJ10</f>
        <v>1</v>
      </c>
      <c r="AD2">
        <f>Data!AK10</f>
        <v>1</v>
      </c>
      <c r="AE2">
        <f>Data!AL10</f>
        <v>1</v>
      </c>
      <c r="AF2" t="e">
        <f>Data!#REF!</f>
        <v>#REF!</v>
      </c>
    </row>
    <row r="3" spans="1:32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  <c r="AF3" t="e">
        <f>Data!#REF!</f>
        <v>#REF!</v>
      </c>
    </row>
    <row r="4" spans="1:32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  <c r="AF4" t="e">
        <f>Data!#REF!</f>
        <v>#REF!</v>
      </c>
    </row>
    <row r="5" spans="1:32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  <c r="AF5" t="e">
        <f>Data!#REF!</f>
        <v>#REF!</v>
      </c>
    </row>
    <row r="6" spans="1:32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9.9918866734578053E-3</v>
      </c>
      <c r="E6">
        <f>Data!L14</f>
        <v>1.2004677525762598E-2</v>
      </c>
      <c r="F6">
        <f>Data!M14</f>
        <v>1.5661871999866968E-2</v>
      </c>
      <c r="G6">
        <f>Data!N14</f>
        <v>2.1474494634633495E-2</v>
      </c>
      <c r="H6">
        <f>Data!O14</f>
        <v>2.9000000000000001E-2</v>
      </c>
      <c r="I6">
        <f>Data!P14</f>
        <v>3.6525505365366501E-2</v>
      </c>
      <c r="J6">
        <f>Data!Q14</f>
        <v>4.2338128000133035E-2</v>
      </c>
      <c r="K6">
        <f>Data!R14</f>
        <v>4.5995322474237404E-2</v>
      </c>
      <c r="L6">
        <f>Data!S14</f>
        <v>4.8008113326542201E-2</v>
      </c>
      <c r="M6">
        <f>Data!T14</f>
        <v>4.9034950463778926E-2</v>
      </c>
      <c r="N6">
        <f>Data!U14</f>
        <v>4.953854840951509E-2</v>
      </c>
      <c r="O6">
        <f>Data!V14</f>
        <v>4.9780754720870554E-2</v>
      </c>
      <c r="P6">
        <f>Data!W14</f>
        <v>4.9896149827421347E-2</v>
      </c>
      <c r="Q6">
        <f>Data!X14</f>
        <v>4.9950880568867671E-2</v>
      </c>
      <c r="R6">
        <f>Data!Y14</f>
        <v>4.9976783297249215E-2</v>
      </c>
      <c r="S6">
        <f>Data!Z14</f>
        <v>4.9989030006597983E-2</v>
      </c>
      <c r="T6">
        <f>Data!AA14</f>
        <v>4.9994817427808577E-2</v>
      </c>
      <c r="U6">
        <f>Data!AB14</f>
        <v>4.9997551766842237E-2</v>
      </c>
      <c r="V6">
        <f>Data!AC14</f>
        <v>4.9998843500973188E-2</v>
      </c>
      <c r="W6">
        <f>Data!AD14</f>
        <v>4.9999453700604407E-2</v>
      </c>
      <c r="X6">
        <f>Data!AE14</f>
        <v>4.9999741944666706E-2</v>
      </c>
      <c r="Y6">
        <f>Data!AF14</f>
        <v>4.9999878102896626E-2</v>
      </c>
      <c r="Z6">
        <f>Data!AG14</f>
        <v>4.9999942419797314E-2</v>
      </c>
      <c r="AA6">
        <f>Data!AH14</f>
        <v>4.9999972801018477E-2</v>
      </c>
      <c r="AB6">
        <f>Data!AI14</f>
        <v>4.9999987152106469E-2</v>
      </c>
      <c r="AC6">
        <f>Data!AJ14</f>
        <v>4.9999993931083841E-2</v>
      </c>
      <c r="AD6">
        <f>Data!AK14</f>
        <v>4.9999997133246779E-2</v>
      </c>
      <c r="AE6">
        <f>Data!AL14</f>
        <v>4.9999998645841613E-2</v>
      </c>
      <c r="AF6" t="e">
        <f>Data!#REF!</f>
        <v>#REF!</v>
      </c>
    </row>
    <row r="7" spans="1:32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  <c r="AF7" t="e">
        <f>Data!#REF!</f>
        <v>#REF!</v>
      </c>
    </row>
    <row r="8" spans="1:32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  <c r="AF8" t="e">
        <f>Data!#REF!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Data!I17</f>
        <v>0.05</v>
      </c>
      <c r="C2">
        <f>Data!J17</f>
        <v>7.1828501414524334E-2</v>
      </c>
      <c r="D2">
        <f>Data!K17</f>
        <v>9.505457951868844E-2</v>
      </c>
      <c r="E2">
        <f>Data!L17</f>
        <v>0.14058199165415403</v>
      </c>
      <c r="F2">
        <f>Data!M17</f>
        <v>0.22330424761603851</v>
      </c>
      <c r="G2">
        <f>Data!N17</f>
        <v>0.35478023578337664</v>
      </c>
      <c r="H2">
        <f>Data!O17</f>
        <v>0.52500000000000002</v>
      </c>
      <c r="I2">
        <f>Data!P17</f>
        <v>0.69521976421662335</v>
      </c>
      <c r="J2">
        <f>Data!Q17</f>
        <v>0.82669575238396142</v>
      </c>
      <c r="K2">
        <f>Data!R17</f>
        <v>0.90941800834584607</v>
      </c>
      <c r="L2">
        <f>Data!S17</f>
        <v>0.9549454204813117</v>
      </c>
      <c r="M2">
        <f>Data!T17</f>
        <v>0.97817149858547559</v>
      </c>
      <c r="N2">
        <f>Data!U17</f>
        <v>0.98956240450093647</v>
      </c>
      <c r="O2">
        <f>Data!V17</f>
        <v>0.9950408805911195</v>
      </c>
      <c r="P2">
        <f>Data!W17</f>
        <v>0.9976510080011971</v>
      </c>
      <c r="Q2">
        <f>Data!X17</f>
        <v>0.99888896524819726</v>
      </c>
      <c r="R2">
        <f>Data!Y17</f>
        <v>0.99947486029492261</v>
      </c>
      <c r="S2">
        <f>Data!Z17</f>
        <v>0.9997518691968591</v>
      </c>
      <c r="T2">
        <f>Data!AA17</f>
        <v>0.99988277515281299</v>
      </c>
      <c r="U2">
        <f>Data!AB17</f>
        <v>0.9999446232976219</v>
      </c>
      <c r="V2">
        <f>Data!AC17</f>
        <v>0.99997384109344112</v>
      </c>
      <c r="W2">
        <f>Data!AD17</f>
        <v>0.99998764322795686</v>
      </c>
      <c r="X2">
        <f>Data!AE17</f>
        <v>0.99999416303412791</v>
      </c>
      <c r="Y2">
        <f>Data!AF17</f>
        <v>0.99999724280361402</v>
      </c>
      <c r="Z2">
        <f>Data!AG17</f>
        <v>0.99999869759065341</v>
      </c>
      <c r="AA2">
        <f>Data!AH17</f>
        <v>0.99999938478494166</v>
      </c>
      <c r="AB2">
        <f>Data!AI17</f>
        <v>0.9999997093928843</v>
      </c>
      <c r="AC2">
        <f>Data!AJ17</f>
        <v>0.99999986272689645</v>
      </c>
      <c r="AD2">
        <f>Data!AK17</f>
        <v>0.99999993515677243</v>
      </c>
      <c r="AE2">
        <f>Data!AL17</f>
        <v>0.99999996937022695</v>
      </c>
      <c r="AF2" t="e">
        <f>Data!#REF!</f>
        <v>#REF!</v>
      </c>
    </row>
    <row r="3" spans="1:32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  <c r="AF3" t="e">
        <f>Data!#REF!</f>
        <v>#REF!</v>
      </c>
    </row>
    <row r="4" spans="1:32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  <c r="AF4" t="e">
        <f>Data!#REF!</f>
        <v>#REF!</v>
      </c>
    </row>
    <row r="5" spans="1:32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  <c r="AF5" t="e">
        <f>Data!#REF!</f>
        <v>#REF!</v>
      </c>
    </row>
    <row r="6" spans="1:32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  <c r="AF6" t="e">
        <f>Data!#REF!</f>
        <v>#REF!</v>
      </c>
    </row>
    <row r="7" spans="1:32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  <c r="AF7" t="e">
        <f>Data!#REF!</f>
        <v>#REF!</v>
      </c>
    </row>
    <row r="8" spans="1:32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  <c r="AF8" t="e">
        <f>Data!#REF!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C1" workbookViewId="0">
      <selection activeCell="T28" sqref="T28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0.60036442047776029</v>
      </c>
      <c r="E2">
        <f>Data!L24</f>
        <v>0.6006004729026948</v>
      </c>
      <c r="F2">
        <f>Data!M24</f>
        <v>0.60098904926265384</v>
      </c>
      <c r="G2">
        <f>Data!N24</f>
        <v>0.60162805508635842</v>
      </c>
      <c r="H2">
        <f>Data!O24</f>
        <v>0.60267714036971387</v>
      </c>
      <c r="I2">
        <f>Data!P24</f>
        <v>0.60439477705223721</v>
      </c>
      <c r="J2">
        <f>Data!Q24</f>
        <v>0.60719448398483655</v>
      </c>
      <c r="K2">
        <f>Data!R24</f>
        <v>0.6117248923005425</v>
      </c>
      <c r="L2">
        <f>Data!S24</f>
        <v>0.61897034927102668</v>
      </c>
      <c r="M2">
        <f>Data!T24</f>
        <v>0.63034327200849738</v>
      </c>
      <c r="N2">
        <f>Data!U24</f>
        <v>0.64768116880884696</v>
      </c>
      <c r="O2">
        <f>Data!V24</f>
        <v>0.6729702095225425</v>
      </c>
      <c r="P2">
        <f>Data!W24</f>
        <v>0.707576568547998</v>
      </c>
      <c r="Q2">
        <f>Data!X24</f>
        <v>0.75101626751925821</v>
      </c>
      <c r="R2">
        <f>Data!Y24</f>
        <v>0.8</v>
      </c>
      <c r="S2">
        <f>Data!Z24</f>
        <v>0.84898373248074188</v>
      </c>
      <c r="T2">
        <f>Data!AA24</f>
        <v>0.89242343145200187</v>
      </c>
      <c r="U2">
        <f>Data!AB24</f>
        <v>0.92702979047745737</v>
      </c>
      <c r="V2">
        <f>Data!AC24</f>
        <v>0.95231883119115301</v>
      </c>
      <c r="W2">
        <f>Data!AD24</f>
        <v>0.9696567279915026</v>
      </c>
      <c r="X2">
        <f>Data!AE24</f>
        <v>0.9810296507289733</v>
      </c>
      <c r="Y2">
        <f>Data!AF24</f>
        <v>0.98827510769945737</v>
      </c>
      <c r="Z2">
        <f>Data!AG24</f>
        <v>0.99280551601516343</v>
      </c>
      <c r="AA2">
        <f>Data!AH24</f>
        <v>0.99560522294776277</v>
      </c>
      <c r="AB2">
        <f>Data!AI24</f>
        <v>0.99732285963028611</v>
      </c>
      <c r="AC2">
        <f>Data!AJ24</f>
        <v>0.99837194491364156</v>
      </c>
      <c r="AD2">
        <f>Data!AK24</f>
        <v>0.99901095073734614</v>
      </c>
      <c r="AE2">
        <f>Data!AL24</f>
        <v>0.99939952709730528</v>
      </c>
    </row>
    <row r="3" spans="1:31" x14ac:dyDescent="0.25">
      <c r="A3" t="s">
        <v>2</v>
      </c>
      <c r="B3">
        <f>Data!I25</f>
        <v>0.30255990331064825</v>
      </c>
      <c r="C3">
        <f>Data!J25</f>
        <v>0.30043157833481504</v>
      </c>
      <c r="D3">
        <f>Data!K25</f>
        <v>0.2997017384509349</v>
      </c>
      <c r="E3">
        <f>Data!L25</f>
        <v>0.29872838007535607</v>
      </c>
      <c r="F3">
        <f>Data!M25</f>
        <v>0.29743557082505373</v>
      </c>
      <c r="G3">
        <f>Data!N25</f>
        <v>0.29572780273850224</v>
      </c>
      <c r="H3">
        <f>Data!O25</f>
        <v>0.29348805553810225</v>
      </c>
      <c r="I3">
        <f>Data!P25</f>
        <v>0.29057816867446151</v>
      </c>
      <c r="J3">
        <f>Data!Q25</f>
        <v>0.28684357792599674</v>
      </c>
      <c r="K3">
        <f>Data!R25</f>
        <v>0.28212505041848135</v>
      </c>
      <c r="L3">
        <f>Data!S25</f>
        <v>0.27627995437001424</v>
      </c>
      <c r="M3">
        <f>Data!T25</f>
        <v>0.26921392877955547</v>
      </c>
      <c r="N3">
        <f>Data!U25</f>
        <v>0.26091971966867544</v>
      </c>
      <c r="O3">
        <f>Data!V25</f>
        <v>0.25151367915559786</v>
      </c>
      <c r="P3">
        <f>Data!W25</f>
        <v>0.24125472684112267</v>
      </c>
      <c r="Q3">
        <f>Data!X25</f>
        <v>0.23053064887219032</v>
      </c>
      <c r="R3">
        <f>Data!Y25</f>
        <v>0.219806570903258</v>
      </c>
      <c r="S3">
        <f>Data!Z25</f>
        <v>0.20954761858878282</v>
      </c>
      <c r="T3">
        <f>Data!AA25</f>
        <v>0.20014157807570523</v>
      </c>
      <c r="U3">
        <f>Data!AB25</f>
        <v>0.19184736896482521</v>
      </c>
      <c r="V3">
        <f>Data!AC25</f>
        <v>0.18478134337436644</v>
      </c>
      <c r="W3">
        <f>Data!AD25</f>
        <v>0.1789362473258993</v>
      </c>
      <c r="X3">
        <f>Data!AE25</f>
        <v>0.17421771981838394</v>
      </c>
      <c r="Y3">
        <f>Data!AF25</f>
        <v>0.17048312906991916</v>
      </c>
      <c r="Z3">
        <f>Data!AG25</f>
        <v>0.16757324220627842</v>
      </c>
      <c r="AA3">
        <f>Data!AH25</f>
        <v>0.16533349500587841</v>
      </c>
      <c r="AB3">
        <f>Data!AI25</f>
        <v>0.16362572691932695</v>
      </c>
      <c r="AC3">
        <f>Data!AJ25</f>
        <v>0.16233291766902463</v>
      </c>
      <c r="AD3">
        <f>Data!AK25</f>
        <v>0.16135955929344575</v>
      </c>
      <c r="AE3">
        <f>Data!AL25</f>
        <v>0.16062971940956564</v>
      </c>
    </row>
    <row r="4" spans="1:31" x14ac:dyDescent="0.25">
      <c r="A4" t="s">
        <v>3</v>
      </c>
      <c r="B4">
        <f>Data!I26</f>
        <v>0.30255990331064825</v>
      </c>
      <c r="C4">
        <f>Data!J26</f>
        <v>0.30255990331064825</v>
      </c>
      <c r="D4">
        <f>Data!K26</f>
        <v>0.30255990331064825</v>
      </c>
      <c r="E4">
        <f>Data!L26</f>
        <v>0.30255990331064825</v>
      </c>
      <c r="F4">
        <f>Data!M26</f>
        <v>0.30255990331064825</v>
      </c>
      <c r="G4">
        <f>Data!N26</f>
        <v>0.30255990331064825</v>
      </c>
      <c r="H4">
        <f>Data!O26</f>
        <v>0.30255990331064825</v>
      </c>
      <c r="I4">
        <f>Data!P26</f>
        <v>0.30255990331064825</v>
      </c>
      <c r="J4">
        <f>Data!Q26</f>
        <v>0.30255990331064825</v>
      </c>
      <c r="K4">
        <f>Data!R26</f>
        <v>0.30255990331064825</v>
      </c>
      <c r="L4">
        <f>Data!S26</f>
        <v>0.30255990331064825</v>
      </c>
      <c r="M4">
        <f>Data!T26</f>
        <v>0.30255990331064825</v>
      </c>
      <c r="N4">
        <f>Data!U26</f>
        <v>0.30255990331064825</v>
      </c>
      <c r="O4">
        <f>Data!V26</f>
        <v>0.30255990331064825</v>
      </c>
      <c r="P4">
        <f>Data!W26</f>
        <v>0.30255990331064825</v>
      </c>
      <c r="Q4">
        <f>Data!X26</f>
        <v>0.30255990331064825</v>
      </c>
      <c r="R4">
        <f>Data!Y26</f>
        <v>0.30255990331064825</v>
      </c>
      <c r="S4">
        <f>Data!Z26</f>
        <v>0.30255990331064825</v>
      </c>
      <c r="T4">
        <f>Data!AA26</f>
        <v>0.30255990331064825</v>
      </c>
      <c r="U4">
        <f>Data!AB26</f>
        <v>0.30255990331064825</v>
      </c>
      <c r="V4">
        <f>Data!AC26</f>
        <v>0.30255990331064825</v>
      </c>
      <c r="W4">
        <f>Data!AD26</f>
        <v>0.30255990331064825</v>
      </c>
      <c r="X4">
        <f>Data!AE26</f>
        <v>0.30255990331064825</v>
      </c>
      <c r="Y4">
        <f>Data!AF26</f>
        <v>0.30255990331064825</v>
      </c>
      <c r="Z4">
        <f>Data!AG26</f>
        <v>0.30255990331064825</v>
      </c>
      <c r="AA4">
        <f>Data!AH26</f>
        <v>0.30255990331064825</v>
      </c>
      <c r="AB4">
        <f>Data!AI26</f>
        <v>0.30255990331064825</v>
      </c>
      <c r="AC4">
        <f>Data!AJ26</f>
        <v>0.30255990331064825</v>
      </c>
      <c r="AD4">
        <f>Data!AK26</f>
        <v>0.30255990331064825</v>
      </c>
      <c r="AE4">
        <f>Data!AL26</f>
        <v>0.30255990331064825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2.1823637453696615E-2</v>
      </c>
      <c r="C7">
        <f>Data!J29</f>
        <v>2.1823637453692868E-2</v>
      </c>
      <c r="D7">
        <f>Data!K29</f>
        <v>4.0415167611165259E-2</v>
      </c>
      <c r="E7">
        <f>Data!L29</f>
        <v>5.900669776863765E-2</v>
      </c>
      <c r="F7">
        <f>Data!M29</f>
        <v>7.7598227926110042E-2</v>
      </c>
      <c r="G7">
        <f>Data!N29</f>
        <v>9.6189758083582433E-2</v>
      </c>
      <c r="H7">
        <f>Data!O29</f>
        <v>0.11478128824105482</v>
      </c>
      <c r="I7">
        <f>Data!P29</f>
        <v>0.13337281839852722</v>
      </c>
      <c r="J7">
        <f>Data!Q29</f>
        <v>0.15196434855599961</v>
      </c>
      <c r="K7">
        <f>Data!R29</f>
        <v>0.170555878713472</v>
      </c>
      <c r="L7">
        <f>Data!S29</f>
        <v>0.18914740887094439</v>
      </c>
      <c r="M7">
        <f>Data!T29</f>
        <v>0.20773893902841678</v>
      </c>
      <c r="N7">
        <f>Data!U29</f>
        <v>0.22633046918588917</v>
      </c>
      <c r="O7">
        <f>Data!V29</f>
        <v>0.24492199934336156</v>
      </c>
      <c r="P7">
        <f>Data!W29</f>
        <v>0.26351352950083395</v>
      </c>
      <c r="Q7">
        <f>Data!X29</f>
        <v>0.28210505965830635</v>
      </c>
      <c r="R7">
        <f>Data!Y29</f>
        <v>0.30069658981577874</v>
      </c>
      <c r="S7">
        <f>Data!Z29</f>
        <v>0.31928811997325113</v>
      </c>
      <c r="T7">
        <f>Data!AA29</f>
        <v>0.33787965013072352</v>
      </c>
      <c r="U7">
        <f>Data!AB29</f>
        <v>0.35647118028819591</v>
      </c>
      <c r="V7">
        <f>Data!AC29</f>
        <v>0.3750627104456683</v>
      </c>
      <c r="W7">
        <f>Data!AD29</f>
        <v>0.39365424060314069</v>
      </c>
      <c r="X7">
        <f>Data!AE29</f>
        <v>0.41224577076061308</v>
      </c>
      <c r="Y7">
        <f>Data!AF29</f>
        <v>0.43083730091808548</v>
      </c>
      <c r="Z7">
        <f>Data!AG29</f>
        <v>0.44942883107555787</v>
      </c>
      <c r="AA7">
        <f>Data!AH29</f>
        <v>0.46802036123303026</v>
      </c>
      <c r="AB7">
        <f>Data!AI29</f>
        <v>0.48661189139050265</v>
      </c>
      <c r="AC7">
        <f>Data!AJ29</f>
        <v>0.50520342154797504</v>
      </c>
      <c r="AD7">
        <f>Data!AK29</f>
        <v>0.52379495170544743</v>
      </c>
      <c r="AE7">
        <f>Data!AL29</f>
        <v>0.54238648186291982</v>
      </c>
    </row>
    <row r="8" spans="1:31" x14ac:dyDescent="0.25">
      <c r="A8" t="s">
        <v>125</v>
      </c>
      <c r="B8">
        <f>Data!I30</f>
        <v>8.5993749223261043E-5</v>
      </c>
      <c r="C8">
        <f>Data!J30</f>
        <v>8.2342485951046606E-4</v>
      </c>
      <c r="D8">
        <f>Data!K30</f>
        <v>1.0763028936513275E-3</v>
      </c>
      <c r="E8">
        <f>Data!L30</f>
        <v>1.4135562528708127E-3</v>
      </c>
      <c r="F8">
        <f>Data!M30</f>
        <v>1.861494312925186E-3</v>
      </c>
      <c r="G8">
        <f>Data!N30</f>
        <v>2.4532090794568743E-3</v>
      </c>
      <c r="H8">
        <f>Data!O30</f>
        <v>3.229246237084574E-3</v>
      </c>
      <c r="I8">
        <f>Data!P30</f>
        <v>4.2374762419148592E-3</v>
      </c>
      <c r="J8">
        <f>Data!Q30</f>
        <v>5.5314531643209574E-3</v>
      </c>
      <c r="K8">
        <f>Data!R30</f>
        <v>7.1663486893455471E-3</v>
      </c>
      <c r="L8">
        <f>Data!S30</f>
        <v>9.1915824847949544E-3</v>
      </c>
      <c r="M8">
        <f>Data!T30</f>
        <v>1.1639849152553195E-2</v>
      </c>
      <c r="N8">
        <f>Data!U30</f>
        <v>1.4513662081988942E-2</v>
      </c>
      <c r="O8">
        <f>Data!V30</f>
        <v>1.7772707095192228E-2</v>
      </c>
      <c r="P8">
        <f>Data!W30</f>
        <v>2.1327272625150932E-2</v>
      </c>
      <c r="Q8">
        <f>Data!X30</f>
        <v>2.5042996874611631E-2</v>
      </c>
      <c r="R8">
        <f>Data!Y30</f>
        <v>2.8758721124072337E-2</v>
      </c>
      <c r="S8">
        <f>Data!Z30</f>
        <v>3.2313286654031034E-2</v>
      </c>
      <c r="T8">
        <f>Data!AA30</f>
        <v>3.5572331667234322E-2</v>
      </c>
      <c r="U8">
        <f>Data!AB30</f>
        <v>3.8446144596670069E-2</v>
      </c>
      <c r="V8">
        <f>Data!AC30</f>
        <v>4.0894411264428311E-2</v>
      </c>
      <c r="W8">
        <f>Data!AD30</f>
        <v>4.291964505987772E-2</v>
      </c>
      <c r="X8">
        <f>Data!AE30</f>
        <v>4.4554540584902311E-2</v>
      </c>
      <c r="Y8">
        <f>Data!AF30</f>
        <v>4.5848517507308409E-2</v>
      </c>
      <c r="Z8">
        <f>Data!AG30</f>
        <v>4.685674751213869E-2</v>
      </c>
      <c r="AA8">
        <f>Data!AH30</f>
        <v>4.7632784669766393E-2</v>
      </c>
      <c r="AB8">
        <f>Data!AI30</f>
        <v>4.8224499436298078E-2</v>
      </c>
      <c r="AC8">
        <f>Data!AJ30</f>
        <v>4.8672437496352451E-2</v>
      </c>
      <c r="AD8">
        <f>Data!AK30</f>
        <v>4.9009690855571941E-2</v>
      </c>
      <c r="AE8">
        <f>Data!AL30</f>
        <v>4.9262568889712796E-2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1</v>
      </c>
      <c r="C5">
        <f>Data!J34</f>
        <v>1</v>
      </c>
      <c r="D5">
        <f>Data!K34</f>
        <v>1</v>
      </c>
      <c r="E5">
        <f>Data!L34</f>
        <v>1</v>
      </c>
      <c r="F5">
        <f>Data!M34</f>
        <v>1</v>
      </c>
      <c r="G5">
        <f>Data!N34</f>
        <v>1</v>
      </c>
      <c r="H5">
        <f>Data!O34</f>
        <v>1</v>
      </c>
      <c r="I5">
        <f>Data!P34</f>
        <v>1</v>
      </c>
      <c r="J5">
        <f>Data!Q34</f>
        <v>1</v>
      </c>
      <c r="K5">
        <f>Data!R34</f>
        <v>1</v>
      </c>
      <c r="L5">
        <f>Data!S34</f>
        <v>1</v>
      </c>
      <c r="M5">
        <f>Data!T34</f>
        <v>1</v>
      </c>
      <c r="N5">
        <f>Data!U34</f>
        <v>1</v>
      </c>
      <c r="O5">
        <f>Data!V34</f>
        <v>1</v>
      </c>
      <c r="P5">
        <f>Data!W34</f>
        <v>1</v>
      </c>
      <c r="Q5">
        <f>Data!X34</f>
        <v>1</v>
      </c>
      <c r="R5">
        <f>Data!Y34</f>
        <v>1</v>
      </c>
      <c r="S5">
        <f>Data!Z34</f>
        <v>1</v>
      </c>
      <c r="T5">
        <f>Data!AA34</f>
        <v>1</v>
      </c>
      <c r="U5">
        <f>Data!AB34</f>
        <v>1</v>
      </c>
      <c r="V5">
        <f>Data!AC34</f>
        <v>1</v>
      </c>
      <c r="W5">
        <f>Data!AD34</f>
        <v>1</v>
      </c>
      <c r="X5">
        <f>Data!AE34</f>
        <v>1</v>
      </c>
      <c r="Y5">
        <f>Data!AF34</f>
        <v>1</v>
      </c>
      <c r="Z5">
        <f>Data!AG34</f>
        <v>1</v>
      </c>
      <c r="AA5">
        <f>Data!AH34</f>
        <v>1</v>
      </c>
      <c r="AB5">
        <f>Data!AI34</f>
        <v>1</v>
      </c>
      <c r="AC5">
        <f>Data!AJ34</f>
        <v>1</v>
      </c>
      <c r="AD5">
        <f>Data!AK34</f>
        <v>1</v>
      </c>
      <c r="AE5">
        <f>Data!AL34</f>
        <v>1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0.2</v>
      </c>
      <c r="C8">
        <f>Data!J37</f>
        <v>0.20147740316932733</v>
      </c>
      <c r="D8">
        <f>Data!K37</f>
        <v>0.20198403057340777</v>
      </c>
      <c r="E8">
        <f>Data!L37</f>
        <v>0.2026596993576866</v>
      </c>
      <c r="F8">
        <f>Data!M37</f>
        <v>0.20355711892726364</v>
      </c>
      <c r="G8">
        <f>Data!N37</f>
        <v>0.20474258731775669</v>
      </c>
      <c r="H8">
        <f>Data!O37</f>
        <v>0.20629733560569966</v>
      </c>
      <c r="I8">
        <f>Data!P37</f>
        <v>0.20831726964939223</v>
      </c>
      <c r="J8">
        <f>Data!Q37</f>
        <v>0.21090968211956129</v>
      </c>
      <c r="K8">
        <f>Data!R37</f>
        <v>0.21418510649004879</v>
      </c>
      <c r="L8">
        <f>Data!S37</f>
        <v>0.21824255238063564</v>
      </c>
      <c r="M8">
        <f>Data!T37</f>
        <v>0.22314752165009824</v>
      </c>
      <c r="N8">
        <f>Data!U37</f>
        <v>0.22890504973749962</v>
      </c>
      <c r="O8">
        <f>Data!V37</f>
        <v>0.23543436937742046</v>
      </c>
      <c r="P8">
        <f>Data!W37</f>
        <v>0.24255574831883409</v>
      </c>
      <c r="Q8">
        <f>Data!X37</f>
        <v>0.25</v>
      </c>
      <c r="R8">
        <f>Data!Y37</f>
        <v>0.25744425168116591</v>
      </c>
      <c r="S8">
        <f>Data!Z37</f>
        <v>0.26456563062257954</v>
      </c>
      <c r="T8">
        <f>Data!AA37</f>
        <v>0.27109495026250041</v>
      </c>
      <c r="U8">
        <f>Data!AB37</f>
        <v>0.27685247834990179</v>
      </c>
      <c r="V8">
        <f>Data!AC37</f>
        <v>0.28175744761936439</v>
      </c>
      <c r="W8">
        <f>Data!AD37</f>
        <v>0.28581489350995121</v>
      </c>
      <c r="X8">
        <f>Data!AE37</f>
        <v>0.28909031788043871</v>
      </c>
      <c r="Y8">
        <f>Data!AF37</f>
        <v>0.29168273035060777</v>
      </c>
      <c r="Z8">
        <f>Data!AG37</f>
        <v>0.29370266439430037</v>
      </c>
      <c r="AA8">
        <f>Data!AH37</f>
        <v>0.29525741268224331</v>
      </c>
      <c r="AB8">
        <f>Data!AI37</f>
        <v>0.29644288107273636</v>
      </c>
      <c r="AC8">
        <f>Data!AJ37</f>
        <v>0.29734030064231343</v>
      </c>
      <c r="AD8">
        <f>Data!AK37</f>
        <v>0.29801596942659225</v>
      </c>
      <c r="AE8">
        <f>Data!AL37</f>
        <v>0.29852259683067267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  <c r="AF2" t="e">
        <f>Data!#REF!</f>
        <v>#REF!</v>
      </c>
    </row>
    <row r="3" spans="1:32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  <c r="AF3" t="e">
        <f>Data!#REF!</f>
        <v>#REF!</v>
      </c>
    </row>
    <row r="4" spans="1:32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  <c r="AF4" t="e">
        <f>Data!#REF!</f>
        <v>#REF!</v>
      </c>
    </row>
    <row r="5" spans="1:32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  <c r="AF5" t="e">
        <f>Data!#REF!</f>
        <v>#REF!</v>
      </c>
    </row>
    <row r="6" spans="1:32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  <c r="AF6" t="e">
        <f>Data!#REF!</f>
        <v>#REF!</v>
      </c>
    </row>
    <row r="7" spans="1:32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  <c r="AF7" t="e">
        <f>Data!#REF!</f>
        <v>#REF!</v>
      </c>
    </row>
    <row r="8" spans="1:32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  <c r="AF2" t="e">
        <f>Data!#REF!</f>
        <v>#REF!</v>
      </c>
    </row>
    <row r="3" spans="1:32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  <c r="AF3" t="e">
        <f>Data!#REF!</f>
        <v>#REF!</v>
      </c>
    </row>
    <row r="4" spans="1:32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  <c r="AF4" t="e">
        <f>Data!#REF!</f>
        <v>#REF!</v>
      </c>
    </row>
    <row r="5" spans="1:32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  <c r="AF5" t="e">
        <f>Data!#REF!</f>
        <v>#REF!</v>
      </c>
    </row>
    <row r="6" spans="1:32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  <c r="AF6" t="e">
        <f>Data!#REF!</f>
        <v>#REF!</v>
      </c>
    </row>
    <row r="7" spans="1:32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  <c r="AF7" t="e">
        <f>Data!#REF!</f>
        <v>#REF!</v>
      </c>
    </row>
    <row r="8" spans="1:32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Data!I52</f>
        <v>0.75216927859794647</v>
      </c>
      <c r="C2">
        <f>Data!J52</f>
        <v>0.75583073753050711</v>
      </c>
      <c r="D2">
        <f>Data!K52</f>
        <v>0.75708631588086017</v>
      </c>
      <c r="E2">
        <f>Data!L52</f>
        <v>0.75876083070322697</v>
      </c>
      <c r="F2">
        <f>Data!M52</f>
        <v>0.76098491209651287</v>
      </c>
      <c r="G2">
        <f>Data!N52</f>
        <v>0.76392286696066514</v>
      </c>
      <c r="H2">
        <f>Data!O52</f>
        <v>0.76777601085866032</v>
      </c>
      <c r="I2">
        <f>Data!P52</f>
        <v>0.77278202797098927</v>
      </c>
      <c r="J2">
        <f>Data!Q52</f>
        <v>0.77920682249752604</v>
      </c>
      <c r="K2">
        <f>Data!R52</f>
        <v>0.78732433034388383</v>
      </c>
      <c r="L2">
        <f>Data!S52</f>
        <v>0.79737992776502331</v>
      </c>
      <c r="M2">
        <f>Data!T52</f>
        <v>0.80953594849008148</v>
      </c>
      <c r="N2">
        <f>Data!U52</f>
        <v>0.82380487188401408</v>
      </c>
      <c r="O2">
        <f>Data!V52</f>
        <v>0.83998653185027594</v>
      </c>
      <c r="P2">
        <f>Data!W52</f>
        <v>0.8576354966545553</v>
      </c>
      <c r="Q2">
        <f>Data!X52</f>
        <v>0.87608463929897318</v>
      </c>
      <c r="R2">
        <f>Data!Y52</f>
        <v>0.89453378194339117</v>
      </c>
      <c r="S2">
        <f>Data!Z52</f>
        <v>0.91218274674767053</v>
      </c>
      <c r="T2">
        <f>Data!AA52</f>
        <v>0.92836440671393228</v>
      </c>
      <c r="U2">
        <f>Data!AB52</f>
        <v>0.94263333010786499</v>
      </c>
      <c r="V2">
        <f>Data!AC52</f>
        <v>0.95478935083292327</v>
      </c>
      <c r="W2">
        <f>Data!AD52</f>
        <v>0.96484494825406264</v>
      </c>
      <c r="X2">
        <f>Data!AE52</f>
        <v>0.97296245610042043</v>
      </c>
      <c r="Y2">
        <f>Data!AF52</f>
        <v>0.9793872506269572</v>
      </c>
      <c r="Z2">
        <f>Data!AG52</f>
        <v>0.98439326773928615</v>
      </c>
      <c r="AA2">
        <f>Data!AH52</f>
        <v>0.98824641163728133</v>
      </c>
      <c r="AB2">
        <f>Data!AI52</f>
        <v>0.9911843665014336</v>
      </c>
      <c r="AC2">
        <f>Data!AJ52</f>
        <v>0.99340844789471949</v>
      </c>
      <c r="AD2">
        <f>Data!AK52</f>
        <v>0.99508296271708629</v>
      </c>
      <c r="AE2">
        <f>Data!AL52</f>
        <v>0.99633854106743935</v>
      </c>
      <c r="AF2" t="e">
        <f>Data!#REF!</f>
        <v>#REF!</v>
      </c>
    </row>
    <row r="3" spans="1:32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  <c r="AF3" t="e">
        <f>Data!#REF!</f>
        <v>#REF!</v>
      </c>
    </row>
    <row r="4" spans="1:32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  <c r="AF4" t="e">
        <f>Data!#REF!</f>
        <v>#REF!</v>
      </c>
    </row>
    <row r="5" spans="1:32" x14ac:dyDescent="0.25">
      <c r="A5" t="s">
        <v>4</v>
      </c>
      <c r="B5">
        <f>Data!I55</f>
        <v>0.24783072140205353</v>
      </c>
      <c r="C5">
        <f>Data!J55</f>
        <v>0.2478307214020532</v>
      </c>
      <c r="D5">
        <f>Data!K55</f>
        <v>0.27469390992341403</v>
      </c>
      <c r="E5">
        <f>Data!L55</f>
        <v>0.30155709844476775</v>
      </c>
      <c r="F5">
        <f>Data!M55</f>
        <v>0.32842028696612147</v>
      </c>
      <c r="G5">
        <f>Data!N55</f>
        <v>0.35528347548747519</v>
      </c>
      <c r="H5">
        <f>Data!O55</f>
        <v>0.38214666400883601</v>
      </c>
      <c r="I5">
        <f>Data!P55</f>
        <v>0.40900985253018973</v>
      </c>
      <c r="J5">
        <f>Data!Q55</f>
        <v>0.43587304105154345</v>
      </c>
      <c r="K5">
        <f>Data!R55</f>
        <v>0.46273622957289717</v>
      </c>
      <c r="L5">
        <f>Data!S55</f>
        <v>0.48959941809425089</v>
      </c>
      <c r="M5">
        <f>Data!T55</f>
        <v>0.51646260661561172</v>
      </c>
      <c r="N5">
        <f>Data!U55</f>
        <v>0.54332579513696544</v>
      </c>
      <c r="O5">
        <f>Data!V55</f>
        <v>0.57018898365831916</v>
      </c>
      <c r="P5">
        <f>Data!W55</f>
        <v>0.59705217217967288</v>
      </c>
      <c r="Q5">
        <f>Data!X55</f>
        <v>0.6239153607010266</v>
      </c>
      <c r="R5">
        <f>Data!Y55</f>
        <v>0.65077854922238743</v>
      </c>
      <c r="S5">
        <f>Data!Z55</f>
        <v>0.67764173774374115</v>
      </c>
      <c r="T5">
        <f>Data!AA55</f>
        <v>0.70450492626509487</v>
      </c>
      <c r="U5">
        <f>Data!AB55</f>
        <v>0.73136811478644859</v>
      </c>
      <c r="V5">
        <f>Data!AC55</f>
        <v>0.75823130330780941</v>
      </c>
      <c r="W5">
        <f>Data!AD55</f>
        <v>0.78509449182916313</v>
      </c>
      <c r="X5">
        <f>Data!AE55</f>
        <v>0.81195768035051685</v>
      </c>
      <c r="Y5">
        <f>Data!AF55</f>
        <v>0.83882086887187057</v>
      </c>
      <c r="Z5">
        <f>Data!AG55</f>
        <v>0.86568405739322429</v>
      </c>
      <c r="AA5">
        <f>Data!AH55</f>
        <v>0.89254724591458512</v>
      </c>
      <c r="AB5">
        <f>Data!AI55</f>
        <v>0.91941043443593884</v>
      </c>
      <c r="AC5">
        <f>Data!AJ55</f>
        <v>0.94627362295729256</v>
      </c>
      <c r="AD5">
        <f>Data!AK55</f>
        <v>0.97313681147864628</v>
      </c>
      <c r="AE5">
        <f>Data!AL55</f>
        <v>1</v>
      </c>
      <c r="AF5" t="e">
        <f>Data!#REF!</f>
        <v>#REF!</v>
      </c>
    </row>
    <row r="6" spans="1:32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  <c r="AF6" t="e">
        <f>Data!#REF!</f>
        <v>#REF!</v>
      </c>
    </row>
    <row r="7" spans="1:32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  <c r="AF7" t="e">
        <f>Data!#REF!</f>
        <v>#REF!</v>
      </c>
    </row>
    <row r="8" spans="1:32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  <c r="AF2" t="e">
        <f>Data!#REF!</f>
        <v>#REF!</v>
      </c>
    </row>
    <row r="3" spans="1:32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  <c r="AF3" t="e">
        <f>Data!#REF!</f>
        <v>#REF!</v>
      </c>
    </row>
    <row r="4" spans="1:32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  <c r="AF4" t="e">
        <f>Data!#REF!</f>
        <v>#REF!</v>
      </c>
    </row>
    <row r="5" spans="1:32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  <c r="AF5" t="e">
        <f>Data!#REF!</f>
        <v>#REF!</v>
      </c>
    </row>
    <row r="6" spans="1:32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  <c r="AF6" t="e">
        <f>Data!#REF!</f>
        <v>#REF!</v>
      </c>
    </row>
    <row r="7" spans="1:32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  <c r="AF7" t="e">
        <f>Data!#REF!</f>
        <v>#REF!</v>
      </c>
    </row>
    <row r="8" spans="1:32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  <c r="AF2" t="e">
        <f>Data!#REF!</f>
        <v>#REF!</v>
      </c>
    </row>
    <row r="3" spans="1:32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  <c r="AF3" t="e">
        <f>Data!#REF!</f>
        <v>#REF!</v>
      </c>
    </row>
    <row r="4" spans="1:32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  <c r="AF4" t="e">
        <f>Data!#REF!</f>
        <v>#REF!</v>
      </c>
    </row>
    <row r="5" spans="1:32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  <c r="AF5" t="e">
        <f>Data!#REF!</f>
        <v>#REF!</v>
      </c>
    </row>
    <row r="6" spans="1:32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  <c r="AF6" t="e">
        <f>Data!#REF!</f>
        <v>#REF!</v>
      </c>
    </row>
    <row r="7" spans="1:32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  <c r="AF7" t="e">
        <f>Data!#REF!</f>
        <v>#REF!</v>
      </c>
    </row>
    <row r="8" spans="1:32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  <c r="AF2" t="e">
        <f>Data!#REF!</f>
        <v>#REF!</v>
      </c>
    </row>
    <row r="3" spans="1:32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  <c r="AF3" t="e">
        <f>Data!#REF!</f>
        <v>#REF!</v>
      </c>
    </row>
    <row r="4" spans="1:32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  <c r="AF4" t="e">
        <f>Data!#REF!</f>
        <v>#REF!</v>
      </c>
    </row>
    <row r="5" spans="1:32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  <c r="AF5" t="e">
        <f>Data!#REF!</f>
        <v>#REF!</v>
      </c>
    </row>
    <row r="6" spans="1:32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  <c r="AF6" t="e">
        <f>Data!#REF!</f>
        <v>#REF!</v>
      </c>
    </row>
    <row r="7" spans="1:32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  <c r="AF7" t="e">
        <f>Data!#REF!</f>
        <v>#REF!</v>
      </c>
    </row>
    <row r="8" spans="1:32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Data!I80</f>
        <v>0</v>
      </c>
      <c r="C2">
        <f>Data!J80</f>
        <v>2.2977369910025615E-2</v>
      </c>
      <c r="D2">
        <f>Data!K80</f>
        <v>4.7425873177566781E-2</v>
      </c>
      <c r="E2">
        <f>Data!L80</f>
        <v>9.534946489910949E-2</v>
      </c>
      <c r="F2">
        <f>Data!M80</f>
        <v>0.18242552380635635</v>
      </c>
      <c r="G2">
        <f>Data!N80</f>
        <v>0.32082130082460703</v>
      </c>
      <c r="H2">
        <f>Data!O80</f>
        <v>0.5</v>
      </c>
      <c r="I2">
        <f>Data!P80</f>
        <v>0.67917869917539297</v>
      </c>
      <c r="J2">
        <f>Data!Q80</f>
        <v>0.81757447619364365</v>
      </c>
      <c r="K2">
        <f>Data!R80</f>
        <v>0.90465053510089055</v>
      </c>
      <c r="L2">
        <f>Data!S80</f>
        <v>0.95257412682243336</v>
      </c>
      <c r="M2">
        <f>Data!T80</f>
        <v>0.97702263008997436</v>
      </c>
      <c r="N2">
        <f>Data!U80</f>
        <v>0.98901305736940681</v>
      </c>
      <c r="O2">
        <f>Data!V80</f>
        <v>0.99477987430644166</v>
      </c>
      <c r="P2">
        <f>Data!W80</f>
        <v>0.99752737684336534</v>
      </c>
      <c r="Q2">
        <f>Data!X80</f>
        <v>0.99883048973494448</v>
      </c>
      <c r="R2">
        <f>Data!Y80</f>
        <v>0.9994472213630764</v>
      </c>
      <c r="S2">
        <f>Data!Z80</f>
        <v>0.99973880968090434</v>
      </c>
      <c r="T2">
        <f>Data!AA80</f>
        <v>0.99987660542401369</v>
      </c>
      <c r="U2">
        <f>Data!AB80</f>
        <v>0.99994170873433885</v>
      </c>
      <c r="V2">
        <f>Data!AC80</f>
        <v>0.99997246430888531</v>
      </c>
      <c r="W2">
        <f>Data!AD80</f>
        <v>0.99998699287153348</v>
      </c>
      <c r="X2">
        <f>Data!AE80</f>
        <v>0.99999385582539779</v>
      </c>
      <c r="Y2">
        <f>Data!AF80</f>
        <v>0.99999709768801481</v>
      </c>
      <c r="Z2">
        <f>Data!AG80</f>
        <v>0.99999862904279302</v>
      </c>
      <c r="AA2">
        <f>Data!AH80</f>
        <v>0.99999935240520166</v>
      </c>
      <c r="AB2">
        <f>Data!AI80</f>
        <v>0.99999969409777301</v>
      </c>
      <c r="AC2">
        <f>Data!AJ80</f>
        <v>0.99999985550199622</v>
      </c>
      <c r="AD2">
        <f>Data!AK80</f>
        <v>0.99999993174397095</v>
      </c>
      <c r="AE2">
        <f>Data!AL80</f>
        <v>0.9999999677581336</v>
      </c>
      <c r="AF2" t="e">
        <f>Data!#REF!</f>
        <v>#REF!</v>
      </c>
    </row>
    <row r="3" spans="1:32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  <c r="AF3" t="e">
        <f>Data!#REF!</f>
        <v>#REF!</v>
      </c>
    </row>
    <row r="4" spans="1:32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  <c r="AF4" t="e">
        <f>Data!#REF!</f>
        <v>#REF!</v>
      </c>
    </row>
    <row r="5" spans="1:32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  <c r="AF5" t="e">
        <f>Data!#REF!</f>
        <v>#REF!</v>
      </c>
    </row>
    <row r="6" spans="1:32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  <c r="AF6" t="e">
        <f>Data!#REF!</f>
        <v>#REF!</v>
      </c>
    </row>
    <row r="7" spans="1:32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  <c r="AF7" t="e">
        <f>Data!#REF!</f>
        <v>#REF!</v>
      </c>
    </row>
    <row r="8" spans="1:32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127466.0117345309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2120.6909179999998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1897.4974391190394</v>
      </c>
      <c r="C5" s="5">
        <v>0</v>
      </c>
      <c r="D5" s="5">
        <v>0</v>
      </c>
      <c r="E5" s="5">
        <v>625.20256088096039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10518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abSelected="1" topLeftCell="A46" zoomScale="85" zoomScaleNormal="85" workbookViewId="0">
      <selection activeCell="A61" sqref="A61:AE6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D1" workbookViewId="0">
      <selection activeCell="J23" sqref="J23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-0.75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-7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>
        <f>IF($G10="s-curve",$E10+($F10-$E10)*$O$2/(1+EXP($O$3*(COUNT($K$9:K$9)+$O$4))),TREND($E10:$F10,$E$9:$F$9,K$9))</f>
        <v>5.8459569384324707E-2</v>
      </c>
      <c r="L10">
        <f>IF($G10="s-curve",$E10+($F10-$E10)*$O$2/(1+EXP($O$3*(COUNT($K$9:L$9)+$O$4))),TREND($E10:$F10,$E$9:$F$9,L$9))</f>
        <v>6.9874456154344386E-2</v>
      </c>
      <c r="M10">
        <f>IF($G10="s-curve",$E10+($F10-$E10)*$O$2/(1+EXP($O$3*(COUNT($K$9:M$9)+$O$4))),TREND($E10:$F10,$E$9:$F$9,M$9))</f>
        <v>9.3149431265043575E-2</v>
      </c>
      <c r="N10">
        <f>IF($G10="s-curve",$E10+($F10-$E10)*$O$2/(1+EXP($O$3*(COUNT($K$9:N$9)+$O$4))),TREND($E10:$F10,$E$9:$F$9,N$9))</f>
        <v>0.13877269058395222</v>
      </c>
      <c r="O10">
        <f>IF($G10="s-curve",$E10+($F10-$E10)*$O$2/(1+EXP($O$3*(COUNT($K$9:O$9)+$O$4))),TREND($E10:$F10,$E$9:$F$9,O$9))</f>
        <v>0.22166909866365125</v>
      </c>
      <c r="P10">
        <f>IF($G10="s-curve",$E10+($F10-$E10)*$O$2/(1+EXP($O$3*(COUNT($K$9:P$9)+$O$4))),TREND($E10:$F10,$E$9:$F$9,P$9))</f>
        <v>0.35342187838502587</v>
      </c>
      <c r="Q10">
        <f>IF($G10="s-curve",$E10+($F10-$E10)*$O$2/(1+EXP($O$3*(COUNT($K$9:Q$9)+$O$4))),TREND($E10:$F10,$E$9:$F$9,Q$9))</f>
        <v>0.52400000000000002</v>
      </c>
      <c r="R10">
        <f>IF($G10="s-curve",$E10+($F10-$E10)*$O$2/(1+EXP($O$3*(COUNT($K$9:R$9)+$O$4))),TREND($E10:$F10,$E$9:$F$9,R$9))</f>
        <v>0.69457812161497412</v>
      </c>
      <c r="S10">
        <f>IF($G10="s-curve",$E10+($F10-$E10)*$O$2/(1+EXP($O$3*(COUNT($K$9:S$9)+$O$4))),TREND($E10:$F10,$E$9:$F$9,S$9))</f>
        <v>0.82633090133634868</v>
      </c>
      <c r="T10">
        <f>IF($G10="s-curve",$E10+($F10-$E10)*$O$2/(1+EXP($O$3*(COUNT($K$9:T$9)+$O$4))),TREND($E10:$F10,$E$9:$F$9,T$9))</f>
        <v>0.90922730941604779</v>
      </c>
      <c r="U10">
        <f>IF($G10="s-curve",$E10+($F10-$E10)*$O$2/(1+EXP($O$3*(COUNT($K$9:U$9)+$O$4))),TREND($E10:$F10,$E$9:$F$9,U$9))</f>
        <v>0.95485056873495655</v>
      </c>
      <c r="V10">
        <f>IF($G10="s-curve",$E10+($F10-$E10)*$O$2/(1+EXP($O$3*(COUNT($K$9:V$9)+$O$4))),TREND($E10:$F10,$E$9:$F$9,V$9))</f>
        <v>0.97812554384565553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9.9918866734578053E-3</v>
      </c>
      <c r="L14">
        <f>IF($G14="s-curve",$E14+($F14-$E14)*$O$2/(1+EXP($O$3*(COUNT($I$9:L$9)+$O$4))),TREND($E14:$F14,$E$9:$F$9,L$9))</f>
        <v>1.2004677525762598E-2</v>
      </c>
      <c r="M14">
        <f>IF($G14="s-curve",$E14+($F14-$E14)*$O$2/(1+EXP($O$3*(COUNT($I$9:M$9)+$O$4))),TREND($E14:$F14,$E$9:$F$9,M$9))</f>
        <v>1.5661871999866968E-2</v>
      </c>
      <c r="N14">
        <f>IF($G14="s-curve",$E14+($F14-$E14)*$O$2/(1+EXP($O$3*(COUNT($I$9:N$9)+$O$4))),TREND($E14:$F14,$E$9:$F$9,N$9))</f>
        <v>2.1474494634633495E-2</v>
      </c>
      <c r="O14">
        <f>IF($G14="s-curve",$E14+($F14-$E14)*$O$2/(1+EXP($O$3*(COUNT($I$9:O$9)+$O$4))),TREND($E14:$F14,$E$9:$F$9,O$9))</f>
        <v>2.9000000000000001E-2</v>
      </c>
      <c r="P14">
        <f>IF($G14="s-curve",$E14+($F14-$E14)*$O$2/(1+EXP($O$3*(COUNT($I$9:P$9)+$O$4))),TREND($E14:$F14,$E$9:$F$9,P$9))</f>
        <v>3.6525505365366501E-2</v>
      </c>
      <c r="Q14">
        <f>IF($G14="s-curve",$E14+($F14-$E14)*$O$2/(1+EXP($O$3*(COUNT($I$9:Q$9)+$O$4))),TREND($E14:$F14,$E$9:$F$9,Q$9))</f>
        <v>4.2338128000133035E-2</v>
      </c>
      <c r="R14">
        <f>IF($G14="s-curve",$E14+($F14-$E14)*$O$2/(1+EXP($O$3*(COUNT($I$9:R$9)+$O$4))),TREND($E14:$F14,$E$9:$F$9,R$9))</f>
        <v>4.5995322474237404E-2</v>
      </c>
      <c r="S14">
        <f>IF($G14="s-curve",$E14+($F14-$E14)*$O$2/(1+EXP($O$3*(COUNT($I$9:S$9)+$O$4))),TREND($E14:$F14,$E$9:$F$9,S$9))</f>
        <v>4.8008113326542201E-2</v>
      </c>
      <c r="T14">
        <f>IF($G14="s-curve",$E14+($F14-$E14)*$O$2/(1+EXP($O$3*(COUNT($I$9:T$9)+$O$4))),TREND($E14:$F14,$E$9:$F$9,T$9))</f>
        <v>4.9034950463778926E-2</v>
      </c>
      <c r="U14">
        <f>IF($G14="s-curve",$E14+($F14-$E14)*$O$2/(1+EXP($O$3*(COUNT($I$9:U$9)+$O$4))),TREND($E14:$F14,$E$9:$F$9,U$9))</f>
        <v>4.953854840951509E-2</v>
      </c>
      <c r="V14">
        <f>IF($G14="s-curve",$E14+($F14-$E14)*$O$2/(1+EXP($O$3*(COUNT($I$9:V$9)+$O$4))),TREND($E14:$F14,$E$9:$F$9,V$9))</f>
        <v>4.9780754720870554E-2</v>
      </c>
      <c r="W14">
        <f>IF($G14="s-curve",$E14+($F14-$E14)*$O$2/(1+EXP($O$3*(COUNT($I$9:W$9)+$O$4))),TREND($E14:$F14,$E$9:$F$9,W$9))</f>
        <v>4.9896149827421347E-2</v>
      </c>
      <c r="X14">
        <f>IF($G14="s-curve",$E14+($F14-$E14)*$O$2/(1+EXP($O$3*(COUNT($I$9:X$9)+$O$4))),TREND($E14:$F14,$E$9:$F$9,X$9))</f>
        <v>4.9950880568867671E-2</v>
      </c>
      <c r="Y14">
        <f>IF($G14="s-curve",$E14+($F14-$E14)*$O$2/(1+EXP($O$3*(COUNT($I$9:Y$9)+$O$4))),TREND($E14:$F14,$E$9:$F$9,Y$9))</f>
        <v>4.9976783297249215E-2</v>
      </c>
      <c r="Z14">
        <f>IF($G14="s-curve",$E14+($F14-$E14)*$O$2/(1+EXP($O$3*(COUNT($I$9:Z$9)+$O$4))),TREND($E14:$F14,$E$9:$F$9,Z$9))</f>
        <v>4.9989030006597983E-2</v>
      </c>
      <c r="AA14">
        <f>IF($G14="s-curve",$E14+($F14-$E14)*$O$2/(1+EXP($O$3*(COUNT($I$9:AA$9)+$O$4))),TREND($E14:$F14,$E$9:$F$9,AA$9))</f>
        <v>4.9994817427808577E-2</v>
      </c>
      <c r="AB14">
        <f>IF($G14="s-curve",$E14+($F14-$E14)*$O$2/(1+EXP($O$3*(COUNT($I$9:AB$9)+$O$4))),TREND($E14:$F14,$E$9:$F$9,AB$9))</f>
        <v>4.9997551766842237E-2</v>
      </c>
      <c r="AC14">
        <f>IF($G14="s-curve",$E14+($F14-$E14)*$O$2/(1+EXP($O$3*(COUNT($I$9:AC$9)+$O$4))),TREND($E14:$F14,$E$9:$F$9,AC$9))</f>
        <v>4.9998843500973188E-2</v>
      </c>
      <c r="AD14">
        <f>IF($G14="s-curve",$E14+($F14-$E14)*$O$2/(1+EXP($O$3*(COUNT($I$9:AD$9)+$O$4))),TREND($E14:$F14,$E$9:$F$9,AD$9))</f>
        <v>4.9999453700604407E-2</v>
      </c>
      <c r="AE14">
        <f>IF($G14="s-curve",$E14+($F14-$E14)*$O$2/(1+EXP($O$3*(COUNT($I$9:AE$9)+$O$4))),TREND($E14:$F14,$E$9:$F$9,AE$9))</f>
        <v>4.9999741944666706E-2</v>
      </c>
      <c r="AF14">
        <f>IF($G14="s-curve",$E14+($F14-$E14)*$O$2/(1+EXP($O$3*(COUNT($I$9:AF$9)+$O$4))),TREND($E14:$F14,$E$9:$F$9,AF$9))</f>
        <v>4.9999878102896626E-2</v>
      </c>
      <c r="AG14">
        <f>IF($G14="s-curve",$E14+($F14-$E14)*$O$2/(1+EXP($O$3*(COUNT($I$9:AG$9)+$O$4))),TREND($E14:$F14,$E$9:$F$9,AG$9))</f>
        <v>4.9999942419797314E-2</v>
      </c>
      <c r="AH14">
        <f>IF($G14="s-curve",$E14+($F14-$E14)*$O$2/(1+EXP($O$3*(COUNT($I$9:AH$9)+$O$4))),TREND($E14:$F14,$E$9:$F$9,AH$9))</f>
        <v>4.9999972801018477E-2</v>
      </c>
      <c r="AI14">
        <f>IF($G14="s-curve",$E14+($F14-$E14)*$O$2/(1+EXP($O$3*(COUNT($I$9:AI$9)+$O$4))),TREND($E14:$F14,$E$9:$F$9,AI$9))</f>
        <v>4.9999987152106469E-2</v>
      </c>
      <c r="AJ14">
        <f>IF($G14="s-curve",$E14+($F14-$E14)*$O$2/(1+EXP($O$3*(COUNT($I$9:AJ$9)+$O$4))),TREND($E14:$F14,$E$9:$F$9,AJ$9))</f>
        <v>4.9999993931083841E-2</v>
      </c>
      <c r="AK14">
        <f>IF($G14="s-curve",$E14+($F14-$E14)*$O$2/(1+EXP($O$3*(COUNT($I$9:AK$9)+$O$4))),TREND($E14:$F14,$E$9:$F$9,AK$9))</f>
        <v>4.9999997133246779E-2</v>
      </c>
      <c r="AL14">
        <f>IF($G14="s-curve",$E14+($F14-$E14)*$O$2/(1+EXP($O$3*(COUNT($I$9:AL$9)+$O$4))),TREND($E14:$F14,$E$9:$F$9,AL$9))</f>
        <v>4.9999998645841613E-2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0.05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0.05</v>
      </c>
      <c r="J17">
        <f>IF($G17="s-curve",$E17+($F17-$E17)*$O$2/(1+EXP($O$3*(COUNT($I$9:J$9)+$O$4))),TREND($E17:$F17,$E$9:$F$9,J$9))</f>
        <v>7.1828501414524334E-2</v>
      </c>
      <c r="K17">
        <f>IF($G17="s-curve",$E17+($F17-$E17)*$O$2/(1+EXP($O$3*(COUNT($I$9:K$9)+$O$4))),TREND($E17:$F17,$E$9:$F$9,K$9))</f>
        <v>9.505457951868844E-2</v>
      </c>
      <c r="L17">
        <f>IF($G17="s-curve",$E17+($F17-$E17)*$O$2/(1+EXP($O$3*(COUNT($I$9:L$9)+$O$4))),TREND($E17:$F17,$E$9:$F$9,L$9))</f>
        <v>0.14058199165415403</v>
      </c>
      <c r="M17">
        <f>IF($G17="s-curve",$E17+($F17-$E17)*$O$2/(1+EXP($O$3*(COUNT($I$9:M$9)+$O$4))),TREND($E17:$F17,$E$9:$F$9,M$9))</f>
        <v>0.22330424761603851</v>
      </c>
      <c r="N17">
        <f>IF($G17="s-curve",$E17+($F17-$E17)*$O$2/(1+EXP($O$3*(COUNT($I$9:N$9)+$O$4))),TREND($E17:$F17,$E$9:$F$9,N$9))</f>
        <v>0.35478023578337664</v>
      </c>
      <c r="O17">
        <f>IF($G17="s-curve",$E17+($F17-$E17)*$O$2/(1+EXP($O$3*(COUNT($I$9:O$9)+$O$4))),TREND($E17:$F17,$E$9:$F$9,O$9))</f>
        <v>0.52500000000000002</v>
      </c>
      <c r="P17">
        <f>IF($G17="s-curve",$E17+($F17-$E17)*$O$2/(1+EXP($O$3*(COUNT($I$9:P$9)+$O$4))),TREND($E17:$F17,$E$9:$F$9,P$9))</f>
        <v>0.69521976421662335</v>
      </c>
      <c r="Q17">
        <f>IF($G17="s-curve",$E17+($F17-$E17)*$O$2/(1+EXP($O$3*(COUNT($I$9:Q$9)+$O$4))),TREND($E17:$F17,$E$9:$F$9,Q$9))</f>
        <v>0.82669575238396142</v>
      </c>
      <c r="R17">
        <f>IF($G17="s-curve",$E17+($F17-$E17)*$O$2/(1+EXP($O$3*(COUNT($I$9:R$9)+$O$4))),TREND($E17:$F17,$E$9:$F$9,R$9))</f>
        <v>0.90941800834584607</v>
      </c>
      <c r="S17">
        <f>IF($G17="s-curve",$E17+($F17-$E17)*$O$2/(1+EXP($O$3*(COUNT($I$9:S$9)+$O$4))),TREND($E17:$F17,$E$9:$F$9,S$9))</f>
        <v>0.9549454204813117</v>
      </c>
      <c r="T17">
        <f>IF($G17="s-curve",$E17+($F17-$E17)*$O$2/(1+EXP($O$3*(COUNT($I$9:T$9)+$O$4))),TREND($E17:$F17,$E$9:$F$9,T$9))</f>
        <v>0.97817149858547559</v>
      </c>
      <c r="U17">
        <f>IF($G17="s-curve",$E17+($F17-$E17)*$O$2/(1+EXP($O$3*(COUNT($I$9:U$9)+$O$4))),TREND($E17:$F17,$E$9:$F$9,U$9))</f>
        <v>0.98956240450093647</v>
      </c>
      <c r="V17">
        <f>IF($G17="s-curve",$E17+($F17-$E17)*$O$2/(1+EXP($O$3*(COUNT($I$9:V$9)+$O$4))),TREND($E17:$F17,$E$9:$F$9,V$9))</f>
        <v>0.9950408805911195</v>
      </c>
      <c r="W17">
        <f>IF($G17="s-curve",$E17+($F17-$E17)*$O$2/(1+EXP($O$3*(COUNT($I$9:W$9)+$O$4))),TREND($E17:$F17,$E$9:$F$9,W$9))</f>
        <v>0.9976510080011971</v>
      </c>
      <c r="X17">
        <f>IF($G17="s-curve",$E17+($F17-$E17)*$O$2/(1+EXP($O$3*(COUNT($I$9:X$9)+$O$4))),TREND($E17:$F17,$E$9:$F$9,X$9))</f>
        <v>0.99888896524819726</v>
      </c>
      <c r="Y17">
        <f>IF($G17="s-curve",$E17+($F17-$E17)*$O$2/(1+EXP($O$3*(COUNT($I$9:Y$9)+$O$4))),TREND($E17:$F17,$E$9:$F$9,Y$9))</f>
        <v>0.99947486029492261</v>
      </c>
      <c r="Z17">
        <f>IF($G17="s-curve",$E17+($F17-$E17)*$O$2/(1+EXP($O$3*(COUNT($I$9:Z$9)+$O$4))),TREND($E17:$F17,$E$9:$F$9,Z$9))</f>
        <v>0.9997518691968591</v>
      </c>
      <c r="AA17">
        <f>IF($G17="s-curve",$E17+($F17-$E17)*$O$2/(1+EXP($O$3*(COUNT($I$9:AA$9)+$O$4))),TREND($E17:$F17,$E$9:$F$9,AA$9))</f>
        <v>0.99988277515281299</v>
      </c>
      <c r="AB17">
        <f>IF($G17="s-curve",$E17+($F17-$E17)*$O$2/(1+EXP($O$3*(COUNT($I$9:AB$9)+$O$4))),TREND($E17:$F17,$E$9:$F$9,AB$9))</f>
        <v>0.9999446232976219</v>
      </c>
      <c r="AC17">
        <f>IF($G17="s-curve",$E17+($F17-$E17)*$O$2/(1+EXP($O$3*(COUNT($I$9:AC$9)+$O$4))),TREND($E17:$F17,$E$9:$F$9,AC$9))</f>
        <v>0.99997384109344112</v>
      </c>
      <c r="AD17">
        <f>IF($G17="s-curve",$E17+($F17-$E17)*$O$2/(1+EXP($O$3*(COUNT($I$9:AD$9)+$O$4))),TREND($E17:$F17,$E$9:$F$9,AD$9))</f>
        <v>0.99998764322795686</v>
      </c>
      <c r="AE17">
        <f>IF($G17="s-curve",$E17+($F17-$E17)*$O$2/(1+EXP($O$3*(COUNT($I$9:AE$9)+$O$4))),TREND($E17:$F17,$E$9:$F$9,AE$9))</f>
        <v>0.99999416303412791</v>
      </c>
      <c r="AF17">
        <f>IF($G17="s-curve",$E17+($F17-$E17)*$O$2/(1+EXP($O$3*(COUNT($I$9:AF$9)+$O$4))),TREND($E17:$F17,$E$9:$F$9,AF$9))</f>
        <v>0.99999724280361402</v>
      </c>
      <c r="AG17">
        <f>IF($G17="s-curve",$E17+($F17-$E17)*$O$2/(1+EXP($O$3*(COUNT($I$9:AG$9)+$O$4))),TREND($E17:$F17,$E$9:$F$9,AG$9))</f>
        <v>0.99999869759065341</v>
      </c>
      <c r="AH17">
        <f>IF($G17="s-curve",$E17+($F17-$E17)*$O$2/(1+EXP($O$3*(COUNT($I$9:AH$9)+$O$4))),TREND($E17:$F17,$E$9:$F$9,AH$9))</f>
        <v>0.99999938478494166</v>
      </c>
      <c r="AI17">
        <f>IF($G17="s-curve",$E17+($F17-$E17)*$O$2/(1+EXP($O$3*(COUNT($I$9:AI$9)+$O$4))),TREND($E17:$F17,$E$9:$F$9,AI$9))</f>
        <v>0.9999997093928843</v>
      </c>
      <c r="AJ17">
        <f>IF($G17="s-curve",$E17+($F17-$E17)*$O$2/(1+EXP($O$3*(COUNT($I$9:AJ$9)+$O$4))),TREND($E17:$F17,$E$9:$F$9,AJ$9))</f>
        <v>0.99999986272689645</v>
      </c>
      <c r="AK17">
        <f>IF($G17="s-curve",$E17+($F17-$E17)*$O$2/(1+EXP($O$3*(COUNT($I$9:AK$9)+$O$4))),TREND($E17:$F17,$E$9:$F$9,AK$9))</f>
        <v>0.99999993515677243</v>
      </c>
      <c r="AL17">
        <f>IF($G17="s-curve",$E17+($F17-$E17)*$O$2/(1+EXP($O$3*(COUNT($I$9:AL$9)+$O$4))),TREND($E17:$F17,$E$9:$F$9,AL$9))</f>
        <v>0.99999996937022695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IF($G24="s-curve",$E24+($F24-$E24)*$R$2/(1+EXP($R$3*(COUNT($K$9:K$9)+$R$4))),TREND($E24:$F24,$E$9:$F$9,K$9))</f>
        <v>0.60036442047776029</v>
      </c>
      <c r="L24">
        <f>IF($G24="s-curve",$E24+($F24-$E24)*$R$2/(1+EXP($R$3*(COUNT($K$9:L$9)+$R$4))),TREND($E24:$F24,$E$9:$F$9,L$9))</f>
        <v>0.6006004729026948</v>
      </c>
      <c r="M24">
        <f>IF($G24="s-curve",$E24+($F24-$E24)*$R$2/(1+EXP($R$3*(COUNT($K$9:M$9)+$R$4))),TREND($E24:$F24,$E$9:$F$9,M$9))</f>
        <v>0.60098904926265384</v>
      </c>
      <c r="N24">
        <f>IF($G24="s-curve",$E24+($F24-$E24)*$R$2/(1+EXP($R$3*(COUNT($K$9:N$9)+$R$4))),TREND($E24:$F24,$E$9:$F$9,N$9))</f>
        <v>0.60162805508635842</v>
      </c>
      <c r="O24">
        <f>IF($G24="s-curve",$E24+($F24-$E24)*$R$2/(1+EXP($R$3*(COUNT($K$9:O$9)+$R$4))),TREND($E24:$F24,$E$9:$F$9,O$9))</f>
        <v>0.60267714036971387</v>
      </c>
      <c r="P24">
        <f>IF($G24="s-curve",$E24+($F24-$E24)*$R$2/(1+EXP($R$3*(COUNT($K$9:P$9)+$R$4))),TREND($E24:$F24,$E$9:$F$9,P$9))</f>
        <v>0.60439477705223721</v>
      </c>
      <c r="Q24">
        <f>IF($G24="s-curve",$E24+($F24-$E24)*$R$2/(1+EXP($R$3*(COUNT($K$9:Q$9)+$R$4))),TREND($E24:$F24,$E$9:$F$9,Q$9))</f>
        <v>0.60719448398483655</v>
      </c>
      <c r="R24">
        <f>IF($G24="s-curve",$E24+($F24-$E24)*$R$2/(1+EXP($R$3*(COUNT($K$9:R$9)+$R$4))),TREND($E24:$F24,$E$9:$F$9,R$9))</f>
        <v>0.6117248923005425</v>
      </c>
      <c r="S24">
        <f>IF($G24="s-curve",$E24+($F24-$E24)*$R$2/(1+EXP($R$3*(COUNT($K$9:S$9)+$R$4))),TREND($E24:$F24,$E$9:$F$9,S$9))</f>
        <v>0.61897034927102668</v>
      </c>
      <c r="T24">
        <f>IF($G24="s-curve",$E24+($F24-$E24)*$R$2/(1+EXP($R$3*(COUNT($K$9:T$9)+$R$4))),TREND($E24:$F24,$E$9:$F$9,T$9))</f>
        <v>0.63034327200849738</v>
      </c>
      <c r="U24">
        <f>IF($G24="s-curve",$E24+($F24-$E24)*$R$2/(1+EXP($R$3*(COUNT($K$9:U$9)+$R$4))),TREND($E24:$F24,$E$9:$F$9,U$9))</f>
        <v>0.64768116880884696</v>
      </c>
      <c r="V24">
        <f>IF($G24="s-curve",$E24+($F24-$E24)*$R$2/(1+EXP($R$3*(COUNT($K$9:V$9)+$R$4))),TREND($E24:$F24,$E$9:$F$9,V$9))</f>
        <v>0.6729702095225425</v>
      </c>
      <c r="W24">
        <f>IF($G24="s-curve",$E24+($F24-$E24)*$R$2/(1+EXP($R$3*(COUNT($K$9:W$9)+$R$4))),TREND($E24:$F24,$E$9:$F$9,W$9))</f>
        <v>0.707576568547998</v>
      </c>
      <c r="X24">
        <f>IF($G24="s-curve",$E24+($F24-$E24)*$R$2/(1+EXP($R$3*(COUNT($K$9:X$9)+$R$4))),TREND($E24:$F24,$E$9:$F$9,X$9))</f>
        <v>0.75101626751925821</v>
      </c>
      <c r="Y24">
        <f>IF($G24="s-curve",$E24+($F24-$E24)*$R$2/(1+EXP($R$3*(COUNT($K$9:Y$9)+$R$4))),TREND($E24:$F24,$E$9:$F$9,Y$9))</f>
        <v>0.8</v>
      </c>
      <c r="Z24">
        <f>IF($G24="s-curve",$E24+($F24-$E24)*$R$2/(1+EXP($R$3*(COUNT($K$9:Z$9)+$R$4))),TREND($E24:$F24,$E$9:$F$9,Z$9))</f>
        <v>0.84898373248074188</v>
      </c>
      <c r="AA24">
        <f>IF($G24="s-curve",$E24+($F24-$E24)*$R$2/(1+EXP($R$3*(COUNT($K$9:AA$9)+$R$4))),TREND($E24:$F24,$E$9:$F$9,AA$9))</f>
        <v>0.89242343145200187</v>
      </c>
      <c r="AB24">
        <f>IF($G24="s-curve",$E24+($F24-$E24)*$R$2/(1+EXP($R$3*(COUNT($K$9:AB$9)+$R$4))),TREND($E24:$F24,$E$9:$F$9,AB$9))</f>
        <v>0.92702979047745737</v>
      </c>
      <c r="AC24">
        <f>IF($G24="s-curve",$E24+($F24-$E24)*$R$2/(1+EXP($R$3*(COUNT($K$9:AC$9)+$R$4))),TREND($E24:$F24,$E$9:$F$9,AC$9))</f>
        <v>0.95231883119115301</v>
      </c>
      <c r="AD24">
        <f>IF($G24="s-curve",$E24+($F24-$E24)*$R$2/(1+EXP($R$3*(COUNT($K$9:AD$9)+$R$4))),TREND($E24:$F24,$E$9:$F$9,AD$9))</f>
        <v>0.9696567279915026</v>
      </c>
      <c r="AE24">
        <f>IF($G24="s-curve",$E24+($F24-$E24)*$R$2/(1+EXP($R$3*(COUNT($K$9:AE$9)+$R$4))),TREND($E24:$F24,$E$9:$F$9,AE$9))</f>
        <v>0.9810296507289733</v>
      </c>
      <c r="AF24">
        <f>IF($G24="s-curve",$E24+($F24-$E24)*$R$2/(1+EXP($R$3*(COUNT($K$9:AF$9)+$R$4))),TREND($E24:$F24,$E$9:$F$9,AF$9))</f>
        <v>0.98827510769945737</v>
      </c>
      <c r="AG24">
        <f>IF($G24="s-curve",$E24+($F24-$E24)*$R$2/(1+EXP($R$3*(COUNT($K$9:AG$9)+$R$4))),TREND($E24:$F24,$E$9:$F$9,AG$9))</f>
        <v>0.99280551601516343</v>
      </c>
      <c r="AH24">
        <f>IF($G24="s-curve",$E24+($F24-$E24)*$R$2/(1+EXP($R$3*(COUNT($K$9:AH$9)+$R$4))),TREND($E24:$F24,$E$9:$F$9,AH$9))</f>
        <v>0.99560522294776277</v>
      </c>
      <c r="AI24">
        <f>IF($G24="s-curve",$E24+($F24-$E24)*$R$2/(1+EXP($R$3*(COUNT($K$9:AI$9)+$R$4))),TREND($E24:$F24,$E$9:$F$9,AI$9))</f>
        <v>0.99732285963028611</v>
      </c>
      <c r="AJ24">
        <f>IF($G24="s-curve",$E24+($F24-$E24)*$R$2/(1+EXP($R$3*(COUNT($K$9:AJ$9)+$R$4))),TREND($E24:$F24,$E$9:$F$9,AJ$9))</f>
        <v>0.99837194491364156</v>
      </c>
      <c r="AK24">
        <f>IF($G24="s-curve",$E24+($F24-$E24)*$R$2/(1+EXP($R$3*(COUNT($K$9:AK$9)+$R$4))),TREND($E24:$F24,$E$9:$F$9,AK$9))</f>
        <v>0.99901095073734614</v>
      </c>
      <c r="AL24">
        <f>IF($G24="s-curve",$E24+($F24-$E24)*$R$2/(1+EXP($R$3*(COUNT($K$9:AL$9)+$R$4))),TREND($E24:$F24,$E$9:$F$9,AL$9))</f>
        <v>0.99939952709730528</v>
      </c>
    </row>
    <row r="25" spans="1:38" x14ac:dyDescent="0.25">
      <c r="C25" t="s">
        <v>2</v>
      </c>
      <c r="E25" s="22">
        <f>'SYVbT-passenger'!D3/SUM('SYVbT-passenger'!3:3)*3</f>
        <v>0.30255990331064825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0.30255990331064825</v>
      </c>
      <c r="J25">
        <f>IF($G25="s-curve",$E25+($F25-$E25)*$I$2/(1+EXP($I$3*(COUNT($I$9:J$9)+$I$4))),TREND($E25:$F25,$E$9:$F$9,J$9))</f>
        <v>0.30043157833481504</v>
      </c>
      <c r="K25">
        <f>IF($G25="s-curve",$E25+($F25-$E25)*$I$2/(1+EXP($I$3*(COUNT($I$9:K$9)+$I$4))),TREND($E25:$F25,$E$9:$F$9,K$9))</f>
        <v>0.2997017384509349</v>
      </c>
      <c r="L25">
        <f>IF($G25="s-curve",$E25+($F25-$E25)*$I$2/(1+EXP($I$3*(COUNT($I$9:L$9)+$I$4))),TREND($E25:$F25,$E$9:$F$9,L$9))</f>
        <v>0.29872838007535607</v>
      </c>
      <c r="M25">
        <f>IF($G25="s-curve",$E25+($F25-$E25)*$I$2/(1+EXP($I$3*(COUNT($I$9:M$9)+$I$4))),TREND($E25:$F25,$E$9:$F$9,M$9))</f>
        <v>0.29743557082505373</v>
      </c>
      <c r="N25">
        <f>IF($G25="s-curve",$E25+($F25-$E25)*$I$2/(1+EXP($I$3*(COUNT($I$9:N$9)+$I$4))),TREND($E25:$F25,$E$9:$F$9,N$9))</f>
        <v>0.29572780273850224</v>
      </c>
      <c r="O25">
        <f>IF($G25="s-curve",$E25+($F25-$E25)*$I$2/(1+EXP($I$3*(COUNT($I$9:O$9)+$I$4))),TREND($E25:$F25,$E$9:$F$9,O$9))</f>
        <v>0.29348805553810225</v>
      </c>
      <c r="P25">
        <f>IF($G25="s-curve",$E25+($F25-$E25)*$I$2/(1+EXP($I$3*(COUNT($I$9:P$9)+$I$4))),TREND($E25:$F25,$E$9:$F$9,P$9))</f>
        <v>0.29057816867446151</v>
      </c>
      <c r="Q25">
        <f>IF($G25="s-curve",$E25+($F25-$E25)*$I$2/(1+EXP($I$3*(COUNT($I$9:Q$9)+$I$4))),TREND($E25:$F25,$E$9:$F$9,Q$9))</f>
        <v>0.28684357792599674</v>
      </c>
      <c r="R25">
        <f>IF($G25="s-curve",$E25+($F25-$E25)*$I$2/(1+EXP($I$3*(COUNT($I$9:R$9)+$I$4))),TREND($E25:$F25,$E$9:$F$9,R$9))</f>
        <v>0.28212505041848135</v>
      </c>
      <c r="S25">
        <f>IF($G25="s-curve",$E25+($F25-$E25)*$I$2/(1+EXP($I$3*(COUNT($I$9:S$9)+$I$4))),TREND($E25:$F25,$E$9:$F$9,S$9))</f>
        <v>0.27627995437001424</v>
      </c>
      <c r="T25">
        <f>IF($G25="s-curve",$E25+($F25-$E25)*$I$2/(1+EXP($I$3*(COUNT($I$9:T$9)+$I$4))),TREND($E25:$F25,$E$9:$F$9,T$9))</f>
        <v>0.26921392877955547</v>
      </c>
      <c r="U25">
        <f>IF($G25="s-curve",$E25+($F25-$E25)*$I$2/(1+EXP($I$3*(COUNT($I$9:U$9)+$I$4))),TREND($E25:$F25,$E$9:$F$9,U$9))</f>
        <v>0.26091971966867544</v>
      </c>
      <c r="V25">
        <f>IF($G25="s-curve",$E25+($F25-$E25)*$I$2/(1+EXP($I$3*(COUNT($I$9:V$9)+$I$4))),TREND($E25:$F25,$E$9:$F$9,V$9))</f>
        <v>0.25151367915559786</v>
      </c>
      <c r="W25">
        <f>IF($G25="s-curve",$E25+($F25-$E25)*$I$2/(1+EXP($I$3*(COUNT($I$9:W$9)+$I$4))),TREND($E25:$F25,$E$9:$F$9,W$9))</f>
        <v>0.24125472684112267</v>
      </c>
      <c r="X25">
        <f>IF($G25="s-curve",$E25+($F25-$E25)*$I$2/(1+EXP($I$3*(COUNT($I$9:X$9)+$I$4))),TREND($E25:$F25,$E$9:$F$9,X$9))</f>
        <v>0.23053064887219032</v>
      </c>
      <c r="Y25">
        <f>IF($G25="s-curve",$E25+($F25-$E25)*$I$2/(1+EXP($I$3*(COUNT($I$9:Y$9)+$I$4))),TREND($E25:$F25,$E$9:$F$9,Y$9))</f>
        <v>0.219806570903258</v>
      </c>
      <c r="Z25">
        <f>IF($G25="s-curve",$E25+($F25-$E25)*$I$2/(1+EXP($I$3*(COUNT($I$9:Z$9)+$I$4))),TREND($E25:$F25,$E$9:$F$9,Z$9))</f>
        <v>0.20954761858878282</v>
      </c>
      <c r="AA25">
        <f>IF($G25="s-curve",$E25+($F25-$E25)*$I$2/(1+EXP($I$3*(COUNT($I$9:AA$9)+$I$4))),TREND($E25:$F25,$E$9:$F$9,AA$9))</f>
        <v>0.20014157807570523</v>
      </c>
      <c r="AB25">
        <f>IF($G25="s-curve",$E25+($F25-$E25)*$I$2/(1+EXP($I$3*(COUNT($I$9:AB$9)+$I$4))),TREND($E25:$F25,$E$9:$F$9,AB$9))</f>
        <v>0.19184736896482521</v>
      </c>
      <c r="AC25">
        <f>IF($G25="s-curve",$E25+($F25-$E25)*$I$2/(1+EXP($I$3*(COUNT($I$9:AC$9)+$I$4))),TREND($E25:$F25,$E$9:$F$9,AC$9))</f>
        <v>0.18478134337436644</v>
      </c>
      <c r="AD25">
        <f>IF($G25="s-curve",$E25+($F25-$E25)*$I$2/(1+EXP($I$3*(COUNT($I$9:AD$9)+$I$4))),TREND($E25:$F25,$E$9:$F$9,AD$9))</f>
        <v>0.1789362473258993</v>
      </c>
      <c r="AE25">
        <f>IF($G25="s-curve",$E25+($F25-$E25)*$I$2/(1+EXP($I$3*(COUNT($I$9:AE$9)+$I$4))),TREND($E25:$F25,$E$9:$F$9,AE$9))</f>
        <v>0.17421771981838394</v>
      </c>
      <c r="AF25">
        <f>IF($G25="s-curve",$E25+($F25-$E25)*$I$2/(1+EXP($I$3*(COUNT($I$9:AF$9)+$I$4))),TREND($E25:$F25,$E$9:$F$9,AF$9))</f>
        <v>0.17048312906991916</v>
      </c>
      <c r="AG25">
        <f>IF($G25="s-curve",$E25+($F25-$E25)*$I$2/(1+EXP($I$3*(COUNT($I$9:AG$9)+$I$4))),TREND($E25:$F25,$E$9:$F$9,AG$9))</f>
        <v>0.16757324220627842</v>
      </c>
      <c r="AH25">
        <f>IF($G25="s-curve",$E25+($F25-$E25)*$I$2/(1+EXP($I$3*(COUNT($I$9:AH$9)+$I$4))),TREND($E25:$F25,$E$9:$F$9,AH$9))</f>
        <v>0.16533349500587841</v>
      </c>
      <c r="AI25">
        <f>IF($G25="s-curve",$E25+($F25-$E25)*$I$2/(1+EXP($I$3*(COUNT($I$9:AI$9)+$I$4))),TREND($E25:$F25,$E$9:$F$9,AI$9))</f>
        <v>0.16362572691932695</v>
      </c>
      <c r="AJ25">
        <f>IF($G25="s-curve",$E25+($F25-$E25)*$I$2/(1+EXP($I$3*(COUNT($I$9:AJ$9)+$I$4))),TREND($E25:$F25,$E$9:$F$9,AJ$9))</f>
        <v>0.16233291766902463</v>
      </c>
      <c r="AK25">
        <f>IF($G25="s-curve",$E25+($F25-$E25)*$I$2/(1+EXP($I$3*(COUNT($I$9:AK$9)+$I$4))),TREND($E25:$F25,$E$9:$F$9,AK$9))</f>
        <v>0.16135955929344575</v>
      </c>
      <c r="AL25">
        <f>IF($G25="s-curve",$E25+($F25-$E25)*$I$2/(1+EXP($I$3*(COUNT($I$9:AL$9)+$I$4))),TREND($E25:$F25,$E$9:$F$9,AL$9))</f>
        <v>0.16062971940956564</v>
      </c>
    </row>
    <row r="26" spans="1:38" x14ac:dyDescent="0.25">
      <c r="C26" t="s">
        <v>3</v>
      </c>
      <c r="E26" s="22">
        <f>'SYVbT-passenger'!D3/SUM('SYVbT-passenger'!3:3)*3</f>
        <v>0.30255990331064825</v>
      </c>
      <c r="F26" s="22">
        <f>E26</f>
        <v>0.30255990331064825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0.30255990331064825</v>
      </c>
      <c r="J26">
        <f>IF($G26="s-curve",$E26+($F26-$E26)*$I$2/(1+EXP($I$3*(COUNT($I$9:J$9)+$I$4))),TREND($E26:$F26,$E$9:$F$9,J$9))</f>
        <v>0.30255990331064825</v>
      </c>
      <c r="K26">
        <f>IF($G26="s-curve",$E26+($F26-$E26)*$I$2/(1+EXP($I$3*(COUNT($I$9:K$9)+$I$4))),TREND($E26:$F26,$E$9:$F$9,K$9))</f>
        <v>0.30255990331064825</v>
      </c>
      <c r="L26">
        <f>IF($G26="s-curve",$E26+($F26-$E26)*$I$2/(1+EXP($I$3*(COUNT($I$9:L$9)+$I$4))),TREND($E26:$F26,$E$9:$F$9,L$9))</f>
        <v>0.30255990331064825</v>
      </c>
      <c r="M26">
        <f>IF($G26="s-curve",$E26+($F26-$E26)*$I$2/(1+EXP($I$3*(COUNT($I$9:M$9)+$I$4))),TREND($E26:$F26,$E$9:$F$9,M$9))</f>
        <v>0.30255990331064825</v>
      </c>
      <c r="N26">
        <f>IF($G26="s-curve",$E26+($F26-$E26)*$I$2/(1+EXP($I$3*(COUNT($I$9:N$9)+$I$4))),TREND($E26:$F26,$E$9:$F$9,N$9))</f>
        <v>0.30255990331064825</v>
      </c>
      <c r="O26">
        <f>IF($G26="s-curve",$E26+($F26-$E26)*$I$2/(1+EXP($I$3*(COUNT($I$9:O$9)+$I$4))),TREND($E26:$F26,$E$9:$F$9,O$9))</f>
        <v>0.30255990331064825</v>
      </c>
      <c r="P26">
        <f>IF($G26="s-curve",$E26+($F26-$E26)*$I$2/(1+EXP($I$3*(COUNT($I$9:P$9)+$I$4))),TREND($E26:$F26,$E$9:$F$9,P$9))</f>
        <v>0.30255990331064825</v>
      </c>
      <c r="Q26">
        <f>IF($G26="s-curve",$E26+($F26-$E26)*$I$2/(1+EXP($I$3*(COUNT($I$9:Q$9)+$I$4))),TREND($E26:$F26,$E$9:$F$9,Q$9))</f>
        <v>0.30255990331064825</v>
      </c>
      <c r="R26">
        <f>IF($G26="s-curve",$E26+($F26-$E26)*$I$2/(1+EXP($I$3*(COUNT($I$9:R$9)+$I$4))),TREND($E26:$F26,$E$9:$F$9,R$9))</f>
        <v>0.30255990331064825</v>
      </c>
      <c r="S26">
        <f>IF($G26="s-curve",$E26+($F26-$E26)*$I$2/(1+EXP($I$3*(COUNT($I$9:S$9)+$I$4))),TREND($E26:$F26,$E$9:$F$9,S$9))</f>
        <v>0.30255990331064825</v>
      </c>
      <c r="T26">
        <f>IF($G26="s-curve",$E26+($F26-$E26)*$I$2/(1+EXP($I$3*(COUNT($I$9:T$9)+$I$4))),TREND($E26:$F26,$E$9:$F$9,T$9))</f>
        <v>0.30255990331064825</v>
      </c>
      <c r="U26">
        <f>IF($G26="s-curve",$E26+($F26-$E26)*$I$2/(1+EXP($I$3*(COUNT($I$9:U$9)+$I$4))),TREND($E26:$F26,$E$9:$F$9,U$9))</f>
        <v>0.30255990331064825</v>
      </c>
      <c r="V26">
        <f>IF($G26="s-curve",$E26+($F26-$E26)*$I$2/(1+EXP($I$3*(COUNT($I$9:V$9)+$I$4))),TREND($E26:$F26,$E$9:$F$9,V$9))</f>
        <v>0.30255990331064825</v>
      </c>
      <c r="W26">
        <f>IF($G26="s-curve",$E26+($F26-$E26)*$I$2/(1+EXP($I$3*(COUNT($I$9:W$9)+$I$4))),TREND($E26:$F26,$E$9:$F$9,W$9))</f>
        <v>0.30255990331064825</v>
      </c>
      <c r="X26">
        <f>IF($G26="s-curve",$E26+($F26-$E26)*$I$2/(1+EXP($I$3*(COUNT($I$9:X$9)+$I$4))),TREND($E26:$F26,$E$9:$F$9,X$9))</f>
        <v>0.30255990331064825</v>
      </c>
      <c r="Y26">
        <f>IF($G26="s-curve",$E26+($F26-$E26)*$I$2/(1+EXP($I$3*(COUNT($I$9:Y$9)+$I$4))),TREND($E26:$F26,$E$9:$F$9,Y$9))</f>
        <v>0.30255990331064825</v>
      </c>
      <c r="Z26">
        <f>IF($G26="s-curve",$E26+($F26-$E26)*$I$2/(1+EXP($I$3*(COUNT($I$9:Z$9)+$I$4))),TREND($E26:$F26,$E$9:$F$9,Z$9))</f>
        <v>0.30255990331064825</v>
      </c>
      <c r="AA26">
        <f>IF($G26="s-curve",$E26+($F26-$E26)*$I$2/(1+EXP($I$3*(COUNT($I$9:AA$9)+$I$4))),TREND($E26:$F26,$E$9:$F$9,AA$9))</f>
        <v>0.30255990331064825</v>
      </c>
      <c r="AB26">
        <f>IF($G26="s-curve",$E26+($F26-$E26)*$I$2/(1+EXP($I$3*(COUNT($I$9:AB$9)+$I$4))),TREND($E26:$F26,$E$9:$F$9,AB$9))</f>
        <v>0.30255990331064825</v>
      </c>
      <c r="AC26">
        <f>IF($G26="s-curve",$E26+($F26-$E26)*$I$2/(1+EXP($I$3*(COUNT($I$9:AC$9)+$I$4))),TREND($E26:$F26,$E$9:$F$9,AC$9))</f>
        <v>0.30255990331064825</v>
      </c>
      <c r="AD26">
        <f>IF($G26="s-curve",$E26+($F26-$E26)*$I$2/(1+EXP($I$3*(COUNT($I$9:AD$9)+$I$4))),TREND($E26:$F26,$E$9:$F$9,AD$9))</f>
        <v>0.30255990331064825</v>
      </c>
      <c r="AE26">
        <f>IF($G26="s-curve",$E26+($F26-$E26)*$I$2/(1+EXP($I$3*(COUNT($I$9:AE$9)+$I$4))),TREND($E26:$F26,$E$9:$F$9,AE$9))</f>
        <v>0.30255990331064825</v>
      </c>
      <c r="AF26">
        <f>IF($G26="s-curve",$E26+($F26-$E26)*$I$2/(1+EXP($I$3*(COUNT($I$9:AF$9)+$I$4))),TREND($E26:$F26,$E$9:$F$9,AF$9))</f>
        <v>0.30255990331064825</v>
      </c>
      <c r="AG26">
        <f>IF($G26="s-curve",$E26+($F26-$E26)*$I$2/(1+EXP($I$3*(COUNT($I$9:AG$9)+$I$4))),TREND($E26:$F26,$E$9:$F$9,AG$9))</f>
        <v>0.30255990331064825</v>
      </c>
      <c r="AH26">
        <f>IF($G26="s-curve",$E26+($F26-$E26)*$I$2/(1+EXP($I$3*(COUNT($I$9:AH$9)+$I$4))),TREND($E26:$F26,$E$9:$F$9,AH$9))</f>
        <v>0.30255990331064825</v>
      </c>
      <c r="AI26">
        <f>IF($G26="s-curve",$E26+($F26-$E26)*$I$2/(1+EXP($I$3*(COUNT($I$9:AI$9)+$I$4))),TREND($E26:$F26,$E$9:$F$9,AI$9))</f>
        <v>0.30255990331064825</v>
      </c>
      <c r="AJ26">
        <f>IF($G26="s-curve",$E26+($F26-$E26)*$I$2/(1+EXP($I$3*(COUNT($I$9:AJ$9)+$I$4))),TREND($E26:$F26,$E$9:$F$9,AJ$9))</f>
        <v>0.30255990331064825</v>
      </c>
      <c r="AK26">
        <f>IF($G26="s-curve",$E26+($F26-$E26)*$I$2/(1+EXP($I$3*(COUNT($I$9:AK$9)+$I$4))),TREND($E26:$F26,$E$9:$F$9,AK$9))</f>
        <v>0.30255990331064825</v>
      </c>
      <c r="AL26">
        <f>IF($G26="s-curve",$E26+($F26-$E26)*$I$2/(1+EXP($I$3*(COUNT($I$9:AL$9)+$I$4))),TREND($E26:$F26,$E$9:$F$9,AL$9))</f>
        <v>0.30255990331064825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2.1823637453696615E-2</v>
      </c>
      <c r="F29" s="22">
        <f>F36*($E$29/$E$36)*3</f>
        <v>0.54238648186292071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2.1823637453696615E-2</v>
      </c>
      <c r="J29">
        <f>IF($G29="s-curve",$E29+($F29-$E29)*$I$2/(1+EXP($I$3*(COUNT($I$9:J$9)+$I$4))),TREND($E29:$F29,$E$9:$F$9,J$9))</f>
        <v>2.1823637453692868E-2</v>
      </c>
      <c r="K29">
        <f>IF($G29="s-curve",$E29+($F29-$E29)*$I$2/(1+EXP($I$3*(COUNT($I$9:K$9)+$I$4))),TREND($E29:$F29,$E$9:$F$9,K$9))</f>
        <v>4.0415167611165259E-2</v>
      </c>
      <c r="L29">
        <f>IF($G29="s-curve",$E29+($F29-$E29)*$I$2/(1+EXP($I$3*(COUNT($I$9:L$9)+$I$4))),TREND($E29:$F29,$E$9:$F$9,L$9))</f>
        <v>5.900669776863765E-2</v>
      </c>
      <c r="M29">
        <f>IF($G29="s-curve",$E29+($F29-$E29)*$I$2/(1+EXP($I$3*(COUNT($I$9:M$9)+$I$4))),TREND($E29:$F29,$E$9:$F$9,M$9))</f>
        <v>7.7598227926110042E-2</v>
      </c>
      <c r="N29">
        <f>IF($G29="s-curve",$E29+($F29-$E29)*$I$2/(1+EXP($I$3*(COUNT($I$9:N$9)+$I$4))),TREND($E29:$F29,$E$9:$F$9,N$9))</f>
        <v>9.6189758083582433E-2</v>
      </c>
      <c r="O29">
        <f>IF($G29="s-curve",$E29+($F29-$E29)*$I$2/(1+EXP($I$3*(COUNT($I$9:O$9)+$I$4))),TREND($E29:$F29,$E$9:$F$9,O$9))</f>
        <v>0.11478128824105482</v>
      </c>
      <c r="P29">
        <f>IF($G29="s-curve",$E29+($F29-$E29)*$I$2/(1+EXP($I$3*(COUNT($I$9:P$9)+$I$4))),TREND($E29:$F29,$E$9:$F$9,P$9))</f>
        <v>0.13337281839852722</v>
      </c>
      <c r="Q29">
        <f>IF($G29="s-curve",$E29+($F29-$E29)*$I$2/(1+EXP($I$3*(COUNT($I$9:Q$9)+$I$4))),TREND($E29:$F29,$E$9:$F$9,Q$9))</f>
        <v>0.15196434855599961</v>
      </c>
      <c r="R29">
        <f>IF($G29="s-curve",$E29+($F29-$E29)*$I$2/(1+EXP($I$3*(COUNT($I$9:R$9)+$I$4))),TREND($E29:$F29,$E$9:$F$9,R$9))</f>
        <v>0.170555878713472</v>
      </c>
      <c r="S29">
        <f>IF($G29="s-curve",$E29+($F29-$E29)*$I$2/(1+EXP($I$3*(COUNT($I$9:S$9)+$I$4))),TREND($E29:$F29,$E$9:$F$9,S$9))</f>
        <v>0.18914740887094439</v>
      </c>
      <c r="T29">
        <f>IF($G29="s-curve",$E29+($F29-$E29)*$I$2/(1+EXP($I$3*(COUNT($I$9:T$9)+$I$4))),TREND($E29:$F29,$E$9:$F$9,T$9))</f>
        <v>0.20773893902841678</v>
      </c>
      <c r="U29">
        <f>IF($G29="s-curve",$E29+($F29-$E29)*$I$2/(1+EXP($I$3*(COUNT($I$9:U$9)+$I$4))),TREND($E29:$F29,$E$9:$F$9,U$9))</f>
        <v>0.22633046918588917</v>
      </c>
      <c r="V29">
        <f>IF($G29="s-curve",$E29+($F29-$E29)*$I$2/(1+EXP($I$3*(COUNT($I$9:V$9)+$I$4))),TREND($E29:$F29,$E$9:$F$9,V$9))</f>
        <v>0.24492199934336156</v>
      </c>
      <c r="W29">
        <f>IF($G29="s-curve",$E29+($F29-$E29)*$I$2/(1+EXP($I$3*(COUNT($I$9:W$9)+$I$4))),TREND($E29:$F29,$E$9:$F$9,W$9))</f>
        <v>0.26351352950083395</v>
      </c>
      <c r="X29">
        <f>IF($G29="s-curve",$E29+($F29-$E29)*$I$2/(1+EXP($I$3*(COUNT($I$9:X$9)+$I$4))),TREND($E29:$F29,$E$9:$F$9,X$9))</f>
        <v>0.28210505965830635</v>
      </c>
      <c r="Y29">
        <f>IF($G29="s-curve",$E29+($F29-$E29)*$I$2/(1+EXP($I$3*(COUNT($I$9:Y$9)+$I$4))),TREND($E29:$F29,$E$9:$F$9,Y$9))</f>
        <v>0.30069658981577874</v>
      </c>
      <c r="Z29">
        <f>IF($G29="s-curve",$E29+($F29-$E29)*$I$2/(1+EXP($I$3*(COUNT($I$9:Z$9)+$I$4))),TREND($E29:$F29,$E$9:$F$9,Z$9))</f>
        <v>0.31928811997325113</v>
      </c>
      <c r="AA29">
        <f>IF($G29="s-curve",$E29+($F29-$E29)*$I$2/(1+EXP($I$3*(COUNT($I$9:AA$9)+$I$4))),TREND($E29:$F29,$E$9:$F$9,AA$9))</f>
        <v>0.33787965013072352</v>
      </c>
      <c r="AB29">
        <f>IF($G29="s-curve",$E29+($F29-$E29)*$I$2/(1+EXP($I$3*(COUNT($I$9:AB$9)+$I$4))),TREND($E29:$F29,$E$9:$F$9,AB$9))</f>
        <v>0.35647118028819591</v>
      </c>
      <c r="AC29">
        <f>IF($G29="s-curve",$E29+($F29-$E29)*$I$2/(1+EXP($I$3*(COUNT($I$9:AC$9)+$I$4))),TREND($E29:$F29,$E$9:$F$9,AC$9))</f>
        <v>0.3750627104456683</v>
      </c>
      <c r="AD29">
        <f>IF($G29="s-curve",$E29+($F29-$E29)*$I$2/(1+EXP($I$3*(COUNT($I$9:AD$9)+$I$4))),TREND($E29:$F29,$E$9:$F$9,AD$9))</f>
        <v>0.39365424060314069</v>
      </c>
      <c r="AE29">
        <f>IF($G29="s-curve",$E29+($F29-$E29)*$I$2/(1+EXP($I$3*(COUNT($I$9:AE$9)+$I$4))),TREND($E29:$F29,$E$9:$F$9,AE$9))</f>
        <v>0.41224577076061308</v>
      </c>
      <c r="AF29">
        <f>IF($G29="s-curve",$E29+($F29-$E29)*$I$2/(1+EXP($I$3*(COUNT($I$9:AF$9)+$I$4))),TREND($E29:$F29,$E$9:$F$9,AF$9))</f>
        <v>0.43083730091808548</v>
      </c>
      <c r="AG29">
        <f>IF($G29="s-curve",$E29+($F29-$E29)*$I$2/(1+EXP($I$3*(COUNT($I$9:AG$9)+$I$4))),TREND($E29:$F29,$E$9:$F$9,AG$9))</f>
        <v>0.44942883107555787</v>
      </c>
      <c r="AH29">
        <f>IF($G29="s-curve",$E29+($F29-$E29)*$I$2/(1+EXP($I$3*(COUNT($I$9:AH$9)+$I$4))),TREND($E29:$F29,$E$9:$F$9,AH$9))</f>
        <v>0.46802036123303026</v>
      </c>
      <c r="AI29">
        <f>IF($G29="s-curve",$E29+($F29-$E29)*$I$2/(1+EXP($I$3*(COUNT($I$9:AI$9)+$I$4))),TREND($E29:$F29,$E$9:$F$9,AI$9))</f>
        <v>0.48661189139050265</v>
      </c>
      <c r="AJ29">
        <f>IF($G29="s-curve",$E29+($F29-$E29)*$I$2/(1+EXP($I$3*(COUNT($I$9:AJ$9)+$I$4))),TREND($E29:$F29,$E$9:$F$9,AJ$9))</f>
        <v>0.50520342154797504</v>
      </c>
      <c r="AK29">
        <f>IF($G29="s-curve",$E29+($F29-$E29)*$I$2/(1+EXP($I$3*(COUNT($I$9:AK$9)+$I$4))),TREND($E29:$F29,$E$9:$F$9,AK$9))</f>
        <v>0.52379495170544743</v>
      </c>
      <c r="AL29">
        <f>IF($G29="s-curve",$E29+($F29-$E29)*$I$2/(1+EXP($I$3*(COUNT($I$9:AL$9)+$I$4))),TREND($E29:$F29,$E$9:$F$9,AL$9))</f>
        <v>0.54238648186291982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8.5993749223261043E-5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8.5993749223261043E-5</v>
      </c>
      <c r="J30">
        <f>IF($G30="s-curve",$E30+($F30-$E30)*$I$2/(1+EXP($I$3*(COUNT($I$9:J$9)+$I$4))),TREND($E30:$F30,$E$9:$F$9,J$9))</f>
        <v>8.2342485951046606E-4</v>
      </c>
      <c r="K30">
        <f>IF($G30="s-curve",$E30+($F30-$E30)*$I$2/(1+EXP($I$3*(COUNT($I$9:K$9)+$I$4))),TREND($E30:$F30,$E$9:$F$9,K$9))</f>
        <v>1.0763028936513275E-3</v>
      </c>
      <c r="L30">
        <f>IF($G30="s-curve",$E30+($F30-$E30)*$I$2/(1+EXP($I$3*(COUNT($I$9:L$9)+$I$4))),TREND($E30:$F30,$E$9:$F$9,L$9))</f>
        <v>1.4135562528708127E-3</v>
      </c>
      <c r="M30">
        <f>IF($G30="s-curve",$E30+($F30-$E30)*$I$2/(1+EXP($I$3*(COUNT($I$9:M$9)+$I$4))),TREND($E30:$F30,$E$9:$F$9,M$9))</f>
        <v>1.861494312925186E-3</v>
      </c>
      <c r="N30">
        <f>IF($G30="s-curve",$E30+($F30-$E30)*$I$2/(1+EXP($I$3*(COUNT($I$9:N$9)+$I$4))),TREND($E30:$F30,$E$9:$F$9,N$9))</f>
        <v>2.4532090794568743E-3</v>
      </c>
      <c r="O30">
        <f>IF($G30="s-curve",$E30+($F30-$E30)*$I$2/(1+EXP($I$3*(COUNT($I$9:O$9)+$I$4))),TREND($E30:$F30,$E$9:$F$9,O$9))</f>
        <v>3.229246237084574E-3</v>
      </c>
      <c r="P30">
        <f>IF($G30="s-curve",$E30+($F30-$E30)*$I$2/(1+EXP($I$3*(COUNT($I$9:P$9)+$I$4))),TREND($E30:$F30,$E$9:$F$9,P$9))</f>
        <v>4.2374762419148592E-3</v>
      </c>
      <c r="Q30">
        <f>IF($G30="s-curve",$E30+($F30-$E30)*$I$2/(1+EXP($I$3*(COUNT($I$9:Q$9)+$I$4))),TREND($E30:$F30,$E$9:$F$9,Q$9))</f>
        <v>5.5314531643209574E-3</v>
      </c>
      <c r="R30">
        <f>IF($G30="s-curve",$E30+($F30-$E30)*$I$2/(1+EXP($I$3*(COUNT($I$9:R$9)+$I$4))),TREND($E30:$F30,$E$9:$F$9,R$9))</f>
        <v>7.1663486893455471E-3</v>
      </c>
      <c r="S30">
        <f>IF($G30="s-curve",$E30+($F30-$E30)*$I$2/(1+EXP($I$3*(COUNT($I$9:S$9)+$I$4))),TREND($E30:$F30,$E$9:$F$9,S$9))</f>
        <v>9.1915824847949544E-3</v>
      </c>
      <c r="T30">
        <f>IF($G30="s-curve",$E30+($F30-$E30)*$I$2/(1+EXP($I$3*(COUNT($I$9:T$9)+$I$4))),TREND($E30:$F30,$E$9:$F$9,T$9))</f>
        <v>1.1639849152553195E-2</v>
      </c>
      <c r="U30">
        <f>IF($G30="s-curve",$E30+($F30-$E30)*$I$2/(1+EXP($I$3*(COUNT($I$9:U$9)+$I$4))),TREND($E30:$F30,$E$9:$F$9,U$9))</f>
        <v>1.4513662081988942E-2</v>
      </c>
      <c r="V30">
        <f>IF($G30="s-curve",$E30+($F30-$E30)*$I$2/(1+EXP($I$3*(COUNT($I$9:V$9)+$I$4))),TREND($E30:$F30,$E$9:$F$9,V$9))</f>
        <v>1.7772707095192228E-2</v>
      </c>
      <c r="W30">
        <f>IF($G30="s-curve",$E30+($F30-$E30)*$I$2/(1+EXP($I$3*(COUNT($I$9:W$9)+$I$4))),TREND($E30:$F30,$E$9:$F$9,W$9))</f>
        <v>2.1327272625150932E-2</v>
      </c>
      <c r="X30">
        <f>IF($G30="s-curve",$E30+($F30-$E30)*$I$2/(1+EXP($I$3*(COUNT($I$9:X$9)+$I$4))),TREND($E30:$F30,$E$9:$F$9,X$9))</f>
        <v>2.5042996874611631E-2</v>
      </c>
      <c r="Y30">
        <f>IF($G30="s-curve",$E30+($F30-$E30)*$I$2/(1+EXP($I$3*(COUNT($I$9:Y$9)+$I$4))),TREND($E30:$F30,$E$9:$F$9,Y$9))</f>
        <v>2.8758721124072337E-2</v>
      </c>
      <c r="Z30">
        <f>IF($G30="s-curve",$E30+($F30-$E30)*$I$2/(1+EXP($I$3*(COUNT($I$9:Z$9)+$I$4))),TREND($E30:$F30,$E$9:$F$9,Z$9))</f>
        <v>3.2313286654031034E-2</v>
      </c>
      <c r="AA30">
        <f>IF($G30="s-curve",$E30+($F30-$E30)*$I$2/(1+EXP($I$3*(COUNT($I$9:AA$9)+$I$4))),TREND($E30:$F30,$E$9:$F$9,AA$9))</f>
        <v>3.5572331667234322E-2</v>
      </c>
      <c r="AB30">
        <f>IF($G30="s-curve",$E30+($F30-$E30)*$I$2/(1+EXP($I$3*(COUNT($I$9:AB$9)+$I$4))),TREND($E30:$F30,$E$9:$F$9,AB$9))</f>
        <v>3.8446144596670069E-2</v>
      </c>
      <c r="AC30">
        <f>IF($G30="s-curve",$E30+($F30-$E30)*$I$2/(1+EXP($I$3*(COUNT($I$9:AC$9)+$I$4))),TREND($E30:$F30,$E$9:$F$9,AC$9))</f>
        <v>4.0894411264428311E-2</v>
      </c>
      <c r="AD30">
        <f>IF($G30="s-curve",$E30+($F30-$E30)*$I$2/(1+EXP($I$3*(COUNT($I$9:AD$9)+$I$4))),TREND($E30:$F30,$E$9:$F$9,AD$9))</f>
        <v>4.291964505987772E-2</v>
      </c>
      <c r="AE30">
        <f>IF($G30="s-curve",$E30+($F30-$E30)*$I$2/(1+EXP($I$3*(COUNT($I$9:AE$9)+$I$4))),TREND($E30:$F30,$E$9:$F$9,AE$9))</f>
        <v>4.4554540584902311E-2</v>
      </c>
      <c r="AF30">
        <f>IF($G30="s-curve",$E30+($F30-$E30)*$I$2/(1+EXP($I$3*(COUNT($I$9:AF$9)+$I$4))),TREND($E30:$F30,$E$9:$F$9,AF$9))</f>
        <v>4.5848517507308409E-2</v>
      </c>
      <c r="AG30">
        <f>IF($G30="s-curve",$E30+($F30-$E30)*$I$2/(1+EXP($I$3*(COUNT($I$9:AG$9)+$I$4))),TREND($E30:$F30,$E$9:$F$9,AG$9))</f>
        <v>4.685674751213869E-2</v>
      </c>
      <c r="AH30">
        <f>IF($G30="s-curve",$E30+($F30-$E30)*$I$2/(1+EXP($I$3*(COUNT($I$9:AH$9)+$I$4))),TREND($E30:$F30,$E$9:$F$9,AH$9))</f>
        <v>4.7632784669766393E-2</v>
      </c>
      <c r="AI30">
        <f>IF($G30="s-curve",$E30+($F30-$E30)*$I$2/(1+EXP($I$3*(COUNT($I$9:AI$9)+$I$4))),TREND($E30:$F30,$E$9:$F$9,AI$9))</f>
        <v>4.8224499436298078E-2</v>
      </c>
      <c r="AJ30">
        <f>IF($G30="s-curve",$E30+($F30-$E30)*$I$2/(1+EXP($I$3*(COUNT($I$9:AJ$9)+$I$4))),TREND($E30:$F30,$E$9:$F$9,AJ$9))</f>
        <v>4.8672437496352451E-2</v>
      </c>
      <c r="AK30">
        <f>IF($G30="s-curve",$E30+($F30-$E30)*$I$2/(1+EXP($I$3*(COUNT($I$9:AK$9)+$I$4))),TREND($E30:$F30,$E$9:$F$9,AK$9))</f>
        <v>4.9009690855571941E-2</v>
      </c>
      <c r="AL30">
        <f>IF($G30="s-curve",$E30+($F30-$E30)*$I$2/(1+EXP($I$3*(COUNT($I$9:AL$9)+$I$4))),TREND($E30:$F30,$E$9:$F$9,AL$9))</f>
        <v>4.9262568889712796E-2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1</v>
      </c>
      <c r="F34">
        <v>1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1</v>
      </c>
      <c r="J34">
        <f>IF($G34="s-curve",$E34+($F34-$E34)*$I$2/(1+EXP($I$3*(COUNT($I$9:J$9)+$I$4))),TREND($E34:$F34,$E$9:$F$9,J$9))</f>
        <v>1</v>
      </c>
      <c r="K34">
        <f>IF($G34="s-curve",$E34+($F34-$E34)*$I$2/(1+EXP($I$3*(COUNT($I$9:K$9)+$I$4))),TREND($E34:$F34,$E$9:$F$9,K$9))</f>
        <v>1</v>
      </c>
      <c r="L34">
        <f>IF($G34="s-curve",$E34+($F34-$E34)*$I$2/(1+EXP($I$3*(COUNT($I$9:L$9)+$I$4))),TREND($E34:$F34,$E$9:$F$9,L$9))</f>
        <v>1</v>
      </c>
      <c r="M34">
        <f>IF($G34="s-curve",$E34+($F34-$E34)*$I$2/(1+EXP($I$3*(COUNT($I$9:M$9)+$I$4))),TREND($E34:$F34,$E$9:$F$9,M$9))</f>
        <v>1</v>
      </c>
      <c r="N34">
        <f>IF($G34="s-curve",$E34+($F34-$E34)*$I$2/(1+EXP($I$3*(COUNT($I$9:N$9)+$I$4))),TREND($E34:$F34,$E$9:$F$9,N$9))</f>
        <v>1</v>
      </c>
      <c r="O34">
        <f>IF($G34="s-curve",$E34+($F34-$E34)*$I$2/(1+EXP($I$3*(COUNT($I$9:O$9)+$I$4))),TREND($E34:$F34,$E$9:$F$9,O$9))</f>
        <v>1</v>
      </c>
      <c r="P34">
        <f>IF($G34="s-curve",$E34+($F34-$E34)*$I$2/(1+EXP($I$3*(COUNT($I$9:P$9)+$I$4))),TREND($E34:$F34,$E$9:$F$9,P$9))</f>
        <v>1</v>
      </c>
      <c r="Q34">
        <f>IF($G34="s-curve",$E34+($F34-$E34)*$I$2/(1+EXP($I$3*(COUNT($I$9:Q$9)+$I$4))),TREND($E34:$F34,$E$9:$F$9,Q$9))</f>
        <v>1</v>
      </c>
      <c r="R34">
        <f>IF($G34="s-curve",$E34+($F34-$E34)*$I$2/(1+EXP($I$3*(COUNT($I$9:R$9)+$I$4))),TREND($E34:$F34,$E$9:$F$9,R$9))</f>
        <v>1</v>
      </c>
      <c r="S34">
        <f>IF($G34="s-curve",$E34+($F34-$E34)*$I$2/(1+EXP($I$3*(COUNT($I$9:S$9)+$I$4))),TREND($E34:$F34,$E$9:$F$9,S$9))</f>
        <v>1</v>
      </c>
      <c r="T34">
        <f>IF($G34="s-curve",$E34+($F34-$E34)*$I$2/(1+EXP($I$3*(COUNT($I$9:T$9)+$I$4))),TREND($E34:$F34,$E$9:$F$9,T$9))</f>
        <v>1</v>
      </c>
      <c r="U34">
        <f>IF($G34="s-curve",$E34+($F34-$E34)*$I$2/(1+EXP($I$3*(COUNT($I$9:U$9)+$I$4))),TREND($E34:$F34,$E$9:$F$9,U$9))</f>
        <v>1</v>
      </c>
      <c r="V34">
        <f>IF($G34="s-curve",$E34+($F34-$E34)*$I$2/(1+EXP($I$3*(COUNT($I$9:V$9)+$I$4))),TREND($E34:$F34,$E$9:$F$9,V$9))</f>
        <v>1</v>
      </c>
      <c r="W34">
        <f>IF($G34="s-curve",$E34+($F34-$E34)*$I$2/(1+EXP($I$3*(COUNT($I$9:W$9)+$I$4))),TREND($E34:$F34,$E$9:$F$9,W$9))</f>
        <v>1</v>
      </c>
      <c r="X34">
        <f>IF($G34="s-curve",$E34+($F34-$E34)*$I$2/(1+EXP($I$3*(COUNT($I$9:X$9)+$I$4))),TREND($E34:$F34,$E$9:$F$9,X$9))</f>
        <v>1</v>
      </c>
      <c r="Y34">
        <f>IF($G34="s-curve",$E34+($F34-$E34)*$I$2/(1+EXP($I$3*(COUNT($I$9:Y$9)+$I$4))),TREND($E34:$F34,$E$9:$F$9,Y$9))</f>
        <v>1</v>
      </c>
      <c r="Z34">
        <f>IF($G34="s-curve",$E34+($F34-$E34)*$I$2/(1+EXP($I$3*(COUNT($I$9:Z$9)+$I$4))),TREND($E34:$F34,$E$9:$F$9,Z$9))</f>
        <v>1</v>
      </c>
      <c r="AA34">
        <f>IF($G34="s-curve",$E34+($F34-$E34)*$I$2/(1+EXP($I$3*(COUNT($I$9:AA$9)+$I$4))),TREND($E34:$F34,$E$9:$F$9,AA$9))</f>
        <v>1</v>
      </c>
      <c r="AB34">
        <f>IF($G34="s-curve",$E34+($F34-$E34)*$I$2/(1+EXP($I$3*(COUNT($I$9:AB$9)+$I$4))),TREND($E34:$F34,$E$9:$F$9,AB$9))</f>
        <v>1</v>
      </c>
      <c r="AC34">
        <f>IF($G34="s-curve",$E34+($F34-$E34)*$I$2/(1+EXP($I$3*(COUNT($I$9:AC$9)+$I$4))),TREND($E34:$F34,$E$9:$F$9,AC$9))</f>
        <v>1</v>
      </c>
      <c r="AD34">
        <f>IF($G34="s-curve",$E34+($F34-$E34)*$I$2/(1+EXP($I$3*(COUNT($I$9:AD$9)+$I$4))),TREND($E34:$F34,$E$9:$F$9,AD$9))</f>
        <v>1</v>
      </c>
      <c r="AE34">
        <f>IF($G34="s-curve",$E34+($F34-$E34)*$I$2/(1+EXP($I$3*(COUNT($I$9:AE$9)+$I$4))),TREND($E34:$F34,$E$9:$F$9,AE$9))</f>
        <v>1</v>
      </c>
      <c r="AF34">
        <f>IF($G34="s-curve",$E34+($F34-$E34)*$I$2/(1+EXP($I$3*(COUNT($I$9:AF$9)+$I$4))),TREND($E34:$F34,$E$9:$F$9,AF$9))</f>
        <v>1</v>
      </c>
      <c r="AG34">
        <f>IF($G34="s-curve",$E34+($F34-$E34)*$I$2/(1+EXP($I$3*(COUNT($I$9:AG$9)+$I$4))),TREND($E34:$F34,$E$9:$F$9,AG$9))</f>
        <v>1</v>
      </c>
      <c r="AH34">
        <f>IF($G34="s-curve",$E34+($F34-$E34)*$I$2/(1+EXP($I$3*(COUNT($I$9:AH$9)+$I$4))),TREND($E34:$F34,$E$9:$F$9,AH$9))</f>
        <v>1</v>
      </c>
      <c r="AI34">
        <f>IF($G34="s-curve",$E34+($F34-$E34)*$I$2/(1+EXP($I$3*(COUNT($I$9:AI$9)+$I$4))),TREND($E34:$F34,$E$9:$F$9,AI$9))</f>
        <v>1</v>
      </c>
      <c r="AJ34">
        <f>IF($G34="s-curve",$E34+($F34-$E34)*$I$2/(1+EXP($I$3*(COUNT($I$9:AJ$9)+$I$4))),TREND($E34:$F34,$E$9:$F$9,AJ$9))</f>
        <v>1</v>
      </c>
      <c r="AK34">
        <f>IF($G34="s-curve",$E34+($F34-$E34)*$I$2/(1+EXP($I$3*(COUNT($I$9:AK$9)+$I$4))),TREND($E34:$F34,$E$9:$F$9,AK$9))</f>
        <v>1</v>
      </c>
      <c r="AL34">
        <f>IF($G34="s-curve",$E34+($F34-$E34)*$I$2/(1+EXP($I$3*(COUNT($I$9:AL$9)+$I$4))),TREND($E34:$F34,$E$9:$F$9,AL$9))</f>
        <v>1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0.2</v>
      </c>
      <c r="F37" s="26">
        <v>0.3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0.2</v>
      </c>
      <c r="J37">
        <f>IF($G37="s-curve",$E37+($F37-$E37)*$I$2/(1+EXP($I$3*(COUNT($I$9:J$9)+$I$4))),TREND($E37:$F37,$E$9:$F$9,J$9))</f>
        <v>0.20147740316932733</v>
      </c>
      <c r="K37">
        <f>IF($G37="s-curve",$E37+($F37-$E37)*$I$2/(1+EXP($I$3*(COUNT($I$9:K$9)+$I$4))),TREND($E37:$F37,$E$9:$F$9,K$9))</f>
        <v>0.20198403057340777</v>
      </c>
      <c r="L37">
        <f>IF($G37="s-curve",$E37+($F37-$E37)*$I$2/(1+EXP($I$3*(COUNT($I$9:L$9)+$I$4))),TREND($E37:$F37,$E$9:$F$9,L$9))</f>
        <v>0.2026596993576866</v>
      </c>
      <c r="M37">
        <f>IF($G37="s-curve",$E37+($F37-$E37)*$I$2/(1+EXP($I$3*(COUNT($I$9:M$9)+$I$4))),TREND($E37:$F37,$E$9:$F$9,M$9))</f>
        <v>0.20355711892726364</v>
      </c>
      <c r="N37">
        <f>IF($G37="s-curve",$E37+($F37-$E37)*$I$2/(1+EXP($I$3*(COUNT($I$9:N$9)+$I$4))),TREND($E37:$F37,$E$9:$F$9,N$9))</f>
        <v>0.20474258731775669</v>
      </c>
      <c r="O37">
        <f>IF($G37="s-curve",$E37+($F37-$E37)*$I$2/(1+EXP($I$3*(COUNT($I$9:O$9)+$I$4))),TREND($E37:$F37,$E$9:$F$9,O$9))</f>
        <v>0.20629733560569966</v>
      </c>
      <c r="P37">
        <f>IF($G37="s-curve",$E37+($F37-$E37)*$I$2/(1+EXP($I$3*(COUNT($I$9:P$9)+$I$4))),TREND($E37:$F37,$E$9:$F$9,P$9))</f>
        <v>0.20831726964939223</v>
      </c>
      <c r="Q37">
        <f>IF($G37="s-curve",$E37+($F37-$E37)*$I$2/(1+EXP($I$3*(COUNT($I$9:Q$9)+$I$4))),TREND($E37:$F37,$E$9:$F$9,Q$9))</f>
        <v>0.21090968211956129</v>
      </c>
      <c r="R37">
        <f>IF($G37="s-curve",$E37+($F37-$E37)*$I$2/(1+EXP($I$3*(COUNT($I$9:R$9)+$I$4))),TREND($E37:$F37,$E$9:$F$9,R$9))</f>
        <v>0.21418510649004879</v>
      </c>
      <c r="S37">
        <f>IF($G37="s-curve",$E37+($F37-$E37)*$I$2/(1+EXP($I$3*(COUNT($I$9:S$9)+$I$4))),TREND($E37:$F37,$E$9:$F$9,S$9))</f>
        <v>0.21824255238063564</v>
      </c>
      <c r="T37">
        <f>IF($G37="s-curve",$E37+($F37-$E37)*$I$2/(1+EXP($I$3*(COUNT($I$9:T$9)+$I$4))),TREND($E37:$F37,$E$9:$F$9,T$9))</f>
        <v>0.22314752165009824</v>
      </c>
      <c r="U37">
        <f>IF($G37="s-curve",$E37+($F37-$E37)*$I$2/(1+EXP($I$3*(COUNT($I$9:U$9)+$I$4))),TREND($E37:$F37,$E$9:$F$9,U$9))</f>
        <v>0.22890504973749962</v>
      </c>
      <c r="V37">
        <f>IF($G37="s-curve",$E37+($F37-$E37)*$I$2/(1+EXP($I$3*(COUNT($I$9:V$9)+$I$4))),TREND($E37:$F37,$E$9:$F$9,V$9))</f>
        <v>0.23543436937742046</v>
      </c>
      <c r="W37">
        <f>IF($G37="s-curve",$E37+($F37-$E37)*$I$2/(1+EXP($I$3*(COUNT($I$9:W$9)+$I$4))),TREND($E37:$F37,$E$9:$F$9,W$9))</f>
        <v>0.24255574831883409</v>
      </c>
      <c r="X37">
        <f>IF($G37="s-curve",$E37+($F37-$E37)*$I$2/(1+EXP($I$3*(COUNT($I$9:X$9)+$I$4))),TREND($E37:$F37,$E$9:$F$9,X$9))</f>
        <v>0.25</v>
      </c>
      <c r="Y37">
        <f>IF($G37="s-curve",$E37+($F37-$E37)*$I$2/(1+EXP($I$3*(COUNT($I$9:Y$9)+$I$4))),TREND($E37:$F37,$E$9:$F$9,Y$9))</f>
        <v>0.25744425168116591</v>
      </c>
      <c r="Z37">
        <f>IF($G37="s-curve",$E37+($F37-$E37)*$I$2/(1+EXP($I$3*(COUNT($I$9:Z$9)+$I$4))),TREND($E37:$F37,$E$9:$F$9,Z$9))</f>
        <v>0.26456563062257954</v>
      </c>
      <c r="AA37">
        <f>IF($G37="s-curve",$E37+($F37-$E37)*$I$2/(1+EXP($I$3*(COUNT($I$9:AA$9)+$I$4))),TREND($E37:$F37,$E$9:$F$9,AA$9))</f>
        <v>0.27109495026250041</v>
      </c>
      <c r="AB37">
        <f>IF($G37="s-curve",$E37+($F37-$E37)*$I$2/(1+EXP($I$3*(COUNT($I$9:AB$9)+$I$4))),TREND($E37:$F37,$E$9:$F$9,AB$9))</f>
        <v>0.27685247834990179</v>
      </c>
      <c r="AC37">
        <f>IF($G37="s-curve",$E37+($F37-$E37)*$I$2/(1+EXP($I$3*(COUNT($I$9:AC$9)+$I$4))),TREND($E37:$F37,$E$9:$F$9,AC$9))</f>
        <v>0.28175744761936439</v>
      </c>
      <c r="AD37">
        <f>IF($G37="s-curve",$E37+($F37-$E37)*$I$2/(1+EXP($I$3*(COUNT($I$9:AD$9)+$I$4))),TREND($E37:$F37,$E$9:$F$9,AD$9))</f>
        <v>0.28581489350995121</v>
      </c>
      <c r="AE37">
        <f>IF($G37="s-curve",$E37+($F37-$E37)*$I$2/(1+EXP($I$3*(COUNT($I$9:AE$9)+$I$4))),TREND($E37:$F37,$E$9:$F$9,AE$9))</f>
        <v>0.28909031788043871</v>
      </c>
      <c r="AF37">
        <f>IF($G37="s-curve",$E37+($F37-$E37)*$I$2/(1+EXP($I$3*(COUNT($I$9:AF$9)+$I$4))),TREND($E37:$F37,$E$9:$F$9,AF$9))</f>
        <v>0.29168273035060777</v>
      </c>
      <c r="AG37">
        <f>IF($G37="s-curve",$E37+($F37-$E37)*$I$2/(1+EXP($I$3*(COUNT($I$9:AG$9)+$I$4))),TREND($E37:$F37,$E$9:$F$9,AG$9))</f>
        <v>0.29370266439430037</v>
      </c>
      <c r="AH37">
        <f>IF($G37="s-curve",$E37+($F37-$E37)*$I$2/(1+EXP($I$3*(COUNT($I$9:AH$9)+$I$4))),TREND($E37:$F37,$E$9:$F$9,AH$9))</f>
        <v>0.29525741268224331</v>
      </c>
      <c r="AI37">
        <f>IF($G37="s-curve",$E37+($F37-$E37)*$I$2/(1+EXP($I$3*(COUNT($I$9:AI$9)+$I$4))),TREND($E37:$F37,$E$9:$F$9,AI$9))</f>
        <v>0.29644288107273636</v>
      </c>
      <c r="AJ37">
        <f>IF($G37="s-curve",$E37+($F37-$E37)*$I$2/(1+EXP($I$3*(COUNT($I$9:AJ$9)+$I$4))),TREND($E37:$F37,$E$9:$F$9,AJ$9))</f>
        <v>0.29734030064231343</v>
      </c>
      <c r="AK37">
        <f>IF($G37="s-curve",$E37+($F37-$E37)*$I$2/(1+EXP($I$3*(COUNT($I$9:AK$9)+$I$4))),TREND($E37:$F37,$E$9:$F$9,AK$9))</f>
        <v>0.29801596942659225</v>
      </c>
      <c r="AL37">
        <f>IF($G37="s-curve",$E37+($F37-$E37)*$I$2/(1+EXP($I$3*(COUNT($I$9:AL$9)+$I$4))),TREND($E37:$F37,$E$9:$F$9,AL$9))</f>
        <v>0.29852259683067267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0.75216927859794647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0.75216927859794647</v>
      </c>
      <c r="J52">
        <f>IF($G52="s-curve",$E52+($F52-$E52)*$I$2/(1+EXP($I$3*(COUNT($I$9:J$9)+$I$4))),TREND($E52:$F52,$E$9:$F$9,J$9))</f>
        <v>0.75583073753050711</v>
      </c>
      <c r="K52">
        <f>IF($G52="s-curve",$E52+($F52-$E52)*$I$2/(1+EXP($I$3*(COUNT($I$9:K$9)+$I$4))),TREND($E52:$F52,$E$9:$F$9,K$9))</f>
        <v>0.75708631588086017</v>
      </c>
      <c r="L52">
        <f>IF($G52="s-curve",$E52+($F52-$E52)*$I$2/(1+EXP($I$3*(COUNT($I$9:L$9)+$I$4))),TREND($E52:$F52,$E$9:$F$9,L$9))</f>
        <v>0.75876083070322697</v>
      </c>
      <c r="M52">
        <f>IF($G52="s-curve",$E52+($F52-$E52)*$I$2/(1+EXP($I$3*(COUNT($I$9:M$9)+$I$4))),TREND($E52:$F52,$E$9:$F$9,M$9))</f>
        <v>0.76098491209651287</v>
      </c>
      <c r="N52">
        <f>IF($G52="s-curve",$E52+($F52-$E52)*$I$2/(1+EXP($I$3*(COUNT($I$9:N$9)+$I$4))),TREND($E52:$F52,$E$9:$F$9,N$9))</f>
        <v>0.76392286696066514</v>
      </c>
      <c r="O52">
        <f>IF($G52="s-curve",$E52+($F52-$E52)*$I$2/(1+EXP($I$3*(COUNT($I$9:O$9)+$I$4))),TREND($E52:$F52,$E$9:$F$9,O$9))</f>
        <v>0.76777601085866032</v>
      </c>
      <c r="P52">
        <f>IF($G52="s-curve",$E52+($F52-$E52)*$I$2/(1+EXP($I$3*(COUNT($I$9:P$9)+$I$4))),TREND($E52:$F52,$E$9:$F$9,P$9))</f>
        <v>0.77278202797098927</v>
      </c>
      <c r="Q52">
        <f>IF($G52="s-curve",$E52+($F52-$E52)*$I$2/(1+EXP($I$3*(COUNT($I$9:Q$9)+$I$4))),TREND($E52:$F52,$E$9:$F$9,Q$9))</f>
        <v>0.77920682249752604</v>
      </c>
      <c r="R52">
        <f>IF($G52="s-curve",$E52+($F52-$E52)*$I$2/(1+EXP($I$3*(COUNT($I$9:R$9)+$I$4))),TREND($E52:$F52,$E$9:$F$9,R$9))</f>
        <v>0.78732433034388383</v>
      </c>
      <c r="S52">
        <f>IF($G52="s-curve",$E52+($F52-$E52)*$I$2/(1+EXP($I$3*(COUNT($I$9:S$9)+$I$4))),TREND($E52:$F52,$E$9:$F$9,S$9))</f>
        <v>0.79737992776502331</v>
      </c>
      <c r="T52">
        <f>IF($G52="s-curve",$E52+($F52-$E52)*$I$2/(1+EXP($I$3*(COUNT($I$9:T$9)+$I$4))),TREND($E52:$F52,$E$9:$F$9,T$9))</f>
        <v>0.80953594849008148</v>
      </c>
      <c r="U52">
        <f>IF($G52="s-curve",$E52+($F52-$E52)*$I$2/(1+EXP($I$3*(COUNT($I$9:U$9)+$I$4))),TREND($E52:$F52,$E$9:$F$9,U$9))</f>
        <v>0.82380487188401408</v>
      </c>
      <c r="V52">
        <f>IF($G52="s-curve",$E52+($F52-$E52)*$I$2/(1+EXP($I$3*(COUNT($I$9:V$9)+$I$4))),TREND($E52:$F52,$E$9:$F$9,V$9))</f>
        <v>0.83998653185027594</v>
      </c>
      <c r="W52">
        <f>IF($G52="s-curve",$E52+($F52-$E52)*$I$2/(1+EXP($I$3*(COUNT($I$9:W$9)+$I$4))),TREND($E52:$F52,$E$9:$F$9,W$9))</f>
        <v>0.8576354966545553</v>
      </c>
      <c r="X52">
        <f>IF($G52="s-curve",$E52+($F52-$E52)*$I$2/(1+EXP($I$3*(COUNT($I$9:X$9)+$I$4))),TREND($E52:$F52,$E$9:$F$9,X$9))</f>
        <v>0.87608463929897318</v>
      </c>
      <c r="Y52">
        <f>IF($G52="s-curve",$E52+($F52-$E52)*$I$2/(1+EXP($I$3*(COUNT($I$9:Y$9)+$I$4))),TREND($E52:$F52,$E$9:$F$9,Y$9))</f>
        <v>0.89453378194339117</v>
      </c>
      <c r="Z52">
        <f>IF($G52="s-curve",$E52+($F52-$E52)*$I$2/(1+EXP($I$3*(COUNT($I$9:Z$9)+$I$4))),TREND($E52:$F52,$E$9:$F$9,Z$9))</f>
        <v>0.91218274674767053</v>
      </c>
      <c r="AA52">
        <f>IF($G52="s-curve",$E52+($F52-$E52)*$I$2/(1+EXP($I$3*(COUNT($I$9:AA$9)+$I$4))),TREND($E52:$F52,$E$9:$F$9,AA$9))</f>
        <v>0.92836440671393228</v>
      </c>
      <c r="AB52">
        <f>IF($G52="s-curve",$E52+($F52-$E52)*$I$2/(1+EXP($I$3*(COUNT($I$9:AB$9)+$I$4))),TREND($E52:$F52,$E$9:$F$9,AB$9))</f>
        <v>0.94263333010786499</v>
      </c>
      <c r="AC52">
        <f>IF($G52="s-curve",$E52+($F52-$E52)*$I$2/(1+EXP($I$3*(COUNT($I$9:AC$9)+$I$4))),TREND($E52:$F52,$E$9:$F$9,AC$9))</f>
        <v>0.95478935083292327</v>
      </c>
      <c r="AD52">
        <f>IF($G52="s-curve",$E52+($F52-$E52)*$I$2/(1+EXP($I$3*(COUNT($I$9:AD$9)+$I$4))),TREND($E52:$F52,$E$9:$F$9,AD$9))</f>
        <v>0.96484494825406264</v>
      </c>
      <c r="AE52">
        <f>IF($G52="s-curve",$E52+($F52-$E52)*$I$2/(1+EXP($I$3*(COUNT($I$9:AE$9)+$I$4))),TREND($E52:$F52,$E$9:$F$9,AE$9))</f>
        <v>0.97296245610042043</v>
      </c>
      <c r="AF52">
        <f>IF($G52="s-curve",$E52+($F52-$E52)*$I$2/(1+EXP($I$3*(COUNT($I$9:AF$9)+$I$4))),TREND($E52:$F52,$E$9:$F$9,AF$9))</f>
        <v>0.9793872506269572</v>
      </c>
      <c r="AG52">
        <f>IF($G52="s-curve",$E52+($F52-$E52)*$I$2/(1+EXP($I$3*(COUNT($I$9:AG$9)+$I$4))),TREND($E52:$F52,$E$9:$F$9,AG$9))</f>
        <v>0.98439326773928615</v>
      </c>
      <c r="AH52">
        <f>IF($G52="s-curve",$E52+($F52-$E52)*$I$2/(1+EXP($I$3*(COUNT($I$9:AH$9)+$I$4))),TREND($E52:$F52,$E$9:$F$9,AH$9))</f>
        <v>0.98824641163728133</v>
      </c>
      <c r="AI52">
        <f>IF($G52="s-curve",$E52+($F52-$E52)*$I$2/(1+EXP($I$3*(COUNT($I$9:AI$9)+$I$4))),TREND($E52:$F52,$E$9:$F$9,AI$9))</f>
        <v>0.9911843665014336</v>
      </c>
      <c r="AJ52">
        <f>IF($G52="s-curve",$E52+($F52-$E52)*$I$2/(1+EXP($I$3*(COUNT($I$9:AJ$9)+$I$4))),TREND($E52:$F52,$E$9:$F$9,AJ$9))</f>
        <v>0.99340844789471949</v>
      </c>
      <c r="AK52">
        <f>IF($G52="s-curve",$E52+($F52-$E52)*$I$2/(1+EXP($I$3*(COUNT($I$9:AK$9)+$I$4))),TREND($E52:$F52,$E$9:$F$9,AK$9))</f>
        <v>0.99508296271708629</v>
      </c>
      <c r="AL52">
        <f>IF($G52="s-curve",$E52+($F52-$E52)*$I$2/(1+EXP($I$3*(COUNT($I$9:AL$9)+$I$4))),TREND($E52:$F52,$E$9:$F$9,AL$9))</f>
        <v>0.99633854106743935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0.24783072140205353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0.24783072140205353</v>
      </c>
      <c r="J55">
        <f>IF($G55="s-curve",$E55+($F55-$E55)*$I$2/(1+EXP($I$3*(COUNT($I$9:J$9)+$I$4))),TREND($E55:$F55,$E$9:$F$9,J$9))</f>
        <v>0.2478307214020532</v>
      </c>
      <c r="K55">
        <f>IF($G55="s-curve",$E55+($F55-$E55)*$I$2/(1+EXP($I$3*(COUNT($I$9:K$9)+$I$4))),TREND($E55:$F55,$E$9:$F$9,K$9))</f>
        <v>0.27469390992341403</v>
      </c>
      <c r="L55">
        <f>IF($G55="s-curve",$E55+($F55-$E55)*$I$2/(1+EXP($I$3*(COUNT($I$9:L$9)+$I$4))),TREND($E55:$F55,$E$9:$F$9,L$9))</f>
        <v>0.30155709844476775</v>
      </c>
      <c r="M55">
        <f>IF($G55="s-curve",$E55+($F55-$E55)*$I$2/(1+EXP($I$3*(COUNT($I$9:M$9)+$I$4))),TREND($E55:$F55,$E$9:$F$9,M$9))</f>
        <v>0.32842028696612147</v>
      </c>
      <c r="N55">
        <f>IF($G55="s-curve",$E55+($F55-$E55)*$I$2/(1+EXP($I$3*(COUNT($I$9:N$9)+$I$4))),TREND($E55:$F55,$E$9:$F$9,N$9))</f>
        <v>0.35528347548747519</v>
      </c>
      <c r="O55">
        <f>IF($G55="s-curve",$E55+($F55-$E55)*$I$2/(1+EXP($I$3*(COUNT($I$9:O$9)+$I$4))),TREND($E55:$F55,$E$9:$F$9,O$9))</f>
        <v>0.38214666400883601</v>
      </c>
      <c r="P55">
        <f>IF($G55="s-curve",$E55+($F55-$E55)*$I$2/(1+EXP($I$3*(COUNT($I$9:P$9)+$I$4))),TREND($E55:$F55,$E$9:$F$9,P$9))</f>
        <v>0.40900985253018973</v>
      </c>
      <c r="Q55">
        <f>IF($G55="s-curve",$E55+($F55-$E55)*$I$2/(1+EXP($I$3*(COUNT($I$9:Q$9)+$I$4))),TREND($E55:$F55,$E$9:$F$9,Q$9))</f>
        <v>0.43587304105154345</v>
      </c>
      <c r="R55">
        <f>IF($G55="s-curve",$E55+($F55-$E55)*$I$2/(1+EXP($I$3*(COUNT($I$9:R$9)+$I$4))),TREND($E55:$F55,$E$9:$F$9,R$9))</f>
        <v>0.46273622957289717</v>
      </c>
      <c r="S55">
        <f>IF($G55="s-curve",$E55+($F55-$E55)*$I$2/(1+EXP($I$3*(COUNT($I$9:S$9)+$I$4))),TREND($E55:$F55,$E$9:$F$9,S$9))</f>
        <v>0.48959941809425089</v>
      </c>
      <c r="T55">
        <f>IF($G55="s-curve",$E55+($F55-$E55)*$I$2/(1+EXP($I$3*(COUNT($I$9:T$9)+$I$4))),TREND($E55:$F55,$E$9:$F$9,T$9))</f>
        <v>0.51646260661561172</v>
      </c>
      <c r="U55">
        <f>IF($G55="s-curve",$E55+($F55-$E55)*$I$2/(1+EXP($I$3*(COUNT($I$9:U$9)+$I$4))),TREND($E55:$F55,$E$9:$F$9,U$9))</f>
        <v>0.54332579513696544</v>
      </c>
      <c r="V55">
        <f>IF($G55="s-curve",$E55+($F55-$E55)*$I$2/(1+EXP($I$3*(COUNT($I$9:V$9)+$I$4))),TREND($E55:$F55,$E$9:$F$9,V$9))</f>
        <v>0.57018898365831916</v>
      </c>
      <c r="W55">
        <f>IF($G55="s-curve",$E55+($F55-$E55)*$I$2/(1+EXP($I$3*(COUNT($I$9:W$9)+$I$4))),TREND($E55:$F55,$E$9:$F$9,W$9))</f>
        <v>0.59705217217967288</v>
      </c>
      <c r="X55">
        <f>IF($G55="s-curve",$E55+($F55-$E55)*$I$2/(1+EXP($I$3*(COUNT($I$9:X$9)+$I$4))),TREND($E55:$F55,$E$9:$F$9,X$9))</f>
        <v>0.6239153607010266</v>
      </c>
      <c r="Y55">
        <f>IF($G55="s-curve",$E55+($F55-$E55)*$I$2/(1+EXP($I$3*(COUNT($I$9:Y$9)+$I$4))),TREND($E55:$F55,$E$9:$F$9,Y$9))</f>
        <v>0.65077854922238743</v>
      </c>
      <c r="Z55">
        <f>IF($G55="s-curve",$E55+($F55-$E55)*$I$2/(1+EXP($I$3*(COUNT($I$9:Z$9)+$I$4))),TREND($E55:$F55,$E$9:$F$9,Z$9))</f>
        <v>0.67764173774374115</v>
      </c>
      <c r="AA55">
        <f>IF($G55="s-curve",$E55+($F55-$E55)*$I$2/(1+EXP($I$3*(COUNT($I$9:AA$9)+$I$4))),TREND($E55:$F55,$E$9:$F$9,AA$9))</f>
        <v>0.70450492626509487</v>
      </c>
      <c r="AB55">
        <f>IF($G55="s-curve",$E55+($F55-$E55)*$I$2/(1+EXP($I$3*(COUNT($I$9:AB$9)+$I$4))),TREND($E55:$F55,$E$9:$F$9,AB$9))</f>
        <v>0.73136811478644859</v>
      </c>
      <c r="AC55">
        <f>IF($G55="s-curve",$E55+($F55-$E55)*$I$2/(1+EXP($I$3*(COUNT($I$9:AC$9)+$I$4))),TREND($E55:$F55,$E$9:$F$9,AC$9))</f>
        <v>0.75823130330780941</v>
      </c>
      <c r="AD55">
        <f>IF($G55="s-curve",$E55+($F55-$E55)*$I$2/(1+EXP($I$3*(COUNT($I$9:AD$9)+$I$4))),TREND($E55:$F55,$E$9:$F$9,AD$9))</f>
        <v>0.78509449182916313</v>
      </c>
      <c r="AE55">
        <f>IF($G55="s-curve",$E55+($F55-$E55)*$I$2/(1+EXP($I$3*(COUNT($I$9:AE$9)+$I$4))),TREND($E55:$F55,$E$9:$F$9,AE$9))</f>
        <v>0.81195768035051685</v>
      </c>
      <c r="AF55">
        <f>IF($G55="s-curve",$E55+($F55-$E55)*$I$2/(1+EXP($I$3*(COUNT($I$9:AF$9)+$I$4))),TREND($E55:$F55,$E$9:$F$9,AF$9))</f>
        <v>0.83882086887187057</v>
      </c>
      <c r="AG55">
        <f>IF($G55="s-curve",$E55+($F55-$E55)*$I$2/(1+EXP($I$3*(COUNT($I$9:AG$9)+$I$4))),TREND($E55:$F55,$E$9:$F$9,AG$9))</f>
        <v>0.86568405739322429</v>
      </c>
      <c r="AH55">
        <f>IF($G55="s-curve",$E55+($F55-$E55)*$I$2/(1+EXP($I$3*(COUNT($I$9:AH$9)+$I$4))),TREND($E55:$F55,$E$9:$F$9,AH$9))</f>
        <v>0.89254724591458512</v>
      </c>
      <c r="AI55">
        <f>IF($G55="s-curve",$E55+($F55-$E55)*$I$2/(1+EXP($I$3*(COUNT($I$9:AI$9)+$I$4))),TREND($E55:$F55,$E$9:$F$9,AI$9))</f>
        <v>0.91941043443593884</v>
      </c>
      <c r="AJ55">
        <f>IF($G55="s-curve",$E55+($F55-$E55)*$I$2/(1+EXP($I$3*(COUNT($I$9:AJ$9)+$I$4))),TREND($E55:$F55,$E$9:$F$9,AJ$9))</f>
        <v>0.94627362295729256</v>
      </c>
      <c r="AK55">
        <f>IF($G55="s-curve",$E55+($F55-$E55)*$I$2/(1+EXP($I$3*(COUNT($I$9:AK$9)+$I$4))),TREND($E55:$F55,$E$9:$F$9,AK$9))</f>
        <v>0.97313681147864628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2.2977369910025615E-2</v>
      </c>
      <c r="K80">
        <f>IF($G80="s-curve",$E80+($F80-$E80)*$O$2/(1+EXP($O$3*(COUNT($I$9:K$9)+$O$4))),TREND($E80:$F80,$E$9:$F$9,K$9))</f>
        <v>4.7425873177566781E-2</v>
      </c>
      <c r="L80">
        <f>IF($G80="s-curve",$E80+($F80-$E80)*$O$2/(1+EXP($O$3*(COUNT($I$9:L$9)+$O$4))),TREND($E80:$F80,$E$9:$F$9,L$9))</f>
        <v>9.534946489910949E-2</v>
      </c>
      <c r="M80">
        <f>IF($G80="s-curve",$E80+($F80-$E80)*$O$2/(1+EXP($O$3*(COUNT($I$9:M$9)+$O$4))),TREND($E80:$F80,$E$9:$F$9,M$9))</f>
        <v>0.18242552380635635</v>
      </c>
      <c r="N80">
        <f>IF($G80="s-curve",$E80+($F80-$E80)*$O$2/(1+EXP($O$3*(COUNT($I$9:N$9)+$O$4))),TREND($E80:$F80,$E$9:$F$9,N$9))</f>
        <v>0.32082130082460703</v>
      </c>
      <c r="O80">
        <f>IF($G80="s-curve",$E80+($F80-$E80)*$O$2/(1+EXP($O$3*(COUNT($I$9:O$9)+$O$4))),TREND($E80:$F80,$E$9:$F$9,O$9))</f>
        <v>0.5</v>
      </c>
      <c r="P80">
        <f>IF($G80="s-curve",$E80+($F80-$E80)*$O$2/(1+EXP($O$3*(COUNT($I$9:P$9)+$O$4))),TREND($E80:$F80,$E$9:$F$9,P$9))</f>
        <v>0.67917869917539297</v>
      </c>
      <c r="Q80">
        <f>IF($G80="s-curve",$E80+($F80-$E80)*$O$2/(1+EXP($O$3*(COUNT($I$9:Q$9)+$O$4))),TREND($E80:$F80,$E$9:$F$9,Q$9))</f>
        <v>0.81757447619364365</v>
      </c>
      <c r="R80">
        <f>IF($G80="s-curve",$E80+($F80-$E80)*$O$2/(1+EXP($O$3*(COUNT($I$9:R$9)+$O$4))),TREND($E80:$F80,$E$9:$F$9,R$9))</f>
        <v>0.90465053510089055</v>
      </c>
      <c r="S80">
        <f>IF($G80="s-curve",$E80+($F80-$E80)*$O$2/(1+EXP($O$3*(COUNT($I$9:S$9)+$O$4))),TREND($E80:$F80,$E$9:$F$9,S$9))</f>
        <v>0.95257412682243336</v>
      </c>
      <c r="T80">
        <f>IF($G80="s-curve",$E80+($F80-$E80)*$O$2/(1+EXP($O$3*(COUNT($I$9:T$9)+$O$4))),TREND($E80:$F80,$E$9:$F$9,T$9))</f>
        <v>0.97702263008997436</v>
      </c>
      <c r="U80">
        <f>IF($G80="s-curve",$E80+($F80-$E80)*$O$2/(1+EXP($O$3*(COUNT($I$9:U$9)+$O$4))),TREND($E80:$F80,$E$9:$F$9,U$9))</f>
        <v>0.98901305736940681</v>
      </c>
      <c r="V80">
        <f>IF($G80="s-curve",$E80+($F80-$E80)*$O$2/(1+EXP($O$3*(COUNT($I$9:V$9)+$O$4))),TREND($E80:$F80,$E$9:$F$9,V$9))</f>
        <v>0.99477987430644166</v>
      </c>
      <c r="W80">
        <f>IF($G80="s-curve",$E80+($F80-$E80)*$O$2/(1+EXP($O$3*(COUNT($I$9:W$9)+$O$4))),TREND($E80:$F80,$E$9:$F$9,W$9))</f>
        <v>0.99752737684336534</v>
      </c>
      <c r="X80">
        <f>IF($G80="s-curve",$E80+($F80-$E80)*$O$2/(1+EXP($O$3*(COUNT($I$9:X$9)+$O$4))),TREND($E80:$F80,$E$9:$F$9,X$9))</f>
        <v>0.99883048973494448</v>
      </c>
      <c r="Y80">
        <f>IF($G80="s-curve",$E80+($F80-$E80)*$O$2/(1+EXP($O$3*(COUNT($I$9:Y$9)+$O$4))),TREND($E80:$F80,$E$9:$F$9,Y$9))</f>
        <v>0.9994472213630764</v>
      </c>
      <c r="Z80">
        <f>IF($G80="s-curve",$E80+($F80-$E80)*$O$2/(1+EXP($O$3*(COUNT($I$9:Z$9)+$O$4))),TREND($E80:$F80,$E$9:$F$9,Z$9))</f>
        <v>0.99973880968090434</v>
      </c>
      <c r="AA80">
        <f>IF($G80="s-curve",$E80+($F80-$E80)*$O$2/(1+EXP($O$3*(COUNT($I$9:AA$9)+$O$4))),TREND($E80:$F80,$E$9:$F$9,AA$9))</f>
        <v>0.99987660542401369</v>
      </c>
      <c r="AB80">
        <f>IF($G80="s-curve",$E80+($F80-$E80)*$O$2/(1+EXP($O$3*(COUNT($I$9:AB$9)+$O$4))),TREND($E80:$F80,$E$9:$F$9,AB$9))</f>
        <v>0.99994170873433885</v>
      </c>
      <c r="AC80">
        <f>IF($G80="s-curve",$E80+($F80-$E80)*$O$2/(1+EXP($O$3*(COUNT($I$9:AC$9)+$O$4))),TREND($E80:$F80,$E$9:$F$9,AC$9))</f>
        <v>0.99997246430888531</v>
      </c>
      <c r="AD80">
        <f>IF($G80="s-curve",$E80+($F80-$E80)*$O$2/(1+EXP($O$3*(COUNT($I$9:AD$9)+$O$4))),TREND($E80:$F80,$E$9:$F$9,AD$9))</f>
        <v>0.99998699287153348</v>
      </c>
      <c r="AE80">
        <f>IF($G80="s-curve",$E80+($F80-$E80)*$O$2/(1+EXP($O$3*(COUNT($I$9:AE$9)+$O$4))),TREND($E80:$F80,$E$9:$F$9,AE$9))</f>
        <v>0.99999385582539779</v>
      </c>
      <c r="AF80">
        <f>IF($G80="s-curve",$E80+($F80-$E80)*$O$2/(1+EXP($O$3*(COUNT($I$9:AF$9)+$O$4))),TREND($E80:$F80,$E$9:$F$9,AF$9))</f>
        <v>0.99999709768801481</v>
      </c>
      <c r="AG80">
        <f>IF($G80="s-curve",$E80+($F80-$E80)*$O$2/(1+EXP($O$3*(COUNT($I$9:AG$9)+$O$4))),TREND($E80:$F80,$E$9:$F$9,AG$9))</f>
        <v>0.99999862904279302</v>
      </c>
      <c r="AH80">
        <f>IF($G80="s-curve",$E80+($F80-$E80)*$O$2/(1+EXP($O$3*(COUNT($I$9:AH$9)+$O$4))),TREND($E80:$F80,$E$9:$F$9,AH$9))</f>
        <v>0.99999935240520166</v>
      </c>
      <c r="AI80">
        <f>IF($G80="s-curve",$E80+($F80-$E80)*$O$2/(1+EXP($O$3*(COUNT($I$9:AI$9)+$O$4))),TREND($E80:$F80,$E$9:$F$9,AI$9))</f>
        <v>0.99999969409777301</v>
      </c>
      <c r="AJ80">
        <f>IF($G80="s-curve",$E80+($F80-$E80)*$O$2/(1+EXP($O$3*(COUNT($I$9:AJ$9)+$O$4))),TREND($E80:$F80,$E$9:$F$9,AJ$9))</f>
        <v>0.99999985550199622</v>
      </c>
      <c r="AK80">
        <f>IF($G80="s-curve",$E80+($F80-$E80)*$O$2/(1+EXP($O$3*(COUNT($I$9:AK$9)+$O$4))),TREND($E80:$F80,$E$9:$F$9,AK$9))</f>
        <v>0.99999993174397095</v>
      </c>
      <c r="AL80">
        <f>IF($G80="s-curve",$E80+($F80-$E80)*$O$2/(1+EXP($O$3*(COUNT($I$9:AL$9)+$O$4))),TREND($E80:$F80,$E$9:$F$9,AL$9))</f>
        <v>0.9999999677581336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2023-10-17T20:36:13Z</dcterms:modified>
</cp:coreProperties>
</file>