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US\Models\eps-us\InputData\trans\BHNVFEAL\"/>
    </mc:Choice>
  </mc:AlternateContent>
  <xr:revisionPtr revIDLastSave="0" documentId="8_{6D94710C-6507-4993-AB2A-885B131A6DF8}" xr6:coauthVersionLast="46" xr6:coauthVersionMax="46" xr10:uidLastSave="{00000000-0000-0000-0000-000000000000}"/>
  <bookViews>
    <workbookView xWindow="120" yWindow="2280" windowWidth="30075" windowHeight="13170" firstSheet="13" activeTab="18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Historical Vehicle Fuel Economy" sheetId="28" r:id="rId6"/>
    <sheet name="Extrapolations" sheetId="24" r:id="rId7"/>
    <sheet name="BHNVFEAL-LDVs-psgr" sheetId="2" r:id="rId8"/>
    <sheet name="BHNVFEAL-LDVs-frgt" sheetId="5" r:id="rId9"/>
    <sheet name="BHNVFEAL-HDVs-psgr" sheetId="6" r:id="rId10"/>
    <sheet name="BHNVFEAL-HDVs-frgt" sheetId="7" r:id="rId11"/>
    <sheet name="BHNVFEAL-aircraft-psgr" sheetId="8" r:id="rId12"/>
    <sheet name="BHNVFEAL-aircraft-frgt" sheetId="9" r:id="rId13"/>
    <sheet name="BHNVFEAL-rail-psgr" sheetId="10" r:id="rId14"/>
    <sheet name="BHNVFEAL-rail-frgt" sheetId="11" r:id="rId15"/>
    <sheet name="BHNVFEAL-ships-psgr" sheetId="12" r:id="rId16"/>
    <sheet name="BHNVFEAL-ships-frgt" sheetId="13" r:id="rId17"/>
    <sheet name="BHNVFEAL-motorbikes-psgr" sheetId="14" r:id="rId18"/>
    <sheet name="BHNVFEAL-motorbikes-frgt" sheetId="15" r:id="rId19"/>
  </sheets>
  <externalReferences>
    <externalReference r:id="rId20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8" i="15" l="1"/>
  <c r="P8" i="15"/>
  <c r="H8" i="15"/>
  <c r="AD7" i="15"/>
  <c r="V7" i="15"/>
  <c r="N7" i="15"/>
  <c r="AB6" i="15"/>
  <c r="T6" i="15"/>
  <c r="L6" i="15"/>
  <c r="Z5" i="15"/>
  <c r="R5" i="15"/>
  <c r="J5" i="15"/>
  <c r="BJ4" i="15"/>
  <c r="BI4" i="15"/>
  <c r="BH4" i="15"/>
  <c r="BG4" i="15"/>
  <c r="BF4" i="15"/>
  <c r="BE4" i="15"/>
  <c r="BD4" i="15"/>
  <c r="BC4" i="15"/>
  <c r="BB4" i="15"/>
  <c r="BA4" i="15"/>
  <c r="AZ4" i="15"/>
  <c r="AY4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E8" i="15" s="1"/>
  <c r="AD4" i="15"/>
  <c r="AD8" i="15" s="1"/>
  <c r="AC4" i="15"/>
  <c r="AC7" i="15" s="1"/>
  <c r="AB4" i="15"/>
  <c r="AB7" i="15" s="1"/>
  <c r="AA4" i="15"/>
  <c r="AA6" i="15" s="1"/>
  <c r="Z4" i="15"/>
  <c r="Z6" i="15" s="1"/>
  <c r="Y4" i="15"/>
  <c r="Y5" i="15" s="1"/>
  <c r="X4" i="15"/>
  <c r="X5" i="15" s="1"/>
  <c r="W4" i="15"/>
  <c r="W8" i="15" s="1"/>
  <c r="V4" i="15"/>
  <c r="V8" i="15" s="1"/>
  <c r="U4" i="15"/>
  <c r="U7" i="15" s="1"/>
  <c r="T4" i="15"/>
  <c r="T7" i="15" s="1"/>
  <c r="S4" i="15"/>
  <c r="S6" i="15" s="1"/>
  <c r="R4" i="15"/>
  <c r="R6" i="15" s="1"/>
  <c r="Q4" i="15"/>
  <c r="Q5" i="15" s="1"/>
  <c r="P4" i="15"/>
  <c r="P5" i="15" s="1"/>
  <c r="O4" i="15"/>
  <c r="O8" i="15" s="1"/>
  <c r="N4" i="15"/>
  <c r="N8" i="15" s="1"/>
  <c r="M4" i="15"/>
  <c r="M7" i="15" s="1"/>
  <c r="L4" i="15"/>
  <c r="L7" i="15" s="1"/>
  <c r="K4" i="15"/>
  <c r="K6" i="15" s="1"/>
  <c r="J4" i="15"/>
  <c r="J6" i="15" s="1"/>
  <c r="I4" i="15"/>
  <c r="I5" i="15" s="1"/>
  <c r="H4" i="15"/>
  <c r="H5" i="15" s="1"/>
  <c r="G4" i="15"/>
  <c r="G8" i="15" s="1"/>
  <c r="F4" i="15"/>
  <c r="F8" i="15" s="1"/>
  <c r="E4" i="15"/>
  <c r="E7" i="15" s="1"/>
  <c r="D4" i="15"/>
  <c r="D7" i="15" s="1"/>
  <c r="C4" i="15"/>
  <c r="C6" i="15" s="1"/>
  <c r="B4" i="15"/>
  <c r="B6" i="15" s="1"/>
  <c r="AD3" i="15"/>
  <c r="AC3" i="15"/>
  <c r="AB3" i="15"/>
  <c r="AA3" i="15"/>
  <c r="Z3" i="15"/>
  <c r="Y3" i="15"/>
  <c r="X3" i="15"/>
  <c r="V3" i="15"/>
  <c r="U3" i="15"/>
  <c r="T3" i="15"/>
  <c r="S3" i="15"/>
  <c r="R3" i="15"/>
  <c r="Q3" i="15"/>
  <c r="P3" i="15"/>
  <c r="M3" i="15"/>
  <c r="L3" i="15"/>
  <c r="K3" i="15"/>
  <c r="J3" i="15"/>
  <c r="I3" i="15"/>
  <c r="H3" i="15"/>
  <c r="E3" i="15"/>
  <c r="D3" i="15"/>
  <c r="C3" i="15"/>
  <c r="B3" i="15"/>
  <c r="AD2" i="15"/>
  <c r="AC2" i="15"/>
  <c r="AB2" i="15"/>
  <c r="AA2" i="15"/>
  <c r="Z2" i="15"/>
  <c r="Y2" i="15"/>
  <c r="X2" i="15"/>
  <c r="V2" i="15"/>
  <c r="U2" i="15"/>
  <c r="T2" i="15"/>
  <c r="S2" i="15"/>
  <c r="R2" i="15"/>
  <c r="Q2" i="15"/>
  <c r="P2" i="15"/>
  <c r="N2" i="15"/>
  <c r="M2" i="15"/>
  <c r="K2" i="15"/>
  <c r="J2" i="15"/>
  <c r="I2" i="15"/>
  <c r="H2" i="15"/>
  <c r="C2" i="15"/>
  <c r="B2" i="15"/>
  <c r="Y8" i="14"/>
  <c r="Q8" i="14"/>
  <c r="AD7" i="14"/>
  <c r="V7" i="14"/>
  <c r="N7" i="14"/>
  <c r="AC6" i="14"/>
  <c r="AB6" i="14"/>
  <c r="U6" i="14"/>
  <c r="T6" i="14"/>
  <c r="M6" i="14"/>
  <c r="L6" i="14"/>
  <c r="D6" i="14"/>
  <c r="AA5" i="14"/>
  <c r="Z5" i="14"/>
  <c r="S5" i="14"/>
  <c r="R5" i="14"/>
  <c r="K5" i="14"/>
  <c r="J5" i="14"/>
  <c r="C5" i="14"/>
  <c r="B5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E8" i="14" s="1"/>
  <c r="AD4" i="14"/>
  <c r="AD8" i="14" s="1"/>
  <c r="AC4" i="14"/>
  <c r="AC7" i="14" s="1"/>
  <c r="AB4" i="14"/>
  <c r="AB7" i="14" s="1"/>
  <c r="AA4" i="14"/>
  <c r="AA6" i="14" s="1"/>
  <c r="Z4" i="14"/>
  <c r="Z6" i="14" s="1"/>
  <c r="Y4" i="14"/>
  <c r="Y5" i="14" s="1"/>
  <c r="X4" i="14"/>
  <c r="X5" i="14" s="1"/>
  <c r="W4" i="14"/>
  <c r="W8" i="14" s="1"/>
  <c r="V4" i="14"/>
  <c r="V8" i="14" s="1"/>
  <c r="U4" i="14"/>
  <c r="U7" i="14" s="1"/>
  <c r="T4" i="14"/>
  <c r="T7" i="14" s="1"/>
  <c r="S4" i="14"/>
  <c r="S6" i="14" s="1"/>
  <c r="R4" i="14"/>
  <c r="R6" i="14" s="1"/>
  <c r="Q4" i="14"/>
  <c r="Q5" i="14" s="1"/>
  <c r="P4" i="14"/>
  <c r="P5" i="14" s="1"/>
  <c r="O4" i="14"/>
  <c r="O8" i="14" s="1"/>
  <c r="N4" i="14"/>
  <c r="N8" i="14" s="1"/>
  <c r="M4" i="14"/>
  <c r="M7" i="14" s="1"/>
  <c r="L4" i="14"/>
  <c r="L7" i="14" s="1"/>
  <c r="K4" i="14"/>
  <c r="K6" i="14" s="1"/>
  <c r="J4" i="14"/>
  <c r="J6" i="14" s="1"/>
  <c r="I4" i="14"/>
  <c r="I5" i="14" s="1"/>
  <c r="H4" i="14"/>
  <c r="H5" i="14" s="1"/>
  <c r="G4" i="14"/>
  <c r="G8" i="14" s="1"/>
  <c r="F4" i="14"/>
  <c r="F8" i="14" s="1"/>
  <c r="E4" i="14"/>
  <c r="E7" i="14" s="1"/>
  <c r="D4" i="14"/>
  <c r="D7" i="14" s="1"/>
  <c r="C4" i="14"/>
  <c r="C6" i="14" s="1"/>
  <c r="B4" i="14"/>
  <c r="B6" i="14" s="1"/>
  <c r="AD3" i="14"/>
  <c r="AC3" i="14"/>
  <c r="AB3" i="14"/>
  <c r="AA3" i="14"/>
  <c r="Z3" i="14"/>
  <c r="V3" i="14"/>
  <c r="U3" i="14"/>
  <c r="T3" i="14"/>
  <c r="S3" i="14"/>
  <c r="R3" i="14"/>
  <c r="N3" i="14"/>
  <c r="M3" i="14"/>
  <c r="L3" i="14"/>
  <c r="K3" i="14"/>
  <c r="J3" i="14"/>
  <c r="E3" i="14"/>
  <c r="D3" i="14"/>
  <c r="C3" i="14"/>
  <c r="B3" i="14"/>
  <c r="AD2" i="14"/>
  <c r="AC2" i="14"/>
  <c r="AB2" i="14"/>
  <c r="AA2" i="14"/>
  <c r="Z2" i="14"/>
  <c r="Y2" i="14"/>
  <c r="U2" i="14"/>
  <c r="T2" i="14"/>
  <c r="S2" i="14"/>
  <c r="R2" i="14"/>
  <c r="Q2" i="14"/>
  <c r="M2" i="14"/>
  <c r="L2" i="14"/>
  <c r="K2" i="14"/>
  <c r="J2" i="14"/>
  <c r="D2" i="14"/>
  <c r="C2" i="14"/>
  <c r="B2" i="14"/>
  <c r="X8" i="13"/>
  <c r="P8" i="13"/>
  <c r="H8" i="13"/>
  <c r="AD7" i="13"/>
  <c r="AB6" i="13"/>
  <c r="Z5" i="13"/>
  <c r="R5" i="13"/>
  <c r="J5" i="13"/>
  <c r="BJ4" i="13"/>
  <c r="BI4" i="13"/>
  <c r="BH4" i="13"/>
  <c r="BG4" i="13"/>
  <c r="BF4" i="13"/>
  <c r="BE4" i="13"/>
  <c r="BD4" i="13"/>
  <c r="BC4" i="13"/>
  <c r="BB4" i="13"/>
  <c r="BA4" i="13"/>
  <c r="AZ4" i="13"/>
  <c r="AY4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E8" i="13" s="1"/>
  <c r="AD4" i="13"/>
  <c r="AD8" i="13" s="1"/>
  <c r="AC4" i="13"/>
  <c r="AC7" i="13" s="1"/>
  <c r="AB4" i="13"/>
  <c r="AB7" i="13" s="1"/>
  <c r="AA4" i="13"/>
  <c r="AA6" i="13" s="1"/>
  <c r="Z4" i="13"/>
  <c r="Z6" i="13" s="1"/>
  <c r="Y4" i="13"/>
  <c r="Y5" i="13" s="1"/>
  <c r="X4" i="13"/>
  <c r="X5" i="13" s="1"/>
  <c r="W4" i="13"/>
  <c r="W8" i="13" s="1"/>
  <c r="V4" i="13"/>
  <c r="V8" i="13" s="1"/>
  <c r="U4" i="13"/>
  <c r="U7" i="13" s="1"/>
  <c r="T4" i="13"/>
  <c r="T7" i="13" s="1"/>
  <c r="S4" i="13"/>
  <c r="S6" i="13" s="1"/>
  <c r="R4" i="13"/>
  <c r="R6" i="13" s="1"/>
  <c r="Q4" i="13"/>
  <c r="Q5" i="13" s="1"/>
  <c r="P4" i="13"/>
  <c r="P5" i="13" s="1"/>
  <c r="O4" i="13"/>
  <c r="O8" i="13" s="1"/>
  <c r="N4" i="13"/>
  <c r="N8" i="13" s="1"/>
  <c r="M4" i="13"/>
  <c r="M7" i="13" s="1"/>
  <c r="L4" i="13"/>
  <c r="L7" i="13" s="1"/>
  <c r="K4" i="13"/>
  <c r="K6" i="13" s="1"/>
  <c r="J4" i="13"/>
  <c r="J6" i="13" s="1"/>
  <c r="I4" i="13"/>
  <c r="I5" i="13" s="1"/>
  <c r="H4" i="13"/>
  <c r="H5" i="13" s="1"/>
  <c r="G4" i="13"/>
  <c r="G8" i="13" s="1"/>
  <c r="F4" i="13"/>
  <c r="F8" i="13" s="1"/>
  <c r="E4" i="13"/>
  <c r="E7" i="13" s="1"/>
  <c r="D4" i="13"/>
  <c r="D7" i="13" s="1"/>
  <c r="C4" i="13"/>
  <c r="C6" i="13" s="1"/>
  <c r="B4" i="13"/>
  <c r="B6" i="13" s="1"/>
  <c r="AC3" i="13"/>
  <c r="AB3" i="13"/>
  <c r="AA3" i="13"/>
  <c r="Z3" i="13"/>
  <c r="Y3" i="13"/>
  <c r="X3" i="13"/>
  <c r="U3" i="13"/>
  <c r="T3" i="13"/>
  <c r="S3" i="13"/>
  <c r="R3" i="13"/>
  <c r="Q3" i="13"/>
  <c r="P3" i="13"/>
  <c r="M3" i="13"/>
  <c r="L3" i="13"/>
  <c r="K3" i="13"/>
  <c r="J3" i="13"/>
  <c r="H3" i="13"/>
  <c r="C3" i="13"/>
  <c r="B3" i="13"/>
  <c r="AD2" i="13"/>
  <c r="AC2" i="13"/>
  <c r="AB2" i="13"/>
  <c r="AA2" i="13"/>
  <c r="Z2" i="13"/>
  <c r="Y2" i="13"/>
  <c r="X2" i="13"/>
  <c r="U2" i="13"/>
  <c r="S2" i="13"/>
  <c r="R2" i="13"/>
  <c r="Q2" i="13"/>
  <c r="P2" i="13"/>
  <c r="K2" i="13"/>
  <c r="J2" i="13"/>
  <c r="I2" i="13"/>
  <c r="H2" i="13"/>
  <c r="C2" i="13"/>
  <c r="B2" i="13"/>
  <c r="Y8" i="12"/>
  <c r="X8" i="12"/>
  <c r="Q8" i="12"/>
  <c r="AD7" i="12"/>
  <c r="V7" i="12"/>
  <c r="N7" i="12"/>
  <c r="F7" i="12"/>
  <c r="AC6" i="12"/>
  <c r="AB6" i="12"/>
  <c r="U6" i="12"/>
  <c r="T6" i="12"/>
  <c r="M6" i="12"/>
  <c r="L6" i="12"/>
  <c r="E6" i="12"/>
  <c r="D6" i="12"/>
  <c r="AA5" i="12"/>
  <c r="Z5" i="12"/>
  <c r="S5" i="12"/>
  <c r="R5" i="12"/>
  <c r="K5" i="12"/>
  <c r="J5" i="12"/>
  <c r="C5" i="12"/>
  <c r="B5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E8" i="12" s="1"/>
  <c r="AD4" i="12"/>
  <c r="AD8" i="12" s="1"/>
  <c r="AC4" i="12"/>
  <c r="AC7" i="12" s="1"/>
  <c r="AB4" i="12"/>
  <c r="AB3" i="12" s="1"/>
  <c r="AA4" i="12"/>
  <c r="AA6" i="12" s="1"/>
  <c r="Z4" i="12"/>
  <c r="Z6" i="12" s="1"/>
  <c r="Y4" i="12"/>
  <c r="Y5" i="12" s="1"/>
  <c r="X4" i="12"/>
  <c r="X5" i="12" s="1"/>
  <c r="W4" i="12"/>
  <c r="W8" i="12" s="1"/>
  <c r="V4" i="12"/>
  <c r="V8" i="12" s="1"/>
  <c r="U4" i="12"/>
  <c r="U7" i="12" s="1"/>
  <c r="T4" i="12"/>
  <c r="T3" i="12" s="1"/>
  <c r="S4" i="12"/>
  <c r="S6" i="12" s="1"/>
  <c r="R4" i="12"/>
  <c r="R6" i="12" s="1"/>
  <c r="Q4" i="12"/>
  <c r="Q5" i="12" s="1"/>
  <c r="P4" i="12"/>
  <c r="P5" i="12" s="1"/>
  <c r="O4" i="12"/>
  <c r="O8" i="12" s="1"/>
  <c r="N4" i="12"/>
  <c r="N8" i="12" s="1"/>
  <c r="M4" i="12"/>
  <c r="M7" i="12" s="1"/>
  <c r="L4" i="12"/>
  <c r="L3" i="12" s="1"/>
  <c r="K4" i="12"/>
  <c r="K6" i="12" s="1"/>
  <c r="J4" i="12"/>
  <c r="J6" i="12" s="1"/>
  <c r="I4" i="12"/>
  <c r="I5" i="12" s="1"/>
  <c r="H4" i="12"/>
  <c r="H5" i="12" s="1"/>
  <c r="G4" i="12"/>
  <c r="G8" i="12" s="1"/>
  <c r="F4" i="12"/>
  <c r="F8" i="12" s="1"/>
  <c r="E4" i="12"/>
  <c r="E7" i="12" s="1"/>
  <c r="D4" i="12"/>
  <c r="D3" i="12" s="1"/>
  <c r="C4" i="12"/>
  <c r="C6" i="12" s="1"/>
  <c r="B4" i="12"/>
  <c r="B2" i="12" s="1"/>
  <c r="AD3" i="12"/>
  <c r="AC3" i="12"/>
  <c r="AA3" i="12"/>
  <c r="Z3" i="12"/>
  <c r="V3" i="12"/>
  <c r="U3" i="12"/>
  <c r="S3" i="12"/>
  <c r="R3" i="12"/>
  <c r="N3" i="12"/>
  <c r="M3" i="12"/>
  <c r="K3" i="12"/>
  <c r="J3" i="12"/>
  <c r="F3" i="12"/>
  <c r="E3" i="12"/>
  <c r="C3" i="12"/>
  <c r="B3" i="12"/>
  <c r="AD2" i="12"/>
  <c r="AC2" i="12"/>
  <c r="AB2" i="12"/>
  <c r="AA2" i="12"/>
  <c r="Z2" i="12"/>
  <c r="V2" i="12"/>
  <c r="U2" i="12"/>
  <c r="T2" i="12"/>
  <c r="S2" i="12"/>
  <c r="R2" i="12"/>
  <c r="N2" i="12"/>
  <c r="M2" i="12"/>
  <c r="L2" i="12"/>
  <c r="K2" i="12"/>
  <c r="J2" i="12"/>
  <c r="F2" i="12"/>
  <c r="E2" i="12"/>
  <c r="D2" i="12"/>
  <c r="C2" i="12"/>
  <c r="Z8" i="11"/>
  <c r="X8" i="11"/>
  <c r="R8" i="11"/>
  <c r="P8" i="11"/>
  <c r="J8" i="11"/>
  <c r="H8" i="11"/>
  <c r="B8" i="11"/>
  <c r="AD7" i="11"/>
  <c r="X7" i="11"/>
  <c r="V7" i="11"/>
  <c r="P7" i="11"/>
  <c r="N7" i="11"/>
  <c r="H7" i="11"/>
  <c r="AD6" i="11"/>
  <c r="AB6" i="11"/>
  <c r="V6" i="11"/>
  <c r="N6" i="11"/>
  <c r="F6" i="11"/>
  <c r="AB5" i="11"/>
  <c r="Z5" i="11"/>
  <c r="T5" i="11"/>
  <c r="R5" i="11"/>
  <c r="J5" i="11"/>
  <c r="BJ4" i="11"/>
  <c r="BI4" i="11"/>
  <c r="BH4" i="11"/>
  <c r="BG4" i="11"/>
  <c r="BF4" i="11"/>
  <c r="BE4" i="11"/>
  <c r="BD4" i="11"/>
  <c r="BC4" i="11"/>
  <c r="BB4" i="11"/>
  <c r="BA4" i="11"/>
  <c r="AZ4" i="11"/>
  <c r="AY4" i="11"/>
  <c r="AX4" i="11"/>
  <c r="AW4" i="11"/>
  <c r="AV4" i="11"/>
  <c r="AU4" i="11"/>
  <c r="AT4" i="11"/>
  <c r="AS4" i="11"/>
  <c r="AR4" i="11"/>
  <c r="AQ4" i="11"/>
  <c r="AP4" i="11"/>
  <c r="AO4" i="11"/>
  <c r="AN4" i="11"/>
  <c r="AM4" i="11"/>
  <c r="AL4" i="11"/>
  <c r="AK4" i="11"/>
  <c r="AJ4" i="11"/>
  <c r="AI4" i="11"/>
  <c r="AH4" i="11"/>
  <c r="AG4" i="11"/>
  <c r="AF4" i="11"/>
  <c r="AE4" i="11"/>
  <c r="AE8" i="11" s="1"/>
  <c r="AD4" i="11"/>
  <c r="AD8" i="11" s="1"/>
  <c r="AC4" i="11"/>
  <c r="AC7" i="11" s="1"/>
  <c r="AB4" i="11"/>
  <c r="AB7" i="11" s="1"/>
  <c r="AA4" i="11"/>
  <c r="AA6" i="11" s="1"/>
  <c r="Z4" i="11"/>
  <c r="Z6" i="11" s="1"/>
  <c r="Y4" i="11"/>
  <c r="Y5" i="11" s="1"/>
  <c r="X4" i="11"/>
  <c r="X5" i="11" s="1"/>
  <c r="W4" i="11"/>
  <c r="W8" i="11" s="1"/>
  <c r="V4" i="11"/>
  <c r="V8" i="11" s="1"/>
  <c r="U4" i="11"/>
  <c r="U7" i="11" s="1"/>
  <c r="T4" i="11"/>
  <c r="T3" i="11" s="1"/>
  <c r="S4" i="11"/>
  <c r="S6" i="11" s="1"/>
  <c r="R4" i="11"/>
  <c r="R6" i="11" s="1"/>
  <c r="Q4" i="11"/>
  <c r="Q5" i="11" s="1"/>
  <c r="P4" i="11"/>
  <c r="P5" i="11" s="1"/>
  <c r="O4" i="11"/>
  <c r="O8" i="11" s="1"/>
  <c r="N4" i="11"/>
  <c r="N8" i="11" s="1"/>
  <c r="M4" i="11"/>
  <c r="M7" i="11" s="1"/>
  <c r="L4" i="11"/>
  <c r="L3" i="11" s="1"/>
  <c r="K4" i="11"/>
  <c r="K6" i="11" s="1"/>
  <c r="J4" i="11"/>
  <c r="J6" i="11" s="1"/>
  <c r="I4" i="11"/>
  <c r="I5" i="11" s="1"/>
  <c r="H4" i="11"/>
  <c r="H5" i="11" s="1"/>
  <c r="G4" i="11"/>
  <c r="G8" i="11" s="1"/>
  <c r="F4" i="11"/>
  <c r="F8" i="11" s="1"/>
  <c r="E4" i="11"/>
  <c r="E7" i="11" s="1"/>
  <c r="D4" i="11"/>
  <c r="D3" i="11" s="1"/>
  <c r="C4" i="11"/>
  <c r="C6" i="11" s="1"/>
  <c r="B4" i="11"/>
  <c r="B6" i="11" s="1"/>
  <c r="AD3" i="11"/>
  <c r="AC3" i="11"/>
  <c r="AB3" i="11"/>
  <c r="AA3" i="11"/>
  <c r="Z3" i="11"/>
  <c r="X3" i="11"/>
  <c r="V3" i="11"/>
  <c r="U3" i="11"/>
  <c r="S3" i="11"/>
  <c r="R3" i="11"/>
  <c r="P3" i="11"/>
  <c r="M3" i="11"/>
  <c r="K3" i="11"/>
  <c r="J3" i="11"/>
  <c r="H3" i="11"/>
  <c r="E3" i="11"/>
  <c r="C3" i="11"/>
  <c r="B3" i="11"/>
  <c r="AD2" i="11"/>
  <c r="AC2" i="11"/>
  <c r="AB2" i="11"/>
  <c r="AA2" i="11"/>
  <c r="Z2" i="11"/>
  <c r="X2" i="11"/>
  <c r="V2" i="11"/>
  <c r="U2" i="11"/>
  <c r="S2" i="11"/>
  <c r="R2" i="11"/>
  <c r="P2" i="11"/>
  <c r="N2" i="11"/>
  <c r="M2" i="11"/>
  <c r="K2" i="11"/>
  <c r="J2" i="11"/>
  <c r="H2" i="11"/>
  <c r="E2" i="11"/>
  <c r="C2" i="11"/>
  <c r="B2" i="11"/>
  <c r="X8" i="10"/>
  <c r="P8" i="10"/>
  <c r="H8" i="10"/>
  <c r="AD7" i="10"/>
  <c r="V7" i="10"/>
  <c r="N7" i="10"/>
  <c r="AB6" i="10"/>
  <c r="T6" i="10"/>
  <c r="L6" i="10"/>
  <c r="Z5" i="10"/>
  <c r="R5" i="10"/>
  <c r="J5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E8" i="10" s="1"/>
  <c r="AD4" i="10"/>
  <c r="AD8" i="10" s="1"/>
  <c r="AC4" i="10"/>
  <c r="AC7" i="10" s="1"/>
  <c r="AB4" i="10"/>
  <c r="AB7" i="10" s="1"/>
  <c r="AA4" i="10"/>
  <c r="AA6" i="10" s="1"/>
  <c r="Z4" i="10"/>
  <c r="Z6" i="10" s="1"/>
  <c r="Y4" i="10"/>
  <c r="Y5" i="10" s="1"/>
  <c r="X4" i="10"/>
  <c r="X5" i="10" s="1"/>
  <c r="W4" i="10"/>
  <c r="W8" i="10" s="1"/>
  <c r="V4" i="10"/>
  <c r="V8" i="10" s="1"/>
  <c r="U4" i="10"/>
  <c r="U7" i="10" s="1"/>
  <c r="T4" i="10"/>
  <c r="T7" i="10" s="1"/>
  <c r="S4" i="10"/>
  <c r="S6" i="10" s="1"/>
  <c r="R4" i="10"/>
  <c r="R6" i="10" s="1"/>
  <c r="Q4" i="10"/>
  <c r="Q5" i="10" s="1"/>
  <c r="P4" i="10"/>
  <c r="P5" i="10" s="1"/>
  <c r="O4" i="10"/>
  <c r="O8" i="10" s="1"/>
  <c r="N4" i="10"/>
  <c r="N8" i="10" s="1"/>
  <c r="M4" i="10"/>
  <c r="M7" i="10" s="1"/>
  <c r="L4" i="10"/>
  <c r="L7" i="10" s="1"/>
  <c r="K4" i="10"/>
  <c r="K6" i="10" s="1"/>
  <c r="J4" i="10"/>
  <c r="J6" i="10" s="1"/>
  <c r="I4" i="10"/>
  <c r="I5" i="10" s="1"/>
  <c r="H4" i="10"/>
  <c r="H5" i="10" s="1"/>
  <c r="G4" i="10"/>
  <c r="G8" i="10" s="1"/>
  <c r="F4" i="10"/>
  <c r="F8" i="10" s="1"/>
  <c r="E4" i="10"/>
  <c r="E7" i="10" s="1"/>
  <c r="D4" i="10"/>
  <c r="D7" i="10" s="1"/>
  <c r="C4" i="10"/>
  <c r="C6" i="10" s="1"/>
  <c r="B4" i="10"/>
  <c r="B6" i="10" s="1"/>
  <c r="AD3" i="10"/>
  <c r="AC3" i="10"/>
  <c r="AB3" i="10"/>
  <c r="AA3" i="10"/>
  <c r="Z3" i="10"/>
  <c r="Y3" i="10"/>
  <c r="X3" i="10"/>
  <c r="V3" i="10"/>
  <c r="U3" i="10"/>
  <c r="T3" i="10"/>
  <c r="S3" i="10"/>
  <c r="R3" i="10"/>
  <c r="Q3" i="10"/>
  <c r="P3" i="10"/>
  <c r="N3" i="10"/>
  <c r="M3" i="10"/>
  <c r="L3" i="10"/>
  <c r="J3" i="10"/>
  <c r="I3" i="10"/>
  <c r="H3" i="10"/>
  <c r="E3" i="10"/>
  <c r="D3" i="10"/>
  <c r="B3" i="10"/>
  <c r="AD2" i="10"/>
  <c r="AC2" i="10"/>
  <c r="AB2" i="10"/>
  <c r="AA2" i="10"/>
  <c r="Z2" i="10"/>
  <c r="Y2" i="10"/>
  <c r="X2" i="10"/>
  <c r="V2" i="10"/>
  <c r="U2" i="10"/>
  <c r="T2" i="10"/>
  <c r="S2" i="10"/>
  <c r="R2" i="10"/>
  <c r="Q2" i="10"/>
  <c r="P2" i="10"/>
  <c r="N2" i="10"/>
  <c r="L2" i="10"/>
  <c r="K2" i="10"/>
  <c r="J2" i="10"/>
  <c r="I2" i="10"/>
  <c r="H2" i="10"/>
  <c r="F2" i="10"/>
  <c r="C2" i="10"/>
  <c r="B2" i="10"/>
  <c r="X8" i="9"/>
  <c r="P8" i="9"/>
  <c r="H8" i="9"/>
  <c r="AD7" i="9"/>
  <c r="V7" i="9"/>
  <c r="AB6" i="9"/>
  <c r="T6" i="9"/>
  <c r="L6" i="9"/>
  <c r="Z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E8" i="9" s="1"/>
  <c r="AD4" i="9"/>
  <c r="AD8" i="9" s="1"/>
  <c r="AC4" i="9"/>
  <c r="AC7" i="9" s="1"/>
  <c r="AB4" i="9"/>
  <c r="AB7" i="9" s="1"/>
  <c r="AA4" i="9"/>
  <c r="AA6" i="9" s="1"/>
  <c r="Z4" i="9"/>
  <c r="Z6" i="9" s="1"/>
  <c r="Y4" i="9"/>
  <c r="Y5" i="9" s="1"/>
  <c r="X4" i="9"/>
  <c r="X5" i="9" s="1"/>
  <c r="W4" i="9"/>
  <c r="W8" i="9" s="1"/>
  <c r="V4" i="9"/>
  <c r="V8" i="9" s="1"/>
  <c r="U4" i="9"/>
  <c r="U7" i="9" s="1"/>
  <c r="T4" i="9"/>
  <c r="T7" i="9" s="1"/>
  <c r="S4" i="9"/>
  <c r="S6" i="9" s="1"/>
  <c r="R4" i="9"/>
  <c r="R6" i="9" s="1"/>
  <c r="Q4" i="9"/>
  <c r="Q5" i="9" s="1"/>
  <c r="P4" i="9"/>
  <c r="P5" i="9" s="1"/>
  <c r="O4" i="9"/>
  <c r="O8" i="9" s="1"/>
  <c r="N4" i="9"/>
  <c r="N8" i="9" s="1"/>
  <c r="M4" i="9"/>
  <c r="M7" i="9" s="1"/>
  <c r="L4" i="9"/>
  <c r="L7" i="9" s="1"/>
  <c r="K4" i="9"/>
  <c r="K6" i="9" s="1"/>
  <c r="J4" i="9"/>
  <c r="J2" i="9" s="1"/>
  <c r="I4" i="9"/>
  <c r="I5" i="9" s="1"/>
  <c r="H4" i="9"/>
  <c r="H5" i="9" s="1"/>
  <c r="G4" i="9"/>
  <c r="G8" i="9" s="1"/>
  <c r="F4" i="9"/>
  <c r="F8" i="9" s="1"/>
  <c r="E4" i="9"/>
  <c r="E7" i="9" s="1"/>
  <c r="D4" i="9"/>
  <c r="D7" i="9" s="1"/>
  <c r="C4" i="9"/>
  <c r="C6" i="9" s="1"/>
  <c r="B4" i="9"/>
  <c r="B2" i="9" s="1"/>
  <c r="AD3" i="9"/>
  <c r="AC3" i="9"/>
  <c r="AB3" i="9"/>
  <c r="AA3" i="9"/>
  <c r="Z3" i="9"/>
  <c r="Y3" i="9"/>
  <c r="X3" i="9"/>
  <c r="V3" i="9"/>
  <c r="U3" i="9"/>
  <c r="T3" i="9"/>
  <c r="S3" i="9"/>
  <c r="Q3" i="9"/>
  <c r="P3" i="9"/>
  <c r="M3" i="9"/>
  <c r="L3" i="9"/>
  <c r="K3" i="9"/>
  <c r="I3" i="9"/>
  <c r="H3" i="9"/>
  <c r="E3" i="9"/>
  <c r="D3" i="9"/>
  <c r="C3" i="9"/>
  <c r="AD2" i="9"/>
  <c r="AC2" i="9"/>
  <c r="AB2" i="9"/>
  <c r="AA2" i="9"/>
  <c r="Z2" i="9"/>
  <c r="Y2" i="9"/>
  <c r="X2" i="9"/>
  <c r="V2" i="9"/>
  <c r="U2" i="9"/>
  <c r="T2" i="9"/>
  <c r="S2" i="9"/>
  <c r="R2" i="9"/>
  <c r="Q2" i="9"/>
  <c r="P2" i="9"/>
  <c r="N2" i="9"/>
  <c r="M2" i="9"/>
  <c r="K2" i="9"/>
  <c r="I2" i="9"/>
  <c r="H2" i="9"/>
  <c r="C2" i="9"/>
  <c r="Z8" i="8"/>
  <c r="R8" i="8"/>
  <c r="J8" i="8"/>
  <c r="B8" i="8"/>
  <c r="X7" i="8"/>
  <c r="P7" i="8"/>
  <c r="H7" i="8"/>
  <c r="AD6" i="8"/>
  <c r="V6" i="8"/>
  <c r="N6" i="8"/>
  <c r="F6" i="8"/>
  <c r="AB5" i="8"/>
  <c r="T5" i="8"/>
  <c r="L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E8" i="8" s="1"/>
  <c r="AD4" i="8"/>
  <c r="AD8" i="8" s="1"/>
  <c r="AC4" i="8"/>
  <c r="AC7" i="8" s="1"/>
  <c r="AB4" i="8"/>
  <c r="AB7" i="8" s="1"/>
  <c r="AA4" i="8"/>
  <c r="AA6" i="8" s="1"/>
  <c r="Z4" i="8"/>
  <c r="Z6" i="8" s="1"/>
  <c r="Y4" i="8"/>
  <c r="Y5" i="8" s="1"/>
  <c r="X4" i="8"/>
  <c r="X5" i="8" s="1"/>
  <c r="W4" i="8"/>
  <c r="W8" i="8" s="1"/>
  <c r="V4" i="8"/>
  <c r="V8" i="8" s="1"/>
  <c r="U4" i="8"/>
  <c r="U7" i="8" s="1"/>
  <c r="T4" i="8"/>
  <c r="T7" i="8" s="1"/>
  <c r="S4" i="8"/>
  <c r="S6" i="8" s="1"/>
  <c r="R4" i="8"/>
  <c r="R6" i="8" s="1"/>
  <c r="Q4" i="8"/>
  <c r="Q5" i="8" s="1"/>
  <c r="P4" i="8"/>
  <c r="P5" i="8" s="1"/>
  <c r="O4" i="8"/>
  <c r="O8" i="8" s="1"/>
  <c r="N4" i="8"/>
  <c r="N8" i="8" s="1"/>
  <c r="M4" i="8"/>
  <c r="M7" i="8" s="1"/>
  <c r="L4" i="8"/>
  <c r="L7" i="8" s="1"/>
  <c r="K4" i="8"/>
  <c r="K6" i="8" s="1"/>
  <c r="J4" i="8"/>
  <c r="J6" i="8" s="1"/>
  <c r="I4" i="8"/>
  <c r="I5" i="8" s="1"/>
  <c r="H4" i="8"/>
  <c r="H5" i="8" s="1"/>
  <c r="G4" i="8"/>
  <c r="G8" i="8" s="1"/>
  <c r="F4" i="8"/>
  <c r="F8" i="8" s="1"/>
  <c r="E4" i="8"/>
  <c r="E7" i="8" s="1"/>
  <c r="D4" i="8"/>
  <c r="D7" i="8" s="1"/>
  <c r="C4" i="8"/>
  <c r="C6" i="8" s="1"/>
  <c r="B4" i="8"/>
  <c r="B6" i="8" s="1"/>
  <c r="AE3" i="8"/>
  <c r="AD3" i="8"/>
  <c r="AC3" i="8"/>
  <c r="AB3" i="8"/>
  <c r="AA3" i="8"/>
  <c r="Z3" i="8"/>
  <c r="X3" i="8"/>
  <c r="W3" i="8"/>
  <c r="V3" i="8"/>
  <c r="U3" i="8"/>
  <c r="T3" i="8"/>
  <c r="S3" i="8"/>
  <c r="R3" i="8"/>
  <c r="P3" i="8"/>
  <c r="O3" i="8"/>
  <c r="N3" i="8"/>
  <c r="K3" i="8"/>
  <c r="J3" i="8"/>
  <c r="H3" i="8"/>
  <c r="G3" i="8"/>
  <c r="AE2" i="8"/>
  <c r="AD2" i="8"/>
  <c r="AC2" i="8"/>
  <c r="AB2" i="8"/>
  <c r="AA2" i="8"/>
  <c r="Z2" i="8"/>
  <c r="X2" i="8"/>
  <c r="W2" i="8"/>
  <c r="V2" i="8"/>
  <c r="U2" i="8"/>
  <c r="T2" i="8"/>
  <c r="S2" i="8"/>
  <c r="R2" i="8"/>
  <c r="P2" i="8"/>
  <c r="O2" i="8"/>
  <c r="N2" i="8"/>
  <c r="M2" i="8"/>
  <c r="K2" i="8"/>
  <c r="J2" i="8"/>
  <c r="H2" i="8"/>
  <c r="G2" i="8"/>
  <c r="E2" i="8"/>
  <c r="X8" i="7"/>
  <c r="P8" i="7"/>
  <c r="H8" i="7"/>
  <c r="AD7" i="7"/>
  <c r="V7" i="7"/>
  <c r="AB6" i="7"/>
  <c r="T6" i="7"/>
  <c r="L6" i="7"/>
  <c r="Z5" i="7"/>
  <c r="R5" i="7"/>
  <c r="J5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E8" i="7" s="1"/>
  <c r="AD4" i="7"/>
  <c r="AD8" i="7" s="1"/>
  <c r="AC4" i="7"/>
  <c r="AC7" i="7" s="1"/>
  <c r="AB4" i="7"/>
  <c r="AB7" i="7" s="1"/>
  <c r="AA4" i="7"/>
  <c r="AA6" i="7" s="1"/>
  <c r="Z4" i="7"/>
  <c r="Z6" i="7" s="1"/>
  <c r="Y4" i="7"/>
  <c r="Y5" i="7" s="1"/>
  <c r="X4" i="7"/>
  <c r="X5" i="7" s="1"/>
  <c r="W4" i="7"/>
  <c r="W8" i="7" s="1"/>
  <c r="V4" i="7"/>
  <c r="V8" i="7" s="1"/>
  <c r="U4" i="7"/>
  <c r="U7" i="7" s="1"/>
  <c r="T4" i="7"/>
  <c r="T7" i="7" s="1"/>
  <c r="S4" i="7"/>
  <c r="S6" i="7" s="1"/>
  <c r="R4" i="7"/>
  <c r="R6" i="7" s="1"/>
  <c r="Q4" i="7"/>
  <c r="Q5" i="7" s="1"/>
  <c r="P4" i="7"/>
  <c r="P5" i="7" s="1"/>
  <c r="O4" i="7"/>
  <c r="O8" i="7" s="1"/>
  <c r="N4" i="7"/>
  <c r="N8" i="7" s="1"/>
  <c r="M4" i="7"/>
  <c r="M7" i="7" s="1"/>
  <c r="L4" i="7"/>
  <c r="L7" i="7" s="1"/>
  <c r="K4" i="7"/>
  <c r="K6" i="7" s="1"/>
  <c r="J4" i="7"/>
  <c r="J6" i="7" s="1"/>
  <c r="I4" i="7"/>
  <c r="I5" i="7" s="1"/>
  <c r="H4" i="7"/>
  <c r="H5" i="7" s="1"/>
  <c r="G4" i="7"/>
  <c r="G8" i="7" s="1"/>
  <c r="F4" i="7"/>
  <c r="F8" i="7" s="1"/>
  <c r="E4" i="7"/>
  <c r="E7" i="7" s="1"/>
  <c r="D4" i="7"/>
  <c r="D7" i="7" s="1"/>
  <c r="C4" i="7"/>
  <c r="C6" i="7" s="1"/>
  <c r="B4" i="7"/>
  <c r="B6" i="7" s="1"/>
  <c r="AD3" i="7"/>
  <c r="AC3" i="7"/>
  <c r="AB3" i="7"/>
  <c r="AA3" i="7"/>
  <c r="Z3" i="7"/>
  <c r="Y3" i="7"/>
  <c r="X3" i="7"/>
  <c r="V3" i="7"/>
  <c r="U3" i="7"/>
  <c r="T3" i="7"/>
  <c r="S3" i="7"/>
  <c r="R3" i="7"/>
  <c r="Q3" i="7"/>
  <c r="P3" i="7"/>
  <c r="M3" i="7"/>
  <c r="L3" i="7"/>
  <c r="K3" i="7"/>
  <c r="J3" i="7"/>
  <c r="I3" i="7"/>
  <c r="H3" i="7"/>
  <c r="E3" i="7"/>
  <c r="D3" i="7"/>
  <c r="AD2" i="7"/>
  <c r="AC2" i="7"/>
  <c r="AB2" i="7"/>
  <c r="AA2" i="7"/>
  <c r="Z2" i="7"/>
  <c r="Y2" i="7"/>
  <c r="X2" i="7"/>
  <c r="V2" i="7"/>
  <c r="U2" i="7"/>
  <c r="T2" i="7"/>
  <c r="S2" i="7"/>
  <c r="R2" i="7"/>
  <c r="Q2" i="7"/>
  <c r="P2" i="7"/>
  <c r="N2" i="7"/>
  <c r="M2" i="7"/>
  <c r="K2" i="7"/>
  <c r="J2" i="7"/>
  <c r="I2" i="7"/>
  <c r="H2" i="7"/>
  <c r="C2" i="7"/>
  <c r="B2" i="7"/>
  <c r="X8" i="6"/>
  <c r="P8" i="6"/>
  <c r="H8" i="6"/>
  <c r="AD7" i="6"/>
  <c r="V7" i="6"/>
  <c r="N7" i="6"/>
  <c r="F7" i="6"/>
  <c r="AB6" i="6"/>
  <c r="T6" i="6"/>
  <c r="L6" i="6"/>
  <c r="D6" i="6"/>
  <c r="Z5" i="6"/>
  <c r="R5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E8" i="6" s="1"/>
  <c r="AD4" i="6"/>
  <c r="AD8" i="6" s="1"/>
  <c r="AC4" i="6"/>
  <c r="AC7" i="6" s="1"/>
  <c r="AB4" i="6"/>
  <c r="AB7" i="6" s="1"/>
  <c r="AA4" i="6"/>
  <c r="AA6" i="6" s="1"/>
  <c r="Z4" i="6"/>
  <c r="Z6" i="6" s="1"/>
  <c r="Y4" i="6"/>
  <c r="Y5" i="6" s="1"/>
  <c r="X4" i="6"/>
  <c r="X5" i="6" s="1"/>
  <c r="W4" i="6"/>
  <c r="W8" i="6" s="1"/>
  <c r="V4" i="6"/>
  <c r="V8" i="6" s="1"/>
  <c r="U4" i="6"/>
  <c r="U7" i="6" s="1"/>
  <c r="T4" i="6"/>
  <c r="T7" i="6" s="1"/>
  <c r="S4" i="6"/>
  <c r="S6" i="6" s="1"/>
  <c r="R4" i="6"/>
  <c r="R6" i="6" s="1"/>
  <c r="Q4" i="6"/>
  <c r="Q5" i="6" s="1"/>
  <c r="P4" i="6"/>
  <c r="P5" i="6" s="1"/>
  <c r="O4" i="6"/>
  <c r="O8" i="6" s="1"/>
  <c r="N4" i="6"/>
  <c r="N8" i="6" s="1"/>
  <c r="M4" i="6"/>
  <c r="M7" i="6" s="1"/>
  <c r="L4" i="6"/>
  <c r="L7" i="6" s="1"/>
  <c r="K4" i="6"/>
  <c r="K6" i="6" s="1"/>
  <c r="J4" i="6"/>
  <c r="J2" i="6" s="1"/>
  <c r="I4" i="6"/>
  <c r="I5" i="6" s="1"/>
  <c r="H4" i="6"/>
  <c r="H5" i="6" s="1"/>
  <c r="G4" i="6"/>
  <c r="G8" i="6" s="1"/>
  <c r="F4" i="6"/>
  <c r="F8" i="6" s="1"/>
  <c r="E4" i="6"/>
  <c r="E7" i="6" s="1"/>
  <c r="D4" i="6"/>
  <c r="D3" i="6" s="1"/>
  <c r="C4" i="6"/>
  <c r="C6" i="6" s="1"/>
  <c r="B4" i="6"/>
  <c r="B2" i="6" s="1"/>
  <c r="AD3" i="6"/>
  <c r="AC3" i="6"/>
  <c r="AB3" i="6"/>
  <c r="AA3" i="6"/>
  <c r="Z3" i="6"/>
  <c r="Y3" i="6"/>
  <c r="X3" i="6"/>
  <c r="V3" i="6"/>
  <c r="U3" i="6"/>
  <c r="T3" i="6"/>
  <c r="S3" i="6"/>
  <c r="R3" i="6"/>
  <c r="Q3" i="6"/>
  <c r="P3" i="6"/>
  <c r="N3" i="6"/>
  <c r="M3" i="6"/>
  <c r="L3" i="6"/>
  <c r="K3" i="6"/>
  <c r="H3" i="6"/>
  <c r="E3" i="6"/>
  <c r="C3" i="6"/>
  <c r="AD2" i="6"/>
  <c r="AC2" i="6"/>
  <c r="AB2" i="6"/>
  <c r="AA2" i="6"/>
  <c r="Z2" i="6"/>
  <c r="Y2" i="6"/>
  <c r="X2" i="6"/>
  <c r="V2" i="6"/>
  <c r="U2" i="6"/>
  <c r="T2" i="6"/>
  <c r="S2" i="6"/>
  <c r="R2" i="6"/>
  <c r="Q2" i="6"/>
  <c r="P2" i="6"/>
  <c r="N2" i="6"/>
  <c r="M2" i="6"/>
  <c r="L2" i="6"/>
  <c r="K2" i="6"/>
  <c r="I2" i="6"/>
  <c r="H2" i="6"/>
  <c r="F2" i="6"/>
  <c r="E2" i="6"/>
  <c r="C2" i="6"/>
  <c r="BJ4" i="5"/>
  <c r="BI4" i="5"/>
  <c r="BH4" i="5"/>
  <c r="BG4" i="5"/>
  <c r="BF4" i="5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E8" i="5" s="1"/>
  <c r="AD4" i="5"/>
  <c r="AD8" i="5" s="1"/>
  <c r="AC4" i="5"/>
  <c r="AC7" i="5" s="1"/>
  <c r="AB4" i="5"/>
  <c r="AB7" i="5" s="1"/>
  <c r="AA4" i="5"/>
  <c r="AA6" i="5" s="1"/>
  <c r="Z4" i="5"/>
  <c r="Z6" i="5" s="1"/>
  <c r="Y4" i="5"/>
  <c r="Y5" i="5" s="1"/>
  <c r="X4" i="5"/>
  <c r="X5" i="5" s="1"/>
  <c r="W4" i="5"/>
  <c r="W8" i="5" s="1"/>
  <c r="V4" i="5"/>
  <c r="V8" i="5" s="1"/>
  <c r="U4" i="5"/>
  <c r="U7" i="5" s="1"/>
  <c r="T4" i="5"/>
  <c r="T7" i="5" s="1"/>
  <c r="S4" i="5"/>
  <c r="S6" i="5" s="1"/>
  <c r="R4" i="5"/>
  <c r="R6" i="5" s="1"/>
  <c r="Q4" i="5"/>
  <c r="Q5" i="5" s="1"/>
  <c r="P4" i="5"/>
  <c r="P5" i="5" s="1"/>
  <c r="O4" i="5"/>
  <c r="O8" i="5" s="1"/>
  <c r="N4" i="5"/>
  <c r="N8" i="5" s="1"/>
  <c r="M4" i="5"/>
  <c r="M7" i="5" s="1"/>
  <c r="L4" i="5"/>
  <c r="L7" i="5" s="1"/>
  <c r="K4" i="5"/>
  <c r="K6" i="5" s="1"/>
  <c r="J4" i="5"/>
  <c r="J3" i="5" s="1"/>
  <c r="I4" i="5"/>
  <c r="I5" i="5" s="1"/>
  <c r="H4" i="5"/>
  <c r="H5" i="5" s="1"/>
  <c r="G4" i="5"/>
  <c r="G8" i="5" s="1"/>
  <c r="F4" i="5"/>
  <c r="F8" i="5" s="1"/>
  <c r="E4" i="5"/>
  <c r="E7" i="5" s="1"/>
  <c r="D4" i="5"/>
  <c r="D7" i="5" s="1"/>
  <c r="C4" i="5"/>
  <c r="C6" i="5" s="1"/>
  <c r="B4" i="5"/>
  <c r="B3" i="5" s="1"/>
  <c r="AE3" i="5"/>
  <c r="AD3" i="5"/>
  <c r="AC3" i="5"/>
  <c r="AB3" i="5"/>
  <c r="AA3" i="5"/>
  <c r="Z3" i="5"/>
  <c r="Y3" i="5"/>
  <c r="X3" i="5"/>
  <c r="W3" i="5"/>
  <c r="V3" i="5"/>
  <c r="S3" i="5"/>
  <c r="R3" i="5"/>
  <c r="Q3" i="5"/>
  <c r="P3" i="5"/>
  <c r="O3" i="5"/>
  <c r="N3" i="5"/>
  <c r="K3" i="5"/>
  <c r="H3" i="5"/>
  <c r="G3" i="5"/>
  <c r="AE2" i="5"/>
  <c r="AD2" i="5"/>
  <c r="AC2" i="5"/>
  <c r="AB2" i="5"/>
  <c r="AA2" i="5"/>
  <c r="Z2" i="5"/>
  <c r="Y2" i="5"/>
  <c r="X2" i="5"/>
  <c r="W2" i="5"/>
  <c r="V2" i="5"/>
  <c r="U2" i="5"/>
  <c r="S2" i="5"/>
  <c r="Q2" i="5"/>
  <c r="P2" i="5"/>
  <c r="O2" i="5"/>
  <c r="N2" i="5"/>
  <c r="M2" i="5"/>
  <c r="K2" i="5"/>
  <c r="H2" i="5"/>
  <c r="G2" i="5"/>
  <c r="F2" i="5"/>
  <c r="E2" i="5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E8" i="2" s="1"/>
  <c r="AD4" i="2"/>
  <c r="AC4" i="2"/>
  <c r="AB4" i="2"/>
  <c r="AA4" i="2"/>
  <c r="AA6" i="2" s="1"/>
  <c r="Z4" i="2"/>
  <c r="Y4" i="2"/>
  <c r="Y3" i="2" s="1"/>
  <c r="X4" i="2"/>
  <c r="X5" i="2" s="1"/>
  <c r="W4" i="2"/>
  <c r="W3" i="2" s="1"/>
  <c r="V4" i="2"/>
  <c r="U4" i="2"/>
  <c r="T4" i="2"/>
  <c r="S4" i="2"/>
  <c r="S6" i="2" s="1"/>
  <c r="R4" i="2"/>
  <c r="Q4" i="2"/>
  <c r="Q5" i="2" s="1"/>
  <c r="P4" i="2"/>
  <c r="P5" i="2" s="1"/>
  <c r="O4" i="2"/>
  <c r="O2" i="2" s="1"/>
  <c r="N4" i="2"/>
  <c r="N2" i="2" s="1"/>
  <c r="M4" i="2"/>
  <c r="L4" i="2"/>
  <c r="K4" i="2"/>
  <c r="K6" i="2" s="1"/>
  <c r="J4" i="2"/>
  <c r="I4" i="2"/>
  <c r="I5" i="2" s="1"/>
  <c r="H4" i="2"/>
  <c r="H5" i="2" s="1"/>
  <c r="G4" i="2"/>
  <c r="G8" i="2" s="1"/>
  <c r="F4" i="2"/>
  <c r="E4" i="2"/>
  <c r="D4" i="2"/>
  <c r="C4" i="2"/>
  <c r="C6" i="2" s="1"/>
  <c r="B4" i="2"/>
  <c r="B6" i="2" s="1"/>
  <c r="AD8" i="2"/>
  <c r="AC7" i="2"/>
  <c r="AB7" i="2"/>
  <c r="Z6" i="2"/>
  <c r="V8" i="2"/>
  <c r="U7" i="2"/>
  <c r="T7" i="2"/>
  <c r="R6" i="2"/>
  <c r="N8" i="2"/>
  <c r="M7" i="2"/>
  <c r="L7" i="2"/>
  <c r="J6" i="2"/>
  <c r="F8" i="2"/>
  <c r="E7" i="2"/>
  <c r="D7" i="2"/>
  <c r="AD3" i="2"/>
  <c r="AC3" i="2"/>
  <c r="AB3" i="2"/>
  <c r="AA3" i="2"/>
  <c r="Z3" i="2"/>
  <c r="V3" i="2"/>
  <c r="U3" i="2"/>
  <c r="T3" i="2"/>
  <c r="S3" i="2"/>
  <c r="R3" i="2"/>
  <c r="Q3" i="2"/>
  <c r="N3" i="2"/>
  <c r="M3" i="2"/>
  <c r="L3" i="2"/>
  <c r="K3" i="2"/>
  <c r="AD2" i="2"/>
  <c r="AC2" i="2"/>
  <c r="AB2" i="2"/>
  <c r="Z2" i="2"/>
  <c r="V2" i="2"/>
  <c r="U2" i="2"/>
  <c r="T2" i="2"/>
  <c r="S2" i="2"/>
  <c r="R2" i="2"/>
  <c r="L2" i="2"/>
  <c r="K2" i="2"/>
  <c r="I2" i="2"/>
  <c r="D2" i="15" l="1"/>
  <c r="L2" i="15"/>
  <c r="F3" i="15"/>
  <c r="N3" i="15"/>
  <c r="C5" i="15"/>
  <c r="K5" i="15"/>
  <c r="S5" i="15"/>
  <c r="AA5" i="15"/>
  <c r="E6" i="15"/>
  <c r="M6" i="15"/>
  <c r="U6" i="15"/>
  <c r="AC6" i="15"/>
  <c r="G7" i="15"/>
  <c r="O7" i="15"/>
  <c r="W7" i="15"/>
  <c r="AE7" i="15"/>
  <c r="I8" i="15"/>
  <c r="Q8" i="15"/>
  <c r="Y8" i="15"/>
  <c r="B5" i="15"/>
  <c r="D6" i="15"/>
  <c r="F7" i="15"/>
  <c r="E2" i="15"/>
  <c r="G3" i="15"/>
  <c r="O3" i="15"/>
  <c r="W3" i="15"/>
  <c r="AE3" i="15"/>
  <c r="D5" i="15"/>
  <c r="L5" i="15"/>
  <c r="T5" i="15"/>
  <c r="AB5" i="15"/>
  <c r="F6" i="15"/>
  <c r="N6" i="15"/>
  <c r="V6" i="15"/>
  <c r="AD6" i="15"/>
  <c r="H7" i="15"/>
  <c r="P7" i="15"/>
  <c r="X7" i="15"/>
  <c r="B8" i="15"/>
  <c r="J8" i="15"/>
  <c r="R8" i="15"/>
  <c r="Z8" i="15"/>
  <c r="F2" i="15"/>
  <c r="E5" i="15"/>
  <c r="M5" i="15"/>
  <c r="U5" i="15"/>
  <c r="AC5" i="15"/>
  <c r="G6" i="15"/>
  <c r="O6" i="15"/>
  <c r="W6" i="15"/>
  <c r="AE6" i="15"/>
  <c r="I7" i="15"/>
  <c r="Q7" i="15"/>
  <c r="Y7" i="15"/>
  <c r="C8" i="15"/>
  <c r="K8" i="15"/>
  <c r="S8" i="15"/>
  <c r="AA8" i="15"/>
  <c r="G2" i="15"/>
  <c r="O2" i="15"/>
  <c r="W2" i="15"/>
  <c r="AE2" i="15"/>
  <c r="F5" i="15"/>
  <c r="N5" i="15"/>
  <c r="V5" i="15"/>
  <c r="AD5" i="15"/>
  <c r="H6" i="15"/>
  <c r="P6" i="15"/>
  <c r="X6" i="15"/>
  <c r="B7" i="15"/>
  <c r="J7" i="15"/>
  <c r="R7" i="15"/>
  <c r="Z7" i="15"/>
  <c r="D8" i="15"/>
  <c r="L8" i="15"/>
  <c r="T8" i="15"/>
  <c r="AB8" i="15"/>
  <c r="G5" i="15"/>
  <c r="O5" i="15"/>
  <c r="W5" i="15"/>
  <c r="AE5" i="15"/>
  <c r="I6" i="15"/>
  <c r="Q6" i="15"/>
  <c r="Y6" i="15"/>
  <c r="C7" i="15"/>
  <c r="K7" i="15"/>
  <c r="S7" i="15"/>
  <c r="AA7" i="15"/>
  <c r="E8" i="15"/>
  <c r="M8" i="15"/>
  <c r="U8" i="15"/>
  <c r="AC8" i="15"/>
  <c r="D5" i="14"/>
  <c r="L5" i="14"/>
  <c r="T5" i="14"/>
  <c r="AB5" i="14"/>
  <c r="F6" i="14"/>
  <c r="N6" i="14"/>
  <c r="V6" i="14"/>
  <c r="AD6" i="14"/>
  <c r="H7" i="14"/>
  <c r="P7" i="14"/>
  <c r="X7" i="14"/>
  <c r="B8" i="14"/>
  <c r="J8" i="14"/>
  <c r="R8" i="14"/>
  <c r="Z8" i="14"/>
  <c r="E6" i="14"/>
  <c r="G7" i="14"/>
  <c r="O7" i="14"/>
  <c r="W7" i="14"/>
  <c r="AE7" i="14"/>
  <c r="I8" i="14"/>
  <c r="E2" i="14"/>
  <c r="G3" i="14"/>
  <c r="O3" i="14"/>
  <c r="W3" i="14"/>
  <c r="AE3" i="14"/>
  <c r="E5" i="14"/>
  <c r="M5" i="14"/>
  <c r="U5" i="14"/>
  <c r="AC5" i="14"/>
  <c r="G6" i="14"/>
  <c r="O6" i="14"/>
  <c r="W6" i="14"/>
  <c r="AE6" i="14"/>
  <c r="I7" i="14"/>
  <c r="Q7" i="14"/>
  <c r="Y7" i="14"/>
  <c r="C8" i="14"/>
  <c r="K8" i="14"/>
  <c r="S8" i="14"/>
  <c r="AA8" i="14"/>
  <c r="F2" i="14"/>
  <c r="N2" i="14"/>
  <c r="V2" i="14"/>
  <c r="H3" i="14"/>
  <c r="P3" i="14"/>
  <c r="X3" i="14"/>
  <c r="G2" i="14"/>
  <c r="O2" i="14"/>
  <c r="W2" i="14"/>
  <c r="AE2" i="14"/>
  <c r="I3" i="14"/>
  <c r="Q3" i="14"/>
  <c r="Y3" i="14"/>
  <c r="F5" i="14"/>
  <c r="N5" i="14"/>
  <c r="V5" i="14"/>
  <c r="AD5" i="14"/>
  <c r="H6" i="14"/>
  <c r="P6" i="14"/>
  <c r="X6" i="14"/>
  <c r="B7" i="14"/>
  <c r="J7" i="14"/>
  <c r="R7" i="14"/>
  <c r="Z7" i="14"/>
  <c r="D8" i="14"/>
  <c r="L8" i="14"/>
  <c r="T8" i="14"/>
  <c r="AB8" i="14"/>
  <c r="F7" i="14"/>
  <c r="H8" i="14"/>
  <c r="P8" i="14"/>
  <c r="X8" i="14"/>
  <c r="F3" i="14"/>
  <c r="H2" i="14"/>
  <c r="P2" i="14"/>
  <c r="X2" i="14"/>
  <c r="G5" i="14"/>
  <c r="O5" i="14"/>
  <c r="W5" i="14"/>
  <c r="AE5" i="14"/>
  <c r="I6" i="14"/>
  <c r="Q6" i="14"/>
  <c r="Y6" i="14"/>
  <c r="C7" i="14"/>
  <c r="K7" i="14"/>
  <c r="S7" i="14"/>
  <c r="AA7" i="14"/>
  <c r="E8" i="14"/>
  <c r="M8" i="14"/>
  <c r="U8" i="14"/>
  <c r="AC8" i="14"/>
  <c r="I2" i="14"/>
  <c r="B5" i="13"/>
  <c r="D6" i="13"/>
  <c r="L6" i="13"/>
  <c r="T6" i="13"/>
  <c r="F7" i="13"/>
  <c r="N7" i="13"/>
  <c r="V7" i="13"/>
  <c r="D2" i="13"/>
  <c r="L2" i="13"/>
  <c r="T2" i="13"/>
  <c r="F3" i="13"/>
  <c r="N3" i="13"/>
  <c r="V3" i="13"/>
  <c r="AD3" i="13"/>
  <c r="C5" i="13"/>
  <c r="K5" i="13"/>
  <c r="S5" i="13"/>
  <c r="AA5" i="13"/>
  <c r="E6" i="13"/>
  <c r="M6" i="13"/>
  <c r="U6" i="13"/>
  <c r="AC6" i="13"/>
  <c r="G7" i="13"/>
  <c r="O7" i="13"/>
  <c r="W7" i="13"/>
  <c r="AE7" i="13"/>
  <c r="I8" i="13"/>
  <c r="Q8" i="13"/>
  <c r="Y8" i="13"/>
  <c r="D5" i="13"/>
  <c r="L5" i="13"/>
  <c r="T5" i="13"/>
  <c r="AB5" i="13"/>
  <c r="F6" i="13"/>
  <c r="N6" i="13"/>
  <c r="V6" i="13"/>
  <c r="AD6" i="13"/>
  <c r="H7" i="13"/>
  <c r="P7" i="13"/>
  <c r="X7" i="13"/>
  <c r="B8" i="13"/>
  <c r="J8" i="13"/>
  <c r="R8" i="13"/>
  <c r="Z8" i="13"/>
  <c r="D3" i="13"/>
  <c r="E3" i="13"/>
  <c r="W3" i="13"/>
  <c r="F2" i="13"/>
  <c r="N2" i="13"/>
  <c r="V2" i="13"/>
  <c r="E5" i="13"/>
  <c r="M5" i="13"/>
  <c r="U5" i="13"/>
  <c r="AC5" i="13"/>
  <c r="G6" i="13"/>
  <c r="O6" i="13"/>
  <c r="W6" i="13"/>
  <c r="AE6" i="13"/>
  <c r="I7" i="13"/>
  <c r="Q7" i="13"/>
  <c r="Y7" i="13"/>
  <c r="C8" i="13"/>
  <c r="K8" i="13"/>
  <c r="S8" i="13"/>
  <c r="AA8" i="13"/>
  <c r="E2" i="13"/>
  <c r="M2" i="13"/>
  <c r="G3" i="13"/>
  <c r="O3" i="13"/>
  <c r="AE3" i="13"/>
  <c r="G2" i="13"/>
  <c r="O2" i="13"/>
  <c r="W2" i="13"/>
  <c r="AE2" i="13"/>
  <c r="I3" i="13"/>
  <c r="F5" i="13"/>
  <c r="N5" i="13"/>
  <c r="V5" i="13"/>
  <c r="AD5" i="13"/>
  <c r="H6" i="13"/>
  <c r="P6" i="13"/>
  <c r="X6" i="13"/>
  <c r="B7" i="13"/>
  <c r="J7" i="13"/>
  <c r="R7" i="13"/>
  <c r="Z7" i="13"/>
  <c r="D8" i="13"/>
  <c r="L8" i="13"/>
  <c r="T8" i="13"/>
  <c r="AB8" i="13"/>
  <c r="G5" i="13"/>
  <c r="O5" i="13"/>
  <c r="W5" i="13"/>
  <c r="AE5" i="13"/>
  <c r="I6" i="13"/>
  <c r="Q6" i="13"/>
  <c r="Y6" i="13"/>
  <c r="C7" i="13"/>
  <c r="K7" i="13"/>
  <c r="S7" i="13"/>
  <c r="AA7" i="13"/>
  <c r="E8" i="13"/>
  <c r="M8" i="13"/>
  <c r="U8" i="13"/>
  <c r="AC8" i="13"/>
  <c r="G7" i="12"/>
  <c r="O7" i="12"/>
  <c r="AE7" i="12"/>
  <c r="G3" i="12"/>
  <c r="O3" i="12"/>
  <c r="W3" i="12"/>
  <c r="D5" i="12"/>
  <c r="L5" i="12"/>
  <c r="T5" i="12"/>
  <c r="AB5" i="12"/>
  <c r="F6" i="12"/>
  <c r="N6" i="12"/>
  <c r="V6" i="12"/>
  <c r="AD6" i="12"/>
  <c r="H7" i="12"/>
  <c r="P7" i="12"/>
  <c r="X7" i="12"/>
  <c r="B8" i="12"/>
  <c r="J8" i="12"/>
  <c r="R8" i="12"/>
  <c r="Z8" i="12"/>
  <c r="P8" i="12"/>
  <c r="E5" i="12"/>
  <c r="M5" i="12"/>
  <c r="U5" i="12"/>
  <c r="AC5" i="12"/>
  <c r="G6" i="12"/>
  <c r="O6" i="12"/>
  <c r="W6" i="12"/>
  <c r="AE6" i="12"/>
  <c r="I7" i="12"/>
  <c r="Q7" i="12"/>
  <c r="Y7" i="12"/>
  <c r="C8" i="12"/>
  <c r="K8" i="12"/>
  <c r="S8" i="12"/>
  <c r="AA8" i="12"/>
  <c r="H3" i="12"/>
  <c r="P3" i="12"/>
  <c r="X3" i="12"/>
  <c r="G2" i="12"/>
  <c r="O2" i="12"/>
  <c r="W2" i="12"/>
  <c r="AE2" i="12"/>
  <c r="I3" i="12"/>
  <c r="Q3" i="12"/>
  <c r="Y3" i="12"/>
  <c r="F5" i="12"/>
  <c r="N5" i="12"/>
  <c r="V5" i="12"/>
  <c r="AD5" i="12"/>
  <c r="H6" i="12"/>
  <c r="P6" i="12"/>
  <c r="X6" i="12"/>
  <c r="B7" i="12"/>
  <c r="J7" i="12"/>
  <c r="R7" i="12"/>
  <c r="Z7" i="12"/>
  <c r="D8" i="12"/>
  <c r="L8" i="12"/>
  <c r="T8" i="12"/>
  <c r="AB8" i="12"/>
  <c r="I8" i="12"/>
  <c r="AE3" i="12"/>
  <c r="H2" i="12"/>
  <c r="P2" i="12"/>
  <c r="X2" i="12"/>
  <c r="G5" i="12"/>
  <c r="O5" i="12"/>
  <c r="W5" i="12"/>
  <c r="AE5" i="12"/>
  <c r="I6" i="12"/>
  <c r="Q6" i="12"/>
  <c r="Y6" i="12"/>
  <c r="C7" i="12"/>
  <c r="K7" i="12"/>
  <c r="S7" i="12"/>
  <c r="AA7" i="12"/>
  <c r="E8" i="12"/>
  <c r="M8" i="12"/>
  <c r="U8" i="12"/>
  <c r="AC8" i="12"/>
  <c r="H8" i="12"/>
  <c r="I2" i="12"/>
  <c r="Q2" i="12"/>
  <c r="Y2" i="12"/>
  <c r="B6" i="12"/>
  <c r="D7" i="12"/>
  <c r="L7" i="12"/>
  <c r="T7" i="12"/>
  <c r="AB7" i="12"/>
  <c r="W7" i="12"/>
  <c r="B5" i="11"/>
  <c r="D6" i="11"/>
  <c r="L6" i="11"/>
  <c r="T6" i="11"/>
  <c r="F7" i="11"/>
  <c r="D2" i="11"/>
  <c r="L2" i="11"/>
  <c r="T2" i="11"/>
  <c r="F3" i="11"/>
  <c r="N3" i="11"/>
  <c r="C5" i="11"/>
  <c r="K5" i="11"/>
  <c r="S5" i="11"/>
  <c r="AA5" i="11"/>
  <c r="E6" i="11"/>
  <c r="M6" i="11"/>
  <c r="U6" i="11"/>
  <c r="AC6" i="11"/>
  <c r="G7" i="11"/>
  <c r="O7" i="11"/>
  <c r="W7" i="11"/>
  <c r="AE7" i="11"/>
  <c r="I8" i="11"/>
  <c r="Q8" i="11"/>
  <c r="Y8" i="11"/>
  <c r="L5" i="11"/>
  <c r="E5" i="11"/>
  <c r="M5" i="11"/>
  <c r="U5" i="11"/>
  <c r="AC5" i="11"/>
  <c r="G6" i="11"/>
  <c r="O6" i="11"/>
  <c r="W6" i="11"/>
  <c r="AE6" i="11"/>
  <c r="I7" i="11"/>
  <c r="Q7" i="11"/>
  <c r="Y7" i="11"/>
  <c r="C8" i="11"/>
  <c r="K8" i="11"/>
  <c r="S8" i="11"/>
  <c r="AA8" i="11"/>
  <c r="D5" i="11"/>
  <c r="F2" i="11"/>
  <c r="G2" i="11"/>
  <c r="O2" i="11"/>
  <c r="W2" i="11"/>
  <c r="AE2" i="11"/>
  <c r="I3" i="11"/>
  <c r="Q3" i="11"/>
  <c r="Y3" i="11"/>
  <c r="F5" i="11"/>
  <c r="N5" i="11"/>
  <c r="V5" i="11"/>
  <c r="AD5" i="11"/>
  <c r="H6" i="11"/>
  <c r="P6" i="11"/>
  <c r="X6" i="11"/>
  <c r="B7" i="11"/>
  <c r="J7" i="11"/>
  <c r="R7" i="11"/>
  <c r="Z7" i="11"/>
  <c r="D8" i="11"/>
  <c r="L8" i="11"/>
  <c r="T8" i="11"/>
  <c r="AB8" i="11"/>
  <c r="G3" i="11"/>
  <c r="O3" i="11"/>
  <c r="W3" i="11"/>
  <c r="AE3" i="11"/>
  <c r="G5" i="11"/>
  <c r="O5" i="11"/>
  <c r="W5" i="11"/>
  <c r="AE5" i="11"/>
  <c r="I6" i="11"/>
  <c r="Q6" i="11"/>
  <c r="Y6" i="11"/>
  <c r="C7" i="11"/>
  <c r="K7" i="11"/>
  <c r="S7" i="11"/>
  <c r="AA7" i="11"/>
  <c r="E8" i="11"/>
  <c r="M8" i="11"/>
  <c r="U8" i="11"/>
  <c r="AC8" i="11"/>
  <c r="I2" i="11"/>
  <c r="Q2" i="11"/>
  <c r="Y2" i="11"/>
  <c r="D7" i="11"/>
  <c r="L7" i="11"/>
  <c r="T7" i="11"/>
  <c r="F7" i="10"/>
  <c r="D2" i="10"/>
  <c r="F3" i="10"/>
  <c r="C5" i="10"/>
  <c r="K5" i="10"/>
  <c r="S5" i="10"/>
  <c r="AA5" i="10"/>
  <c r="E6" i="10"/>
  <c r="M6" i="10"/>
  <c r="U6" i="10"/>
  <c r="AC6" i="10"/>
  <c r="G7" i="10"/>
  <c r="O7" i="10"/>
  <c r="W7" i="10"/>
  <c r="AE7" i="10"/>
  <c r="I8" i="10"/>
  <c r="Q8" i="10"/>
  <c r="Y8" i="10"/>
  <c r="B5" i="10"/>
  <c r="D6" i="10"/>
  <c r="E2" i="10"/>
  <c r="M2" i="10"/>
  <c r="G3" i="10"/>
  <c r="O3" i="10"/>
  <c r="W3" i="10"/>
  <c r="AE3" i="10"/>
  <c r="D5" i="10"/>
  <c r="L5" i="10"/>
  <c r="T5" i="10"/>
  <c r="AB5" i="10"/>
  <c r="F6" i="10"/>
  <c r="N6" i="10"/>
  <c r="V6" i="10"/>
  <c r="AD6" i="10"/>
  <c r="H7" i="10"/>
  <c r="P7" i="10"/>
  <c r="X7" i="10"/>
  <c r="B8" i="10"/>
  <c r="J8" i="10"/>
  <c r="R8" i="10"/>
  <c r="Z8" i="10"/>
  <c r="E5" i="10"/>
  <c r="M5" i="10"/>
  <c r="U5" i="10"/>
  <c r="AC5" i="10"/>
  <c r="G6" i="10"/>
  <c r="O6" i="10"/>
  <c r="W6" i="10"/>
  <c r="AE6" i="10"/>
  <c r="I7" i="10"/>
  <c r="Q7" i="10"/>
  <c r="Y7" i="10"/>
  <c r="C8" i="10"/>
  <c r="K8" i="10"/>
  <c r="S8" i="10"/>
  <c r="AA8" i="10"/>
  <c r="F5" i="10"/>
  <c r="N5" i="10"/>
  <c r="V5" i="10"/>
  <c r="AD5" i="10"/>
  <c r="H6" i="10"/>
  <c r="P6" i="10"/>
  <c r="X6" i="10"/>
  <c r="B7" i="10"/>
  <c r="J7" i="10"/>
  <c r="R7" i="10"/>
  <c r="Z7" i="10"/>
  <c r="D8" i="10"/>
  <c r="L8" i="10"/>
  <c r="T8" i="10"/>
  <c r="AB8" i="10"/>
  <c r="G5" i="10"/>
  <c r="O5" i="10"/>
  <c r="W5" i="10"/>
  <c r="AE5" i="10"/>
  <c r="I6" i="10"/>
  <c r="Q6" i="10"/>
  <c r="Y6" i="10"/>
  <c r="C7" i="10"/>
  <c r="K7" i="10"/>
  <c r="S7" i="10"/>
  <c r="AA7" i="10"/>
  <c r="E8" i="10"/>
  <c r="M8" i="10"/>
  <c r="U8" i="10"/>
  <c r="AC8" i="10"/>
  <c r="G2" i="10"/>
  <c r="O2" i="10"/>
  <c r="W2" i="10"/>
  <c r="AE2" i="10"/>
  <c r="C3" i="10"/>
  <c r="K3" i="10"/>
  <c r="J5" i="9"/>
  <c r="N7" i="9"/>
  <c r="D2" i="9"/>
  <c r="L2" i="9"/>
  <c r="F3" i="9"/>
  <c r="N3" i="9"/>
  <c r="C5" i="9"/>
  <c r="K5" i="9"/>
  <c r="S5" i="9"/>
  <c r="AA5" i="9"/>
  <c r="E6" i="9"/>
  <c r="M6" i="9"/>
  <c r="U6" i="9"/>
  <c r="AC6" i="9"/>
  <c r="G7" i="9"/>
  <c r="O7" i="9"/>
  <c r="W7" i="9"/>
  <c r="AE7" i="9"/>
  <c r="I8" i="9"/>
  <c r="Q8" i="9"/>
  <c r="Y8" i="9"/>
  <c r="B5" i="9"/>
  <c r="R5" i="9"/>
  <c r="D6" i="9"/>
  <c r="F7" i="9"/>
  <c r="E2" i="9"/>
  <c r="G3" i="9"/>
  <c r="O3" i="9"/>
  <c r="W3" i="9"/>
  <c r="AE3" i="9"/>
  <c r="D5" i="9"/>
  <c r="L5" i="9"/>
  <c r="T5" i="9"/>
  <c r="AB5" i="9"/>
  <c r="F6" i="9"/>
  <c r="N6" i="9"/>
  <c r="V6" i="9"/>
  <c r="AD6" i="9"/>
  <c r="H7" i="9"/>
  <c r="P7" i="9"/>
  <c r="X7" i="9"/>
  <c r="B8" i="9"/>
  <c r="J8" i="9"/>
  <c r="R8" i="9"/>
  <c r="Z8" i="9"/>
  <c r="E5" i="9"/>
  <c r="M5" i="9"/>
  <c r="U5" i="9"/>
  <c r="AC5" i="9"/>
  <c r="G6" i="9"/>
  <c r="O6" i="9"/>
  <c r="W6" i="9"/>
  <c r="AE6" i="9"/>
  <c r="I7" i="9"/>
  <c r="Q7" i="9"/>
  <c r="Y7" i="9"/>
  <c r="C8" i="9"/>
  <c r="K8" i="9"/>
  <c r="S8" i="9"/>
  <c r="AA8" i="9"/>
  <c r="G2" i="9"/>
  <c r="O2" i="9"/>
  <c r="W2" i="9"/>
  <c r="AE2" i="9"/>
  <c r="F5" i="9"/>
  <c r="N5" i="9"/>
  <c r="V5" i="9"/>
  <c r="AD5" i="9"/>
  <c r="H6" i="9"/>
  <c r="P6" i="9"/>
  <c r="X6" i="9"/>
  <c r="B7" i="9"/>
  <c r="J7" i="9"/>
  <c r="R7" i="9"/>
  <c r="Z7" i="9"/>
  <c r="D8" i="9"/>
  <c r="L8" i="9"/>
  <c r="T8" i="9"/>
  <c r="AB8" i="9"/>
  <c r="G5" i="9"/>
  <c r="O5" i="9"/>
  <c r="W5" i="9"/>
  <c r="AE5" i="9"/>
  <c r="I6" i="9"/>
  <c r="Q6" i="9"/>
  <c r="Y6" i="9"/>
  <c r="C7" i="9"/>
  <c r="K7" i="9"/>
  <c r="S7" i="9"/>
  <c r="AA7" i="9"/>
  <c r="E8" i="9"/>
  <c r="M8" i="9"/>
  <c r="U8" i="9"/>
  <c r="AC8" i="9"/>
  <c r="F2" i="9"/>
  <c r="B3" i="9"/>
  <c r="J3" i="9"/>
  <c r="R3" i="9"/>
  <c r="B6" i="9"/>
  <c r="J6" i="9"/>
  <c r="B2" i="8"/>
  <c r="D3" i="8"/>
  <c r="C2" i="8"/>
  <c r="E3" i="8"/>
  <c r="M3" i="8"/>
  <c r="B5" i="8"/>
  <c r="J5" i="8"/>
  <c r="R5" i="8"/>
  <c r="Z5" i="8"/>
  <c r="D6" i="8"/>
  <c r="L6" i="8"/>
  <c r="T6" i="8"/>
  <c r="AB6" i="8"/>
  <c r="F7" i="8"/>
  <c r="N7" i="8"/>
  <c r="V7" i="8"/>
  <c r="AD7" i="8"/>
  <c r="H8" i="8"/>
  <c r="P8" i="8"/>
  <c r="X8" i="8"/>
  <c r="D5" i="8"/>
  <c r="F2" i="8"/>
  <c r="I3" i="8"/>
  <c r="Q3" i="8"/>
  <c r="Y3" i="8"/>
  <c r="B3" i="8"/>
  <c r="I2" i="8"/>
  <c r="Q2" i="8"/>
  <c r="Y2" i="8"/>
  <c r="C3" i="8"/>
  <c r="L3" i="8"/>
  <c r="D2" i="8"/>
  <c r="L2" i="8"/>
  <c r="F3" i="8"/>
  <c r="C5" i="8"/>
  <c r="K5" i="8"/>
  <c r="S5" i="8"/>
  <c r="AA5" i="8"/>
  <c r="E6" i="8"/>
  <c r="M6" i="8"/>
  <c r="U6" i="8"/>
  <c r="AC6" i="8"/>
  <c r="G7" i="8"/>
  <c r="O7" i="8"/>
  <c r="W7" i="8"/>
  <c r="AE7" i="8"/>
  <c r="I8" i="8"/>
  <c r="Q8" i="8"/>
  <c r="Y8" i="8"/>
  <c r="E5" i="8"/>
  <c r="M5" i="8"/>
  <c r="U5" i="8"/>
  <c r="AC5" i="8"/>
  <c r="G6" i="8"/>
  <c r="O6" i="8"/>
  <c r="W6" i="8"/>
  <c r="AE6" i="8"/>
  <c r="I7" i="8"/>
  <c r="Q7" i="8"/>
  <c r="Y7" i="8"/>
  <c r="C8" i="8"/>
  <c r="K8" i="8"/>
  <c r="S8" i="8"/>
  <c r="AA8" i="8"/>
  <c r="F5" i="8"/>
  <c r="N5" i="8"/>
  <c r="V5" i="8"/>
  <c r="AD5" i="8"/>
  <c r="H6" i="8"/>
  <c r="P6" i="8"/>
  <c r="X6" i="8"/>
  <c r="B7" i="8"/>
  <c r="J7" i="8"/>
  <c r="R7" i="8"/>
  <c r="Z7" i="8"/>
  <c r="D8" i="8"/>
  <c r="L8" i="8"/>
  <c r="T8" i="8"/>
  <c r="AB8" i="8"/>
  <c r="G5" i="8"/>
  <c r="O5" i="8"/>
  <c r="W5" i="8"/>
  <c r="AE5" i="8"/>
  <c r="I6" i="8"/>
  <c r="Q6" i="8"/>
  <c r="Y6" i="8"/>
  <c r="C7" i="8"/>
  <c r="K7" i="8"/>
  <c r="S7" i="8"/>
  <c r="AA7" i="8"/>
  <c r="E8" i="8"/>
  <c r="M8" i="8"/>
  <c r="U8" i="8"/>
  <c r="AC8" i="8"/>
  <c r="D6" i="7"/>
  <c r="F7" i="7"/>
  <c r="N7" i="7"/>
  <c r="D2" i="7"/>
  <c r="L2" i="7"/>
  <c r="F3" i="7"/>
  <c r="N3" i="7"/>
  <c r="C5" i="7"/>
  <c r="K5" i="7"/>
  <c r="S5" i="7"/>
  <c r="AA5" i="7"/>
  <c r="E6" i="7"/>
  <c r="M6" i="7"/>
  <c r="U6" i="7"/>
  <c r="AC6" i="7"/>
  <c r="G7" i="7"/>
  <c r="O7" i="7"/>
  <c r="W7" i="7"/>
  <c r="AE7" i="7"/>
  <c r="I8" i="7"/>
  <c r="Q8" i="7"/>
  <c r="Y8" i="7"/>
  <c r="B5" i="7"/>
  <c r="E2" i="7"/>
  <c r="G3" i="7"/>
  <c r="O3" i="7"/>
  <c r="W3" i="7"/>
  <c r="AE3" i="7"/>
  <c r="D5" i="7"/>
  <c r="L5" i="7"/>
  <c r="T5" i="7"/>
  <c r="AB5" i="7"/>
  <c r="F6" i="7"/>
  <c r="N6" i="7"/>
  <c r="V6" i="7"/>
  <c r="AD6" i="7"/>
  <c r="H7" i="7"/>
  <c r="P7" i="7"/>
  <c r="X7" i="7"/>
  <c r="B8" i="7"/>
  <c r="J8" i="7"/>
  <c r="R8" i="7"/>
  <c r="Z8" i="7"/>
  <c r="E5" i="7"/>
  <c r="M5" i="7"/>
  <c r="U5" i="7"/>
  <c r="AC5" i="7"/>
  <c r="G6" i="7"/>
  <c r="O6" i="7"/>
  <c r="W6" i="7"/>
  <c r="AE6" i="7"/>
  <c r="I7" i="7"/>
  <c r="Q7" i="7"/>
  <c r="Y7" i="7"/>
  <c r="C8" i="7"/>
  <c r="K8" i="7"/>
  <c r="S8" i="7"/>
  <c r="AA8" i="7"/>
  <c r="F2" i="7"/>
  <c r="G2" i="7"/>
  <c r="O2" i="7"/>
  <c r="W2" i="7"/>
  <c r="AE2" i="7"/>
  <c r="F5" i="7"/>
  <c r="N5" i="7"/>
  <c r="V5" i="7"/>
  <c r="AD5" i="7"/>
  <c r="H6" i="7"/>
  <c r="P6" i="7"/>
  <c r="X6" i="7"/>
  <c r="B7" i="7"/>
  <c r="J7" i="7"/>
  <c r="R7" i="7"/>
  <c r="Z7" i="7"/>
  <c r="D8" i="7"/>
  <c r="L8" i="7"/>
  <c r="T8" i="7"/>
  <c r="AB8" i="7"/>
  <c r="G5" i="7"/>
  <c r="O5" i="7"/>
  <c r="W5" i="7"/>
  <c r="AE5" i="7"/>
  <c r="I6" i="7"/>
  <c r="Q6" i="7"/>
  <c r="Y6" i="7"/>
  <c r="C7" i="7"/>
  <c r="K7" i="7"/>
  <c r="S7" i="7"/>
  <c r="AA7" i="7"/>
  <c r="E8" i="7"/>
  <c r="M8" i="7"/>
  <c r="U8" i="7"/>
  <c r="AC8" i="7"/>
  <c r="B3" i="7"/>
  <c r="C3" i="7"/>
  <c r="J5" i="6"/>
  <c r="D2" i="6"/>
  <c r="F3" i="6"/>
  <c r="C5" i="6"/>
  <c r="K5" i="6"/>
  <c r="S5" i="6"/>
  <c r="AA5" i="6"/>
  <c r="E6" i="6"/>
  <c r="M6" i="6"/>
  <c r="U6" i="6"/>
  <c r="AC6" i="6"/>
  <c r="G7" i="6"/>
  <c r="O7" i="6"/>
  <c r="W7" i="6"/>
  <c r="AE7" i="6"/>
  <c r="I8" i="6"/>
  <c r="Q8" i="6"/>
  <c r="Y8" i="6"/>
  <c r="B5" i="6"/>
  <c r="G3" i="6"/>
  <c r="O3" i="6"/>
  <c r="W3" i="6"/>
  <c r="AE3" i="6"/>
  <c r="D5" i="6"/>
  <c r="L5" i="6"/>
  <c r="T5" i="6"/>
  <c r="AB5" i="6"/>
  <c r="F6" i="6"/>
  <c r="N6" i="6"/>
  <c r="V6" i="6"/>
  <c r="AD6" i="6"/>
  <c r="H7" i="6"/>
  <c r="P7" i="6"/>
  <c r="X7" i="6"/>
  <c r="B8" i="6"/>
  <c r="J8" i="6"/>
  <c r="R8" i="6"/>
  <c r="Z8" i="6"/>
  <c r="E5" i="6"/>
  <c r="M5" i="6"/>
  <c r="U5" i="6"/>
  <c r="AC5" i="6"/>
  <c r="G6" i="6"/>
  <c r="O6" i="6"/>
  <c r="W6" i="6"/>
  <c r="AE6" i="6"/>
  <c r="I7" i="6"/>
  <c r="Q7" i="6"/>
  <c r="Y7" i="6"/>
  <c r="C8" i="6"/>
  <c r="K8" i="6"/>
  <c r="S8" i="6"/>
  <c r="AA8" i="6"/>
  <c r="G2" i="6"/>
  <c r="O2" i="6"/>
  <c r="W2" i="6"/>
  <c r="AE2" i="6"/>
  <c r="I3" i="6"/>
  <c r="F5" i="6"/>
  <c r="N5" i="6"/>
  <c r="V5" i="6"/>
  <c r="AD5" i="6"/>
  <c r="H6" i="6"/>
  <c r="P6" i="6"/>
  <c r="X6" i="6"/>
  <c r="B7" i="6"/>
  <c r="J7" i="6"/>
  <c r="R7" i="6"/>
  <c r="Z7" i="6"/>
  <c r="D8" i="6"/>
  <c r="L8" i="6"/>
  <c r="T8" i="6"/>
  <c r="AB8" i="6"/>
  <c r="G5" i="6"/>
  <c r="O5" i="6"/>
  <c r="W5" i="6"/>
  <c r="AE5" i="6"/>
  <c r="I6" i="6"/>
  <c r="Q6" i="6"/>
  <c r="Y6" i="6"/>
  <c r="C7" i="6"/>
  <c r="K7" i="6"/>
  <c r="S7" i="6"/>
  <c r="AA7" i="6"/>
  <c r="E8" i="6"/>
  <c r="M8" i="6"/>
  <c r="U8" i="6"/>
  <c r="AC8" i="6"/>
  <c r="B6" i="6"/>
  <c r="J6" i="6"/>
  <c r="D7" i="6"/>
  <c r="B3" i="6"/>
  <c r="J3" i="6"/>
  <c r="B2" i="5"/>
  <c r="R2" i="5"/>
  <c r="D3" i="5"/>
  <c r="C2" i="5"/>
  <c r="E3" i="5"/>
  <c r="M3" i="5"/>
  <c r="U3" i="5"/>
  <c r="B5" i="5"/>
  <c r="J5" i="5"/>
  <c r="R5" i="5"/>
  <c r="Z5" i="5"/>
  <c r="D6" i="5"/>
  <c r="L6" i="5"/>
  <c r="T6" i="5"/>
  <c r="AB6" i="5"/>
  <c r="F7" i="5"/>
  <c r="N7" i="5"/>
  <c r="V7" i="5"/>
  <c r="AD7" i="5"/>
  <c r="H8" i="5"/>
  <c r="P8" i="5"/>
  <c r="X8" i="5"/>
  <c r="J2" i="5"/>
  <c r="L3" i="5"/>
  <c r="T3" i="5"/>
  <c r="D2" i="5"/>
  <c r="L2" i="5"/>
  <c r="T2" i="5"/>
  <c r="F3" i="5"/>
  <c r="C5" i="5"/>
  <c r="K5" i="5"/>
  <c r="S5" i="5"/>
  <c r="AA5" i="5"/>
  <c r="E6" i="5"/>
  <c r="M6" i="5"/>
  <c r="U6" i="5"/>
  <c r="AC6" i="5"/>
  <c r="G7" i="5"/>
  <c r="O7" i="5"/>
  <c r="W7" i="5"/>
  <c r="AE7" i="5"/>
  <c r="I8" i="5"/>
  <c r="Q8" i="5"/>
  <c r="Y8" i="5"/>
  <c r="D5" i="5"/>
  <c r="L5" i="5"/>
  <c r="T5" i="5"/>
  <c r="AB5" i="5"/>
  <c r="F6" i="5"/>
  <c r="N6" i="5"/>
  <c r="V6" i="5"/>
  <c r="AD6" i="5"/>
  <c r="H7" i="5"/>
  <c r="P7" i="5"/>
  <c r="X7" i="5"/>
  <c r="B8" i="5"/>
  <c r="J8" i="5"/>
  <c r="R8" i="5"/>
  <c r="Z8" i="5"/>
  <c r="E5" i="5"/>
  <c r="M5" i="5"/>
  <c r="U5" i="5"/>
  <c r="AC5" i="5"/>
  <c r="G6" i="5"/>
  <c r="O6" i="5"/>
  <c r="W6" i="5"/>
  <c r="AE6" i="5"/>
  <c r="I7" i="5"/>
  <c r="Q7" i="5"/>
  <c r="Y7" i="5"/>
  <c r="C8" i="5"/>
  <c r="K8" i="5"/>
  <c r="S8" i="5"/>
  <c r="AA8" i="5"/>
  <c r="I3" i="5"/>
  <c r="F5" i="5"/>
  <c r="N5" i="5"/>
  <c r="V5" i="5"/>
  <c r="AD5" i="5"/>
  <c r="H6" i="5"/>
  <c r="P6" i="5"/>
  <c r="X6" i="5"/>
  <c r="B7" i="5"/>
  <c r="J7" i="5"/>
  <c r="R7" i="5"/>
  <c r="Z7" i="5"/>
  <c r="D8" i="5"/>
  <c r="L8" i="5"/>
  <c r="T8" i="5"/>
  <c r="AB8" i="5"/>
  <c r="G5" i="5"/>
  <c r="O5" i="5"/>
  <c r="W5" i="5"/>
  <c r="AE5" i="5"/>
  <c r="I6" i="5"/>
  <c r="Q6" i="5"/>
  <c r="Y6" i="5"/>
  <c r="C7" i="5"/>
  <c r="K7" i="5"/>
  <c r="S7" i="5"/>
  <c r="AA7" i="5"/>
  <c r="E8" i="5"/>
  <c r="M8" i="5"/>
  <c r="U8" i="5"/>
  <c r="AC8" i="5"/>
  <c r="I2" i="5"/>
  <c r="C3" i="5"/>
  <c r="B6" i="5"/>
  <c r="J6" i="5"/>
  <c r="W2" i="2"/>
  <c r="I3" i="2"/>
  <c r="Q2" i="2"/>
  <c r="AE3" i="2"/>
  <c r="AE2" i="2"/>
  <c r="O8" i="2"/>
  <c r="W8" i="2"/>
  <c r="Y2" i="2"/>
  <c r="Y5" i="2"/>
  <c r="AA2" i="2"/>
  <c r="B2" i="2"/>
  <c r="B3" i="2"/>
  <c r="R5" i="2"/>
  <c r="C2" i="2"/>
  <c r="Z5" i="2"/>
  <c r="L6" i="2"/>
  <c r="T6" i="2"/>
  <c r="C3" i="2"/>
  <c r="AB6" i="2"/>
  <c r="N7" i="2"/>
  <c r="V7" i="2"/>
  <c r="D2" i="2"/>
  <c r="D3" i="2"/>
  <c r="F2" i="2"/>
  <c r="E3" i="2"/>
  <c r="F3" i="2"/>
  <c r="J2" i="2"/>
  <c r="J3" i="2"/>
  <c r="J5" i="2"/>
  <c r="AD7" i="2"/>
  <c r="B5" i="2"/>
  <c r="D6" i="2"/>
  <c r="F7" i="2"/>
  <c r="H8" i="2"/>
  <c r="P8" i="2"/>
  <c r="X8" i="2"/>
  <c r="E2" i="2"/>
  <c r="M2" i="2"/>
  <c r="G3" i="2"/>
  <c r="O3" i="2"/>
  <c r="C5" i="2"/>
  <c r="K5" i="2"/>
  <c r="S5" i="2"/>
  <c r="AA5" i="2"/>
  <c r="E6" i="2"/>
  <c r="M6" i="2"/>
  <c r="U6" i="2"/>
  <c r="AC6" i="2"/>
  <c r="G7" i="2"/>
  <c r="O7" i="2"/>
  <c r="W7" i="2"/>
  <c r="AE7" i="2"/>
  <c r="I8" i="2"/>
  <c r="Q8" i="2"/>
  <c r="Y8" i="2"/>
  <c r="H3" i="2"/>
  <c r="P3" i="2"/>
  <c r="X3" i="2"/>
  <c r="D5" i="2"/>
  <c r="L5" i="2"/>
  <c r="T5" i="2"/>
  <c r="AB5" i="2"/>
  <c r="F6" i="2"/>
  <c r="N6" i="2"/>
  <c r="V6" i="2"/>
  <c r="AD6" i="2"/>
  <c r="H7" i="2"/>
  <c r="P7" i="2"/>
  <c r="X7" i="2"/>
  <c r="B8" i="2"/>
  <c r="J8" i="2"/>
  <c r="R8" i="2"/>
  <c r="Z8" i="2"/>
  <c r="G2" i="2"/>
  <c r="E5" i="2"/>
  <c r="M5" i="2"/>
  <c r="U5" i="2"/>
  <c r="AC5" i="2"/>
  <c r="G6" i="2"/>
  <c r="O6" i="2"/>
  <c r="W6" i="2"/>
  <c r="AE6" i="2"/>
  <c r="I7" i="2"/>
  <c r="Q7" i="2"/>
  <c r="Y7" i="2"/>
  <c r="C8" i="2"/>
  <c r="K8" i="2"/>
  <c r="S8" i="2"/>
  <c r="AA8" i="2"/>
  <c r="H2" i="2"/>
  <c r="P2" i="2"/>
  <c r="X2" i="2"/>
  <c r="F5" i="2"/>
  <c r="N5" i="2"/>
  <c r="V5" i="2"/>
  <c r="AD5" i="2"/>
  <c r="H6" i="2"/>
  <c r="P6" i="2"/>
  <c r="X6" i="2"/>
  <c r="B7" i="2"/>
  <c r="J7" i="2"/>
  <c r="R7" i="2"/>
  <c r="Z7" i="2"/>
  <c r="D8" i="2"/>
  <c r="L8" i="2"/>
  <c r="T8" i="2"/>
  <c r="AB8" i="2"/>
  <c r="G5" i="2"/>
  <c r="O5" i="2"/>
  <c r="W5" i="2"/>
  <c r="AE5" i="2"/>
  <c r="I6" i="2"/>
  <c r="Q6" i="2"/>
  <c r="Y6" i="2"/>
  <c r="C7" i="2"/>
  <c r="K7" i="2"/>
  <c r="S7" i="2"/>
  <c r="AA7" i="2"/>
  <c r="E8" i="2"/>
  <c r="M8" i="2"/>
  <c r="U8" i="2"/>
  <c r="AC8" i="2"/>
  <c r="AO2" i="24" l="1"/>
  <c r="AP2" i="24"/>
  <c r="AQ2" i="24"/>
  <c r="AR2" i="24"/>
  <c r="AS2" i="24"/>
  <c r="AT2" i="24"/>
  <c r="AU2" i="24"/>
  <c r="AV2" i="24"/>
  <c r="AW2" i="24"/>
  <c r="AX2" i="24"/>
  <c r="AY2" i="24"/>
  <c r="AZ2" i="24"/>
  <c r="BA2" i="24"/>
  <c r="BB2" i="24"/>
  <c r="BC2" i="24"/>
  <c r="BD2" i="24"/>
  <c r="BE2" i="24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AB2" i="24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AC2" i="24" l="1"/>
  <c r="AD2" i="24" s="1"/>
  <c r="AM14" i="24"/>
  <c r="W14" i="24" s="1"/>
  <c r="AE2" i="24" l="1"/>
  <c r="AD14" i="24"/>
  <c r="AL14" i="24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AF2" i="24" l="1"/>
  <c r="AG2" i="24" l="1"/>
  <c r="B31" i="26"/>
  <c r="B27" i="26"/>
  <c r="AH2" i="24" l="1"/>
  <c r="B20" i="26"/>
  <c r="AI2" i="24" l="1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AJ2" i="24" l="1"/>
  <c r="U5" i="24"/>
  <c r="AK2" i="24" l="1"/>
  <c r="T5" i="24"/>
  <c r="AL2" i="24" l="1"/>
  <c r="S5" i="24"/>
  <c r="AM2" i="24" l="1"/>
  <c r="R5" i="24"/>
  <c r="Q5" i="24" l="1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<sst xmlns="http://schemas.openxmlformats.org/spreadsheetml/2006/main" count="2044" uniqueCount="185">
  <si>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</si>
  <si>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</si>
  <si>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</si>
  <si>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</si>
  <si>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</si>
  <si>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</si>
  <si>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</si>
  <si>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</si>
  <si>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</si>
  <si>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</si>
  <si>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</si>
  <si>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</si>
  <si>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</si>
  <si>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</si>
  <si>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</si>
  <si>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</si>
  <si>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</si>
  <si>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</si>
  <si>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</si>
  <si>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</si>
  <si>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</si>
  <si>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</si>
  <si>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</si>
  <si>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</si>
  <si>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</si>
  <si>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</si>
  <si>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</si>
  <si>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</si>
  <si>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</si>
  <si>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</si>
  <si>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</si>
  <si>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</si>
  <si>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</si>
  <si>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</si>
  <si>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</si>
  <si>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</si>
  <si>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</si>
  <si>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</si>
  <si>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</si>
  <si>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</si>
  <si>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</si>
  <si>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</si>
  <si>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</si>
  <si>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</si>
  <si>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</si>
  <si>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</si>
  <si>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</si>
  <si>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</si>
  <si>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</si>
  <si>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</si>
  <si>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</si>
  <si>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</si>
  <si>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</si>
  <si>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</si>
  <si>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</si>
  <si>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</si>
  <si>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</si>
  <si>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</si>
  <si>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</si>
  <si>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</si>
  <si>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</si>
  <si>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</si>
  <si>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</si>
  <si>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</si>
  <si>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</si>
  <si>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</si>
  <si>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</si>
  <si>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</si>
  <si>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</si>
  <si>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</si>
  <si>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</si>
  <si>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</si>
  <si>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</si>
  <si>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</si>
  <si>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</si>
  <si>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</si>
  <si>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</si>
  <si>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</si>
  <si>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</si>
  <si>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</si>
  <si>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</si>
  <si>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</si>
  <si>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</si>
  <si>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</si>
  <si>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</si>
  <si>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</si>
  <si>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</si>
  <si>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</si>
  <si>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</si>
  <si>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</si>
  <si>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</si>
  <si>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</si>
  <si>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</si>
  <si>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</si>
  <si>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</si>
  <si>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</si>
  <si>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</si>
  <si>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</si>
  <si>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</si>
  <si>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Model Year</t>
  </si>
  <si>
    <t>Regulatory Class</t>
  </si>
  <si>
    <t>Vehicle Type</t>
  </si>
  <si>
    <t>Production Share</t>
  </si>
  <si>
    <t>Real-World MPG</t>
  </si>
  <si>
    <t>Real-World MPG_City</t>
  </si>
  <si>
    <t>Real-World MPG_Hwy</t>
  </si>
  <si>
    <t>Real-World CO2 (g/mi)</t>
  </si>
  <si>
    <t>Real-World CO2_City (g/mi)</t>
  </si>
  <si>
    <t>Real-World CO2_Hwy (g/mi)</t>
  </si>
  <si>
    <t>Weight (lbs)</t>
  </si>
  <si>
    <t>Horsepower (HP)</t>
  </si>
  <si>
    <t>Footprint (sq. ft.)</t>
  </si>
  <si>
    <t>All</t>
  </si>
  <si>
    <t>-</t>
  </si>
  <si>
    <t>Car</t>
  </si>
  <si>
    <t>All Car</t>
  </si>
  <si>
    <t>Sedan/Wagon</t>
  </si>
  <si>
    <t>Truck</t>
  </si>
  <si>
    <t>All Truck</t>
  </si>
  <si>
    <t>Pickup</t>
  </si>
  <si>
    <t>Minivan/Van</t>
  </si>
  <si>
    <t>Truck SUV</t>
  </si>
  <si>
    <t>Car SUV</t>
  </si>
  <si>
    <t>Prelim. 2020</t>
  </si>
  <si>
    <t>year 1990</t>
  </si>
  <si>
    <t>year1991</t>
  </si>
  <si>
    <t>year 1992</t>
  </si>
  <si>
    <t>year 1993</t>
  </si>
  <si>
    <t>year 1994</t>
  </si>
  <si>
    <t>year 1995</t>
  </si>
  <si>
    <t>year 1996</t>
  </si>
  <si>
    <t>year 1997</t>
  </si>
  <si>
    <t>year 1998</t>
  </si>
  <si>
    <t>year 1999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</si>
  <si>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</si>
  <si>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</si>
  <si>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</si>
  <si>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</si>
  <si>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</si>
  <si>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</si>
  <si>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</si>
  <si>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</si>
  <si>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</si>
  <si>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</si>
  <si>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</si>
  <si>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year 2011</t>
  </si>
  <si>
    <t>year 2012</t>
  </si>
  <si>
    <t>year 2013</t>
  </si>
  <si>
    <t>year 2014</t>
  </si>
  <si>
    <t>year 2015</t>
  </si>
  <si>
    <t>year 2016</t>
  </si>
  <si>
    <t>year 2017</t>
  </si>
  <si>
    <t>year 2018</t>
  </si>
  <si>
    <t>year 2019</t>
  </si>
  <si>
    <t>year 2020</t>
  </si>
  <si>
    <t>year 2021</t>
  </si>
  <si>
    <t>year 2022</t>
  </si>
  <si>
    <t>year 2023</t>
  </si>
  <si>
    <t>year 2024</t>
  </si>
  <si>
    <t>year 2025</t>
  </si>
  <si>
    <t>year 2026</t>
  </si>
  <si>
    <t>year 2027</t>
  </si>
  <si>
    <t>year 2028</t>
  </si>
  <si>
    <t>year 2029</t>
  </si>
  <si>
    <t>year 2030</t>
  </si>
  <si>
    <t>year 2031</t>
  </si>
  <si>
    <t>year 2032</t>
  </si>
  <si>
    <t>year 2033</t>
  </si>
  <si>
    <t>year 2034</t>
  </si>
  <si>
    <t>year 2035</t>
  </si>
  <si>
    <t>year 2036</t>
  </si>
  <si>
    <t>year 2037</t>
  </si>
  <si>
    <t>year 2038</t>
  </si>
  <si>
    <t>year 2039</t>
  </si>
  <si>
    <t>year 2040</t>
  </si>
  <si>
    <t>year 2041</t>
  </si>
  <si>
    <t>year 2042</t>
  </si>
  <si>
    <t>year 2043</t>
  </si>
  <si>
    <t>year 2044</t>
  </si>
  <si>
    <t>year 2045</t>
  </si>
  <si>
    <t>year 2046</t>
  </si>
  <si>
    <t>year 2047</t>
  </si>
  <si>
    <t>year 2048</t>
  </si>
  <si>
    <t>year 2049</t>
  </si>
  <si>
    <t>year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</si>
</sst>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5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9" fontId="0" fillId="0" borderId="0" xfId="154" applyFont="1"/>
    <xf numFmtId="167" fontId="0" fillId="0" borderId="0" xfId="154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</cellXfs>
  <cellStyles count="155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4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3.2092630056054029E-4</c:v>
                </c:pt>
                <c:pt idx="26" formatCode="0.00E+00">
                  <c:v>3.2760273948888828E-4</c:v>
                </c:pt>
                <c:pt idx="27" formatCode="0.00E+00">
                  <c:v>3.3427917841723627E-4</c:v>
                </c:pt>
                <c:pt idx="28" formatCode="0.00E+00">
                  <c:v>3.4095561734558426E-4</c:v>
                </c:pt>
                <c:pt idx="29" formatCode="0.00E+00">
                  <c:v>3.4763205627393225E-4</c:v>
                </c:pt>
                <c:pt idx="30" formatCode="0.00E+00">
                  <c:v>3.5430849520228023E-4</c:v>
                </c:pt>
                <c:pt idx="31" formatCode="0.00E+00">
                  <c:v>3.6098493413062822E-4</c:v>
                </c:pt>
                <c:pt idx="32" formatCode="0.00E+00">
                  <c:v>3.6766137305897621E-4</c:v>
                </c:pt>
                <c:pt idx="33" formatCode="0.00E+00">
                  <c:v>3.743378119873242E-4</c:v>
                </c:pt>
                <c:pt idx="34" formatCode="0.00E+00">
                  <c:v>3.8101425091567219E-4</c:v>
                </c:pt>
                <c:pt idx="35" formatCode="0.00E+00">
                  <c:v>3.8769068984402017E-4</c:v>
                </c:pt>
                <c:pt idx="36" formatCode="0.00E+00">
                  <c:v>3.9436712877236816E-4</c:v>
                </c:pt>
                <c:pt idx="37" formatCode="0.00E+00">
                  <c:v>4.010435677007162E-4</c:v>
                </c:pt>
                <c:pt idx="38" formatCode="0.00E+00">
                  <c:v>4.1543936179917892E-4</c:v>
                </c:pt>
                <c:pt idx="39" formatCode="0.00E+00">
                  <c:v>4.232456921304615E-4</c:v>
                </c:pt>
                <c:pt idx="40" formatCode="0.00E+00">
                  <c:v>4.284224989356039E-4</c:v>
                </c:pt>
                <c:pt idx="41" formatCode="0.00E+00">
                  <c:v>4.3223887309206766E-4</c:v>
                </c:pt>
                <c:pt idx="42" formatCode="0.00E+00">
                  <c:v>4.3661930301858122E-4</c:v>
                </c:pt>
                <c:pt idx="43" formatCode="0.00E+00">
                  <c:v>4.4073837767711228E-4</c:v>
                </c:pt>
                <c:pt idx="44" formatCode="0.00E+00">
                  <c:v>4.4130433819121803E-4</c:v>
                </c:pt>
                <c:pt idx="45" formatCode="0.00E+00">
                  <c:v>4.4139330713525239E-4</c:v>
                </c:pt>
                <c:pt idx="46" formatCode="0.00E+00">
                  <c:v>4.4143859386227608E-4</c:v>
                </c:pt>
                <c:pt idx="47" formatCode="0.00E+00">
                  <c:v>4.4252278985937798E-4</c:v>
                </c:pt>
                <c:pt idx="48" formatCode="0.00E+00">
                  <c:v>4.4258101673758966E-4</c:v>
                </c:pt>
                <c:pt idx="49" formatCode="0.00E+00">
                  <c:v>4.4262644410952699E-4</c:v>
                </c:pt>
                <c:pt idx="50" formatCode="0.00E+00">
                  <c:v>4.4263525674443374E-4</c:v>
                </c:pt>
                <c:pt idx="51" formatCode="0.00E+00">
                  <c:v>4.428907913418545E-4</c:v>
                </c:pt>
                <c:pt idx="52" formatCode="0.00E+00">
                  <c:v>4.4235185104972023E-4</c:v>
                </c:pt>
                <c:pt idx="53" formatCode="0.00E+00">
                  <c:v>4.4180682000362565E-4</c:v>
                </c:pt>
                <c:pt idx="54" formatCode="0.00E+00">
                  <c:v>4.415169210975881E-4</c:v>
                </c:pt>
                <c:pt idx="55" formatCode="0.00E+00">
                  <c:v>4.4141525513386555E-4</c:v>
                </c:pt>
                <c:pt idx="56" formatCode="0.00E+00">
                  <c:v>4.4094858868260617E-4</c:v>
                </c:pt>
                <c:pt idx="57" formatCode="0.00E+00">
                  <c:v>4.406528424788466E-4</c:v>
                </c:pt>
                <c:pt idx="58" formatCode="0.00E+00">
                  <c:v>4.4046477188487546E-4</c:v>
                </c:pt>
                <c:pt idx="59" formatCode="0.00E+00">
                  <c:v>4.4016736396697124E-4</c:v>
                </c:pt>
                <c:pt idx="60" formatCode="0.00E+00">
                  <c:v>4.3991921468742256E-4</c:v>
                </c:pt>
                <c:pt idx="61" formatCode="0.00E+00">
                  <c:v>4.3980677282836695E-4</c:v>
                </c:pt>
                <c:pt idx="62" formatCode="0.00E+00">
                  <c:v>4.3981133028276362E-4</c:v>
                </c:pt>
                <c:pt idx="63" formatCode="0.00E+00">
                  <c:v>4.3960459654073496E-4</c:v>
                </c:pt>
                <c:pt idx="64" formatCode="0.00E+00">
                  <c:v>4.3945697770705547E-4</c:v>
                </c:pt>
                <c:pt idx="65" formatCode="0.00E+00">
                  <c:v>4.3919624527100954E-4</c:v>
                </c:pt>
                <c:pt idx="66" formatCode="0.00E+00">
                  <c:v>4.3913823303573507E-4</c:v>
                </c:pt>
                <c:pt idx="67" formatCode="0.00E+00">
                  <c:v>4.3909651675542918E-4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7" t="s">
        <v>32</v>
      </c>
    </row>
    <row r="5" spans="1:2">
      <c r="B5" s="5"/>
    </row>
    <row r="6" spans="1:2">
      <c r="B6" s="2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7" t="s">
        <v>86</v>
      </c>
    </row>
    <row r="16" spans="1:2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83</v>
      </c>
    </row>
    <row r="23" spans="1:2">
      <c r="B23" s="7" t="s">
        <v>82</v>
      </c>
    </row>
    <row r="25" spans="1:2">
      <c r="A25" s="1" t="s">
        <v>1</v>
      </c>
    </row>
    <row r="26" spans="1:2">
      <c r="A26" s="19" t="s">
        <v>33</v>
      </c>
    </row>
    <row r="27" spans="1:2">
      <c r="A27" s="19" t="s">
        <v>34</v>
      </c>
    </row>
    <row r="28" spans="1:2">
      <c r="A28" s="19" t="s">
        <v>35</v>
      </c>
    </row>
    <row r="29" spans="1:2">
      <c r="A29" s="19" t="s">
        <v>36</v>
      </c>
    </row>
    <row r="30" spans="1:2">
      <c r="A30" s="19" t="s">
        <v>96</v>
      </c>
    </row>
    <row r="31" spans="1:2">
      <c r="A31" s="19" t="s">
        <v>95</v>
      </c>
    </row>
    <row r="33" spans="1:1">
      <c r="A33" t="s">
        <v>43</v>
      </c>
    </row>
    <row r="34" spans="1:1">
      <c r="A34" s="19" t="s">
        <v>44</v>
      </c>
    </row>
    <row r="35" spans="1:1">
      <c r="A35" s="19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workbookViewId="0">
      <selection activeCell="D8" sqref="D8:AH20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4.010435677007162E-4</v>
      </c>
      <c r="E8" s="4">
        <v>4.1543936179917892E-4</v>
      </c>
      <c r="F8" s="4">
        <v>4.232456921304615E-4</v>
      </c>
      <c r="G8" s="4">
        <v>4.284224989356039E-4</v>
      </c>
      <c r="H8" s="4">
        <v>4.3223887309206766E-4</v>
      </c>
      <c r="I8" s="4">
        <v>4.3661930301858122E-4</v>
      </c>
      <c r="J8" s="4">
        <v>4.4073837767711228E-4</v>
      </c>
      <c r="K8" s="4">
        <v>4.4130433819121803E-4</v>
      </c>
      <c r="L8" s="4">
        <v>4.4139330713525239E-4</v>
      </c>
      <c r="M8" s="4">
        <v>4.4143859386227608E-4</v>
      </c>
      <c r="N8" s="4">
        <v>4.4252278985937798E-4</v>
      </c>
      <c r="O8" s="4">
        <v>4.4258101673758966E-4</v>
      </c>
      <c r="P8" s="4">
        <v>4.4262644410952699E-4</v>
      </c>
      <c r="Q8" s="4">
        <v>4.4263525674443374E-4</v>
      </c>
      <c r="R8" s="4">
        <v>4.428907913418545E-4</v>
      </c>
      <c r="S8" s="4">
        <v>4.4235185104972023E-4</v>
      </c>
      <c r="T8" s="4">
        <v>4.4180682000362565E-4</v>
      </c>
      <c r="U8" s="4">
        <v>4.415169210975881E-4</v>
      </c>
      <c r="V8" s="4">
        <v>4.4141525513386555E-4</v>
      </c>
      <c r="W8" s="4">
        <v>4.4094858868260617E-4</v>
      </c>
      <c r="X8" s="4">
        <v>4.406528424788466E-4</v>
      </c>
      <c r="Y8" s="4">
        <v>4.4046477188487546E-4</v>
      </c>
      <c r="Z8" s="4">
        <v>4.4016736396697124E-4</v>
      </c>
      <c r="AA8" s="4">
        <v>4.3991921468742256E-4</v>
      </c>
      <c r="AB8" s="4">
        <v>4.3980677282836695E-4</v>
      </c>
      <c r="AC8" s="4">
        <v>4.3981133028276362E-4</v>
      </c>
      <c r="AD8" s="4">
        <v>4.3960459654073496E-4</v>
      </c>
      <c r="AE8" s="4">
        <v>4.3945697770705547E-4</v>
      </c>
      <c r="AF8" s="4">
        <v>4.3919624527100954E-4</v>
      </c>
      <c r="AG8" s="4">
        <v>4.3913823303573507E-4</v>
      </c>
      <c r="AH8" s="4">
        <v>4.3909651675542918E-4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4.2438874697242065E-4</v>
      </c>
      <c r="D5">
        <v>4.2438874697242065E-4</v>
      </c>
      <c r="E5">
        <v>4.2438874697242065E-4</v>
      </c>
      <c r="F5">
        <v>0</v>
      </c>
      <c r="G5">
        <v>0</v>
      </c>
      <c r="H5">
        <v>1.2731662409172617E-3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6" sqref="B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C1" s="6"/>
      <c r="D1" s="2" t="s">
        <v>50</v>
      </c>
    </row>
    <row r="2" spans="1:38">
      <c r="A2" t="s">
        <v>51</v>
      </c>
      <c r="B2">
        <v>1.67</v>
      </c>
      <c r="C2" s="6"/>
      <c r="D2" s="7" t="s">
        <v>52</v>
      </c>
    </row>
    <row r="3" spans="1:38">
      <c r="A3" t="s">
        <v>53</v>
      </c>
      <c r="B3">
        <v>1</v>
      </c>
      <c r="C3" s="6"/>
    </row>
    <row r="4" spans="1:38">
      <c r="A4" t="s">
        <v>54</v>
      </c>
      <c r="B4">
        <v>21.2</v>
      </c>
      <c r="C4" s="6"/>
    </row>
    <row r="5" spans="1:38">
      <c r="A5" t="s">
        <v>55</v>
      </c>
      <c r="B5">
        <v>16</v>
      </c>
      <c r="C5" s="6"/>
    </row>
    <row r="6" spans="1:38">
      <c r="A6" t="s">
        <v>56</v>
      </c>
      <c r="B6">
        <v>48.656731685074099</v>
      </c>
      <c r="C6" s="6"/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>
      <c r="A14" s="22" t="s">
        <v>64</v>
      </c>
      <c r="C14" s="35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4.010435677007162E-4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22" t="s">
        <v>68</v>
      </c>
      <c r="B20">
        <f>7.1/6.1</f>
        <v>1.1639344262295082</v>
      </c>
    </row>
    <row r="21" spans="1:4">
      <c r="A21" s="22" t="s">
        <v>69</v>
      </c>
      <c r="B21">
        <f>B19*$B$20</f>
        <v>6.7042622950819668</v>
      </c>
    </row>
    <row r="22" spans="1:4" ht="30">
      <c r="A22" s="22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25">
        <v>0.2</v>
      </c>
      <c r="D25" s="7" t="s">
        <v>82</v>
      </c>
    </row>
    <row r="26" spans="1:4">
      <c r="A26" t="s">
        <v>77</v>
      </c>
      <c r="B26" s="25">
        <v>0.6</v>
      </c>
      <c r="D26" s="7"/>
    </row>
    <row r="27" spans="1:4">
      <c r="A27" t="s">
        <v>78</v>
      </c>
      <c r="B27" s="8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26">
        <v>0.22500000000000001</v>
      </c>
      <c r="D30" s="7" t="s">
        <v>82</v>
      </c>
    </row>
    <row r="31" spans="1:4">
      <c r="A31" t="s">
        <v>81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1D1C-4D03-4973-9C57-1BDA83188EB2}">
  <dimension ref="A1:M369"/>
  <sheetViews>
    <sheetView topLeftCell="A328" workbookViewId="0">
      <selection activeCell="E1" sqref="E1"/>
    </sheetView>
  </sheetViews>
  <sheetFormatPr defaultRowHeight="15"/>
  <sheetData>
    <row r="1" spans="1:13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>
      <c r="A2">
        <v>1975</v>
      </c>
      <c r="B2" t="s">
        <v>112</v>
      </c>
      <c r="C2" t="s">
        <v>112</v>
      </c>
      <c r="D2">
        <v>1</v>
      </c>
      <c r="E2">
        <v>13.059699999999999</v>
      </c>
      <c r="F2">
        <v>12.01552</v>
      </c>
      <c r="G2">
        <v>14.61167</v>
      </c>
      <c r="H2">
        <v>680.59612000000004</v>
      </c>
      <c r="I2">
        <v>739.73800000000006</v>
      </c>
      <c r="J2">
        <v>608.3116</v>
      </c>
      <c r="K2">
        <v>4060.3989999999999</v>
      </c>
      <c r="L2">
        <v>137.33459999999999</v>
      </c>
      <c r="M2" t="s">
        <v>113</v>
      </c>
    </row>
    <row r="3" spans="1:13">
      <c r="A3">
        <v>1975</v>
      </c>
      <c r="B3" t="s">
        <v>114</v>
      </c>
      <c r="C3" t="s">
        <v>115</v>
      </c>
      <c r="D3">
        <v>0.80664599999999997</v>
      </c>
      <c r="E3">
        <v>13.454829999999999</v>
      </c>
      <c r="F3">
        <v>12.31413</v>
      </c>
      <c r="G3">
        <v>15.17266</v>
      </c>
      <c r="H3">
        <v>660.63739999999996</v>
      </c>
      <c r="I3">
        <v>721.82934999999998</v>
      </c>
      <c r="J3">
        <v>585.84724000000006</v>
      </c>
      <c r="K3">
        <v>4057.4940000000001</v>
      </c>
      <c r="L3">
        <v>136.19640000000001</v>
      </c>
      <c r="M3" t="s">
        <v>113</v>
      </c>
    </row>
    <row r="4" spans="1:13">
      <c r="A4">
        <v>1975</v>
      </c>
      <c r="B4" t="s">
        <v>114</v>
      </c>
      <c r="C4" t="s">
        <v>116</v>
      </c>
      <c r="D4">
        <v>0.80564499999999994</v>
      </c>
      <c r="E4">
        <v>13.45833</v>
      </c>
      <c r="F4">
        <v>12.31742</v>
      </c>
      <c r="G4">
        <v>15.17643</v>
      </c>
      <c r="H4">
        <v>660.46603000000005</v>
      </c>
      <c r="I4">
        <v>721.63672999999994</v>
      </c>
      <c r="J4">
        <v>585.70185000000004</v>
      </c>
      <c r="K4">
        <v>4057.5650000000001</v>
      </c>
      <c r="L4">
        <v>136.22559999999999</v>
      </c>
      <c r="M4" t="s">
        <v>113</v>
      </c>
    </row>
    <row r="5" spans="1:13">
      <c r="A5">
        <v>1975</v>
      </c>
      <c r="B5" t="s">
        <v>117</v>
      </c>
      <c r="C5" t="s">
        <v>118</v>
      </c>
      <c r="D5">
        <v>0.193354</v>
      </c>
      <c r="E5">
        <v>11.634309999999999</v>
      </c>
      <c r="F5">
        <v>10.91165</v>
      </c>
      <c r="G5">
        <v>12.659000000000001</v>
      </c>
      <c r="H5">
        <v>763.86134000000004</v>
      </c>
      <c r="I5">
        <v>814.45060000000001</v>
      </c>
      <c r="J5">
        <v>702.03002000000004</v>
      </c>
      <c r="K5">
        <v>4072.518</v>
      </c>
      <c r="L5">
        <v>142.08260000000001</v>
      </c>
      <c r="M5" t="s">
        <v>113</v>
      </c>
    </row>
    <row r="6" spans="1:13">
      <c r="A6">
        <v>1975</v>
      </c>
      <c r="B6" t="s">
        <v>117</v>
      </c>
      <c r="C6" t="s">
        <v>119</v>
      </c>
      <c r="D6">
        <v>0.13132199999999999</v>
      </c>
      <c r="E6">
        <v>11.914759999999999</v>
      </c>
      <c r="F6">
        <v>11.07827</v>
      </c>
      <c r="G6">
        <v>13.12613</v>
      </c>
      <c r="H6">
        <v>745.88139000000001</v>
      </c>
      <c r="I6">
        <v>802.20090000000005</v>
      </c>
      <c r="J6">
        <v>677.04642999999999</v>
      </c>
      <c r="K6">
        <v>4011.9769999999999</v>
      </c>
      <c r="L6">
        <v>140.9365</v>
      </c>
      <c r="M6" t="s">
        <v>113</v>
      </c>
    </row>
    <row r="7" spans="1:13">
      <c r="A7">
        <v>1975</v>
      </c>
      <c r="B7" t="s">
        <v>117</v>
      </c>
      <c r="C7" t="s">
        <v>120</v>
      </c>
      <c r="D7">
        <v>4.4699999999999997E-2</v>
      </c>
      <c r="E7">
        <v>11.106059999999999</v>
      </c>
      <c r="F7">
        <v>10.556419999999999</v>
      </c>
      <c r="G7">
        <v>11.86084</v>
      </c>
      <c r="H7">
        <v>800.19398000000001</v>
      </c>
      <c r="I7">
        <v>841.85725000000002</v>
      </c>
      <c r="J7">
        <v>749.2722</v>
      </c>
      <c r="K7">
        <v>4195.6899999999996</v>
      </c>
      <c r="L7">
        <v>143.22450000000001</v>
      </c>
      <c r="M7" t="s">
        <v>113</v>
      </c>
    </row>
    <row r="8" spans="1:13">
      <c r="A8">
        <v>1975</v>
      </c>
      <c r="B8" t="s">
        <v>117</v>
      </c>
      <c r="C8" t="s">
        <v>121</v>
      </c>
      <c r="D8">
        <v>1.7330999999999999E-2</v>
      </c>
      <c r="E8">
        <v>11.020709999999999</v>
      </c>
      <c r="F8">
        <v>10.62298</v>
      </c>
      <c r="G8">
        <v>11.54921</v>
      </c>
      <c r="H8">
        <v>806.39097000000004</v>
      </c>
      <c r="I8">
        <v>836.58258000000001</v>
      </c>
      <c r="J8">
        <v>769.49010999999996</v>
      </c>
      <c r="K8">
        <v>4213.5739999999996</v>
      </c>
      <c r="L8">
        <v>147.82210000000001</v>
      </c>
      <c r="M8" t="s">
        <v>113</v>
      </c>
    </row>
    <row r="9" spans="1:13">
      <c r="A9">
        <v>1975</v>
      </c>
      <c r="B9" t="s">
        <v>114</v>
      </c>
      <c r="C9" t="s">
        <v>122</v>
      </c>
      <c r="D9">
        <v>1.0009999999999999E-3</v>
      </c>
      <c r="E9">
        <v>11.129289999999999</v>
      </c>
      <c r="F9">
        <v>10.13552</v>
      </c>
      <c r="G9">
        <v>12.64456</v>
      </c>
      <c r="H9">
        <v>798.52390000000003</v>
      </c>
      <c r="I9">
        <v>876.81715999999994</v>
      </c>
      <c r="J9">
        <v>702.83213999999998</v>
      </c>
      <c r="K9">
        <v>4000</v>
      </c>
      <c r="L9">
        <v>112.77330000000001</v>
      </c>
      <c r="M9" t="s">
        <v>113</v>
      </c>
    </row>
    <row r="10" spans="1:13">
      <c r="A10">
        <v>1976</v>
      </c>
      <c r="B10" t="s">
        <v>112</v>
      </c>
      <c r="C10" t="s">
        <v>112</v>
      </c>
      <c r="D10">
        <v>1</v>
      </c>
      <c r="E10">
        <v>14.221360000000001</v>
      </c>
      <c r="F10">
        <v>13.18117</v>
      </c>
      <c r="G10">
        <v>15.739459999999999</v>
      </c>
      <c r="H10">
        <v>625.02238</v>
      </c>
      <c r="I10">
        <v>674.34146999999996</v>
      </c>
      <c r="J10">
        <v>564.74347999999998</v>
      </c>
      <c r="K10">
        <v>4079.1979999999999</v>
      </c>
      <c r="L10">
        <v>135.0839</v>
      </c>
      <c r="M10" t="s">
        <v>113</v>
      </c>
    </row>
    <row r="11" spans="1:13">
      <c r="A11">
        <v>1976</v>
      </c>
      <c r="B11" t="s">
        <v>114</v>
      </c>
      <c r="C11" t="s">
        <v>115</v>
      </c>
      <c r="D11">
        <v>0.78916399999999998</v>
      </c>
      <c r="E11">
        <v>14.86139</v>
      </c>
      <c r="F11">
        <v>13.696429999999999</v>
      </c>
      <c r="G11">
        <v>16.58558</v>
      </c>
      <c r="H11">
        <v>598.14121999999998</v>
      </c>
      <c r="I11">
        <v>649.00990999999999</v>
      </c>
      <c r="J11">
        <v>535.96838000000002</v>
      </c>
      <c r="K11">
        <v>4058.8589999999999</v>
      </c>
      <c r="L11">
        <v>133.55879999999999</v>
      </c>
      <c r="M11" t="s">
        <v>113</v>
      </c>
    </row>
    <row r="12" spans="1:13">
      <c r="A12">
        <v>1976</v>
      </c>
      <c r="B12" t="s">
        <v>114</v>
      </c>
      <c r="C12" t="s">
        <v>116</v>
      </c>
      <c r="D12">
        <v>0.78823900000000002</v>
      </c>
      <c r="E12">
        <v>14.868449999999999</v>
      </c>
      <c r="F12">
        <v>13.703799999999999</v>
      </c>
      <c r="G12">
        <v>16.591909999999999</v>
      </c>
      <c r="H12">
        <v>597.85756000000003</v>
      </c>
      <c r="I12">
        <v>648.66126999999994</v>
      </c>
      <c r="J12">
        <v>535.76413000000002</v>
      </c>
      <c r="K12">
        <v>4058.944</v>
      </c>
      <c r="L12">
        <v>133.571</v>
      </c>
      <c r="M12" t="s">
        <v>113</v>
      </c>
    </row>
    <row r="13" spans="1:13">
      <c r="A13">
        <v>1976</v>
      </c>
      <c r="B13" t="s">
        <v>117</v>
      </c>
      <c r="C13" t="s">
        <v>118</v>
      </c>
      <c r="D13">
        <v>0.210836</v>
      </c>
      <c r="E13">
        <v>12.24713</v>
      </c>
      <c r="F13">
        <v>11.55419</v>
      </c>
      <c r="G13">
        <v>13.215859999999999</v>
      </c>
      <c r="H13">
        <v>725.63932</v>
      </c>
      <c r="I13">
        <v>769.15823999999998</v>
      </c>
      <c r="J13">
        <v>672.44952999999998</v>
      </c>
      <c r="K13">
        <v>4155.3270000000002</v>
      </c>
      <c r="L13">
        <v>140.79249999999999</v>
      </c>
      <c r="M13" t="s">
        <v>113</v>
      </c>
    </row>
    <row r="14" spans="1:13">
      <c r="A14">
        <v>1976</v>
      </c>
      <c r="B14" t="s">
        <v>117</v>
      </c>
      <c r="C14" t="s">
        <v>119</v>
      </c>
      <c r="D14">
        <v>0.15130299999999999</v>
      </c>
      <c r="E14">
        <v>12.441610000000001</v>
      </c>
      <c r="F14">
        <v>11.740270000000001</v>
      </c>
      <c r="G14">
        <v>13.42155</v>
      </c>
      <c r="H14">
        <v>714.29673000000003</v>
      </c>
      <c r="I14">
        <v>756.96714999999995</v>
      </c>
      <c r="J14">
        <v>662.14399000000003</v>
      </c>
      <c r="K14">
        <v>4121.8429999999998</v>
      </c>
      <c r="L14">
        <v>139.4</v>
      </c>
      <c r="M14" t="s">
        <v>113</v>
      </c>
    </row>
    <row r="15" spans="1:13">
      <c r="A15">
        <v>1976</v>
      </c>
      <c r="B15" t="s">
        <v>117</v>
      </c>
      <c r="C15" t="s">
        <v>120</v>
      </c>
      <c r="D15">
        <v>4.0716000000000002E-2</v>
      </c>
      <c r="E15">
        <v>11.78392</v>
      </c>
      <c r="F15">
        <v>11.058590000000001</v>
      </c>
      <c r="G15">
        <v>12.810919999999999</v>
      </c>
      <c r="H15">
        <v>754.16317000000004</v>
      </c>
      <c r="I15">
        <v>803.62892999999997</v>
      </c>
      <c r="J15">
        <v>693.70502999999997</v>
      </c>
      <c r="K15">
        <v>4199.8639999999996</v>
      </c>
      <c r="L15">
        <v>145.62719999999999</v>
      </c>
      <c r="M15" t="s">
        <v>113</v>
      </c>
    </row>
    <row r="16" spans="1:13">
      <c r="A16">
        <v>1976</v>
      </c>
      <c r="B16" t="s">
        <v>117</v>
      </c>
      <c r="C16" t="s">
        <v>121</v>
      </c>
      <c r="D16">
        <v>1.8815999999999999E-2</v>
      </c>
      <c r="E16">
        <v>11.768940000000001</v>
      </c>
      <c r="F16">
        <v>11.21251</v>
      </c>
      <c r="G16">
        <v>12.52886</v>
      </c>
      <c r="H16">
        <v>755.12303999999995</v>
      </c>
      <c r="I16">
        <v>792.59652000000006</v>
      </c>
      <c r="J16">
        <v>709.32212000000004</v>
      </c>
      <c r="K16">
        <v>4328.1989999999996</v>
      </c>
      <c r="L16">
        <v>141.5282</v>
      </c>
      <c r="M16" t="s">
        <v>113</v>
      </c>
    </row>
    <row r="17" spans="1:13">
      <c r="A17">
        <v>1976</v>
      </c>
      <c r="B17" t="s">
        <v>114</v>
      </c>
      <c r="C17" t="s">
        <v>122</v>
      </c>
      <c r="D17">
        <v>9.2500000000000004E-4</v>
      </c>
      <c r="E17">
        <v>10.580909999999999</v>
      </c>
      <c r="F17">
        <v>9.3927200000000006</v>
      </c>
      <c r="G17">
        <v>12.51605</v>
      </c>
      <c r="H17">
        <v>839.90886999999998</v>
      </c>
      <c r="I17">
        <v>946.15819999999997</v>
      </c>
      <c r="J17">
        <v>710.04857000000004</v>
      </c>
      <c r="K17">
        <v>3986.2370000000001</v>
      </c>
      <c r="L17">
        <v>123.10639999999999</v>
      </c>
      <c r="M17" t="s">
        <v>113</v>
      </c>
    </row>
    <row r="18" spans="1:13">
      <c r="A18">
        <v>1977</v>
      </c>
      <c r="B18" t="s">
        <v>112</v>
      </c>
      <c r="C18" t="s">
        <v>112</v>
      </c>
      <c r="D18">
        <v>1</v>
      </c>
      <c r="E18">
        <v>15.06743</v>
      </c>
      <c r="F18">
        <v>14.005800000000001</v>
      </c>
      <c r="G18">
        <v>16.605869999999999</v>
      </c>
      <c r="H18">
        <v>589.99879999999996</v>
      </c>
      <c r="I18">
        <v>634.71366</v>
      </c>
      <c r="J18">
        <v>535.34731999999997</v>
      </c>
      <c r="K18">
        <v>3981.8180000000002</v>
      </c>
      <c r="L18">
        <v>135.9847</v>
      </c>
      <c r="M18" t="s">
        <v>113</v>
      </c>
    </row>
    <row r="19" spans="1:13">
      <c r="A19">
        <v>1977</v>
      </c>
      <c r="B19" t="s">
        <v>114</v>
      </c>
      <c r="C19" t="s">
        <v>115</v>
      </c>
      <c r="D19">
        <v>0.80141899999999999</v>
      </c>
      <c r="E19">
        <v>15.585660000000001</v>
      </c>
      <c r="F19">
        <v>14.38805</v>
      </c>
      <c r="G19">
        <v>17.3508</v>
      </c>
      <c r="H19">
        <v>570.43304000000001</v>
      </c>
      <c r="I19">
        <v>617.90314999999998</v>
      </c>
      <c r="J19">
        <v>512.41403000000003</v>
      </c>
      <c r="K19">
        <v>3943.6129999999998</v>
      </c>
      <c r="L19">
        <v>133.17359999999999</v>
      </c>
      <c r="M19" t="s">
        <v>113</v>
      </c>
    </row>
    <row r="20" spans="1:13">
      <c r="A20">
        <v>1977</v>
      </c>
      <c r="B20" t="s">
        <v>114</v>
      </c>
      <c r="C20" t="s">
        <v>116</v>
      </c>
      <c r="D20">
        <v>0.80008599999999996</v>
      </c>
      <c r="E20">
        <v>15.592969999999999</v>
      </c>
      <c r="F20">
        <v>14.39484</v>
      </c>
      <c r="G20">
        <v>17.35887</v>
      </c>
      <c r="H20">
        <v>570.16605000000004</v>
      </c>
      <c r="I20">
        <v>617.61230999999998</v>
      </c>
      <c r="J20">
        <v>512.17616999999996</v>
      </c>
      <c r="K20">
        <v>3943.5189999999998</v>
      </c>
      <c r="L20">
        <v>133.18809999999999</v>
      </c>
      <c r="M20" t="s">
        <v>113</v>
      </c>
    </row>
    <row r="21" spans="1:13">
      <c r="A21">
        <v>1977</v>
      </c>
      <c r="B21" t="s">
        <v>117</v>
      </c>
      <c r="C21" t="s">
        <v>118</v>
      </c>
      <c r="D21">
        <v>0.19858100000000001</v>
      </c>
      <c r="E21">
        <v>13.28478</v>
      </c>
      <c r="F21">
        <v>12.649520000000001</v>
      </c>
      <c r="G21">
        <v>14.15353</v>
      </c>
      <c r="H21">
        <v>668.96079999999995</v>
      </c>
      <c r="I21">
        <v>702.55623000000003</v>
      </c>
      <c r="J21">
        <v>627.89972999999998</v>
      </c>
      <c r="K21">
        <v>4136.0020000000004</v>
      </c>
      <c r="L21">
        <v>147.3296</v>
      </c>
      <c r="M21" t="s">
        <v>113</v>
      </c>
    </row>
    <row r="22" spans="1:13">
      <c r="A22">
        <v>1977</v>
      </c>
      <c r="B22" t="s">
        <v>117</v>
      </c>
      <c r="C22" t="s">
        <v>119</v>
      </c>
      <c r="D22">
        <v>0.14344999999999999</v>
      </c>
      <c r="E22">
        <v>13.55757</v>
      </c>
      <c r="F22">
        <v>12.898110000000001</v>
      </c>
      <c r="G22">
        <v>14.46125</v>
      </c>
      <c r="H22">
        <v>655.50112000000001</v>
      </c>
      <c r="I22">
        <v>689.01572999999996</v>
      </c>
      <c r="J22">
        <v>614.53881999999999</v>
      </c>
      <c r="K22">
        <v>4091.8470000000002</v>
      </c>
      <c r="L22">
        <v>146.3648</v>
      </c>
      <c r="M22" t="s">
        <v>113</v>
      </c>
    </row>
    <row r="23" spans="1:13">
      <c r="A23">
        <v>1977</v>
      </c>
      <c r="B23" t="s">
        <v>117</v>
      </c>
      <c r="C23" t="s">
        <v>120</v>
      </c>
      <c r="D23">
        <v>3.6422000000000003E-2</v>
      </c>
      <c r="E23">
        <v>12.512969999999999</v>
      </c>
      <c r="F23">
        <v>11.94984</v>
      </c>
      <c r="G23">
        <v>13.277699999999999</v>
      </c>
      <c r="H23">
        <v>710.22334000000001</v>
      </c>
      <c r="I23">
        <v>743.69176000000004</v>
      </c>
      <c r="J23">
        <v>669.31749000000002</v>
      </c>
      <c r="K23">
        <v>4252.2839999999997</v>
      </c>
      <c r="L23">
        <v>152.36609999999999</v>
      </c>
      <c r="M23" t="s">
        <v>113</v>
      </c>
    </row>
    <row r="24" spans="1:13">
      <c r="A24">
        <v>1977</v>
      </c>
      <c r="B24" t="s">
        <v>117</v>
      </c>
      <c r="C24" t="s">
        <v>121</v>
      </c>
      <c r="D24">
        <v>1.8710000000000001E-2</v>
      </c>
      <c r="E24">
        <v>12.84559</v>
      </c>
      <c r="F24">
        <v>12.23607</v>
      </c>
      <c r="G24">
        <v>13.67836</v>
      </c>
      <c r="H24">
        <v>691.83285000000001</v>
      </c>
      <c r="I24">
        <v>726.29512</v>
      </c>
      <c r="J24">
        <v>649.71230000000003</v>
      </c>
      <c r="K24">
        <v>4248.1729999999998</v>
      </c>
      <c r="L24">
        <v>144.92240000000001</v>
      </c>
      <c r="M24" t="s">
        <v>113</v>
      </c>
    </row>
    <row r="25" spans="1:13">
      <c r="A25">
        <v>1977</v>
      </c>
      <c r="B25" t="s">
        <v>114</v>
      </c>
      <c r="C25" t="s">
        <v>122</v>
      </c>
      <c r="D25">
        <v>1.333E-3</v>
      </c>
      <c r="E25">
        <v>12.16264</v>
      </c>
      <c r="F25">
        <v>11.214460000000001</v>
      </c>
      <c r="G25">
        <v>13.56437</v>
      </c>
      <c r="H25">
        <v>730.68014000000005</v>
      </c>
      <c r="I25">
        <v>792.45907999999997</v>
      </c>
      <c r="J25">
        <v>655.17255</v>
      </c>
      <c r="K25">
        <v>4000</v>
      </c>
      <c r="L25">
        <v>124.4603</v>
      </c>
      <c r="M25" t="s">
        <v>113</v>
      </c>
    </row>
    <row r="26" spans="1:13">
      <c r="A26">
        <v>1978</v>
      </c>
      <c r="B26" t="s">
        <v>112</v>
      </c>
      <c r="C26" t="s">
        <v>112</v>
      </c>
      <c r="D26">
        <v>1</v>
      </c>
      <c r="E26">
        <v>15.837770000000001</v>
      </c>
      <c r="F26">
        <v>14.681929999999999</v>
      </c>
      <c r="G26">
        <v>17.523900000000001</v>
      </c>
      <c r="H26">
        <v>561.62441999999999</v>
      </c>
      <c r="I26">
        <v>605.82637</v>
      </c>
      <c r="J26">
        <v>507.59980999999999</v>
      </c>
      <c r="K26">
        <v>3715.2379999999998</v>
      </c>
      <c r="L26">
        <v>129.0248</v>
      </c>
      <c r="M26" t="s">
        <v>113</v>
      </c>
    </row>
    <row r="27" spans="1:13">
      <c r="A27">
        <v>1978</v>
      </c>
      <c r="B27" t="s">
        <v>114</v>
      </c>
      <c r="C27" t="s">
        <v>115</v>
      </c>
      <c r="D27">
        <v>0.77458099999999996</v>
      </c>
      <c r="E27">
        <v>16.9376</v>
      </c>
      <c r="F27">
        <v>15.508599999999999</v>
      </c>
      <c r="G27">
        <v>19.087150000000001</v>
      </c>
      <c r="H27">
        <v>525.16335000000004</v>
      </c>
      <c r="I27">
        <v>573.54066</v>
      </c>
      <c r="J27">
        <v>466.03552999999999</v>
      </c>
      <c r="K27">
        <v>3588.1109999999999</v>
      </c>
      <c r="L27">
        <v>124.1651</v>
      </c>
      <c r="M27" t="s">
        <v>113</v>
      </c>
    </row>
    <row r="28" spans="1:13">
      <c r="A28">
        <v>1978</v>
      </c>
      <c r="B28" t="s">
        <v>114</v>
      </c>
      <c r="C28" t="s">
        <v>116</v>
      </c>
      <c r="D28">
        <v>0.77345900000000001</v>
      </c>
      <c r="E28">
        <v>16.948989999999998</v>
      </c>
      <c r="F28">
        <v>15.51976</v>
      </c>
      <c r="G28">
        <v>19.098659999999999</v>
      </c>
      <c r="H28">
        <v>524.81129999999996</v>
      </c>
      <c r="I28">
        <v>573.12958000000003</v>
      </c>
      <c r="J28">
        <v>465.75562000000002</v>
      </c>
      <c r="K28">
        <v>3587.5140000000001</v>
      </c>
      <c r="L28">
        <v>124.1623</v>
      </c>
      <c r="M28" t="s">
        <v>113</v>
      </c>
    </row>
    <row r="29" spans="1:13">
      <c r="A29">
        <v>1978</v>
      </c>
      <c r="B29" t="s">
        <v>117</v>
      </c>
      <c r="C29" t="s">
        <v>118</v>
      </c>
      <c r="D29">
        <v>0.22541900000000001</v>
      </c>
      <c r="E29">
        <v>12.948600000000001</v>
      </c>
      <c r="F29">
        <v>12.40906</v>
      </c>
      <c r="G29">
        <v>13.675319999999999</v>
      </c>
      <c r="H29">
        <v>686.91120000000001</v>
      </c>
      <c r="I29">
        <v>716.76589000000001</v>
      </c>
      <c r="J29">
        <v>650.42214000000001</v>
      </c>
      <c r="K29">
        <v>4152.067</v>
      </c>
      <c r="L29">
        <v>145.7236</v>
      </c>
      <c r="M29" t="s">
        <v>113</v>
      </c>
    </row>
    <row r="30" spans="1:13">
      <c r="A30">
        <v>1978</v>
      </c>
      <c r="B30" t="s">
        <v>117</v>
      </c>
      <c r="C30" t="s">
        <v>119</v>
      </c>
      <c r="D30">
        <v>0.156942</v>
      </c>
      <c r="E30">
        <v>13.32817</v>
      </c>
      <c r="F30">
        <v>12.77741</v>
      </c>
      <c r="G30">
        <v>14.06939</v>
      </c>
      <c r="H30">
        <v>667.61906999999997</v>
      </c>
      <c r="I30">
        <v>696.38000999999997</v>
      </c>
      <c r="J30">
        <v>632.46681999999998</v>
      </c>
      <c r="K30">
        <v>4104.366</v>
      </c>
      <c r="L30">
        <v>144.15199999999999</v>
      </c>
      <c r="M30" t="s">
        <v>113</v>
      </c>
    </row>
    <row r="31" spans="1:13">
      <c r="A31">
        <v>1978</v>
      </c>
      <c r="B31" t="s">
        <v>117</v>
      </c>
      <c r="C31" t="s">
        <v>120</v>
      </c>
      <c r="D31">
        <v>4.3272999999999999E-2</v>
      </c>
      <c r="E31">
        <v>12.08009</v>
      </c>
      <c r="F31">
        <v>11.638920000000001</v>
      </c>
      <c r="G31">
        <v>12.66691</v>
      </c>
      <c r="H31">
        <v>735.67345</v>
      </c>
      <c r="I31">
        <v>763.55852000000004</v>
      </c>
      <c r="J31">
        <v>701.59169999999995</v>
      </c>
      <c r="K31">
        <v>4249.5510000000004</v>
      </c>
      <c r="L31">
        <v>149.13210000000001</v>
      </c>
      <c r="M31" t="s">
        <v>113</v>
      </c>
    </row>
    <row r="32" spans="1:13">
      <c r="A32">
        <v>1978</v>
      </c>
      <c r="B32" t="s">
        <v>117</v>
      </c>
      <c r="C32" t="s">
        <v>121</v>
      </c>
      <c r="D32">
        <v>2.5204000000000001E-2</v>
      </c>
      <c r="E32">
        <v>12.2864</v>
      </c>
      <c r="F32">
        <v>11.64185</v>
      </c>
      <c r="G32">
        <v>13.17816</v>
      </c>
      <c r="H32">
        <v>723.31987000000004</v>
      </c>
      <c r="I32">
        <v>763.36688000000004</v>
      </c>
      <c r="J32">
        <v>674.37351999999998</v>
      </c>
      <c r="K32">
        <v>4281.723</v>
      </c>
      <c r="L32">
        <v>149.65799999999999</v>
      </c>
      <c r="M32" t="s">
        <v>113</v>
      </c>
    </row>
    <row r="33" spans="1:13">
      <c r="A33">
        <v>1978</v>
      </c>
      <c r="B33" t="s">
        <v>114</v>
      </c>
      <c r="C33" t="s">
        <v>122</v>
      </c>
      <c r="D33">
        <v>1.122E-3</v>
      </c>
      <c r="E33">
        <v>11.57282</v>
      </c>
      <c r="F33">
        <v>10.369910000000001</v>
      </c>
      <c r="G33">
        <v>13.48465</v>
      </c>
      <c r="H33">
        <v>767.91976999999997</v>
      </c>
      <c r="I33">
        <v>856.99842000000001</v>
      </c>
      <c r="J33">
        <v>659.04587000000004</v>
      </c>
      <c r="K33">
        <v>4000</v>
      </c>
      <c r="L33">
        <v>126.0851</v>
      </c>
      <c r="M33" t="s">
        <v>113</v>
      </c>
    </row>
    <row r="34" spans="1:13">
      <c r="A34">
        <v>1979</v>
      </c>
      <c r="B34" t="s">
        <v>112</v>
      </c>
      <c r="C34" t="s">
        <v>112</v>
      </c>
      <c r="D34">
        <v>1</v>
      </c>
      <c r="E34">
        <v>15.912710000000001</v>
      </c>
      <c r="F34">
        <v>14.87711</v>
      </c>
      <c r="G34">
        <v>17.39245</v>
      </c>
      <c r="H34">
        <v>559.69494999999995</v>
      </c>
      <c r="I34">
        <v>598.63764000000003</v>
      </c>
      <c r="J34">
        <v>512.09833000000003</v>
      </c>
      <c r="K34">
        <v>3655.4650000000001</v>
      </c>
      <c r="L34">
        <v>123.59220000000001</v>
      </c>
      <c r="M34" t="s">
        <v>113</v>
      </c>
    </row>
    <row r="35" spans="1:13">
      <c r="A35">
        <v>1979</v>
      </c>
      <c r="B35" t="s">
        <v>114</v>
      </c>
      <c r="C35" t="s">
        <v>115</v>
      </c>
      <c r="D35">
        <v>0.77870399999999995</v>
      </c>
      <c r="E35">
        <v>17.240159999999999</v>
      </c>
      <c r="F35">
        <v>15.92465</v>
      </c>
      <c r="G35">
        <v>19.17632</v>
      </c>
      <c r="H35">
        <v>516.66826000000003</v>
      </c>
      <c r="I35">
        <v>559.32168999999999</v>
      </c>
      <c r="J35">
        <v>464.53627999999998</v>
      </c>
      <c r="K35">
        <v>3484.556</v>
      </c>
      <c r="L35">
        <v>119.43340000000001</v>
      </c>
      <c r="M35" t="s">
        <v>113</v>
      </c>
    </row>
    <row r="36" spans="1:13">
      <c r="A36">
        <v>1979</v>
      </c>
      <c r="B36" t="s">
        <v>114</v>
      </c>
      <c r="C36" t="s">
        <v>116</v>
      </c>
      <c r="D36">
        <v>0.77755600000000002</v>
      </c>
      <c r="E36">
        <v>17.245470000000001</v>
      </c>
      <c r="F36">
        <v>15.92812</v>
      </c>
      <c r="G36">
        <v>19.184750000000001</v>
      </c>
      <c r="H36">
        <v>516.51143000000002</v>
      </c>
      <c r="I36">
        <v>559.20195000000001</v>
      </c>
      <c r="J36">
        <v>464.33413000000002</v>
      </c>
      <c r="K36">
        <v>3484.8719999999998</v>
      </c>
      <c r="L36">
        <v>119.4639</v>
      </c>
      <c r="M36" t="s">
        <v>113</v>
      </c>
    </row>
    <row r="37" spans="1:13">
      <c r="A37">
        <v>1979</v>
      </c>
      <c r="B37" t="s">
        <v>117</v>
      </c>
      <c r="C37" t="s">
        <v>118</v>
      </c>
      <c r="D37">
        <v>0.22129599999999999</v>
      </c>
      <c r="E37">
        <v>12.52042</v>
      </c>
      <c r="F37">
        <v>12.08076</v>
      </c>
      <c r="G37">
        <v>13.103260000000001</v>
      </c>
      <c r="H37">
        <v>711.09852000000001</v>
      </c>
      <c r="I37">
        <v>736.98373000000004</v>
      </c>
      <c r="J37">
        <v>679.46103000000005</v>
      </c>
      <c r="K37">
        <v>4256.8630000000003</v>
      </c>
      <c r="L37">
        <v>138.22649999999999</v>
      </c>
      <c r="M37" t="s">
        <v>113</v>
      </c>
    </row>
    <row r="38" spans="1:13">
      <c r="A38">
        <v>1979</v>
      </c>
      <c r="B38" t="s">
        <v>117</v>
      </c>
      <c r="C38" t="s">
        <v>119</v>
      </c>
      <c r="D38">
        <v>0.15897700000000001</v>
      </c>
      <c r="E38">
        <v>13.21499</v>
      </c>
      <c r="F38">
        <v>12.71707</v>
      </c>
      <c r="G38">
        <v>13.87917</v>
      </c>
      <c r="H38">
        <v>674.27895999999998</v>
      </c>
      <c r="I38">
        <v>700.68356000000006</v>
      </c>
      <c r="J38">
        <v>642.00666000000001</v>
      </c>
      <c r="K38">
        <v>4142.085</v>
      </c>
      <c r="L38">
        <v>135.6823</v>
      </c>
      <c r="M38" t="s">
        <v>113</v>
      </c>
    </row>
    <row r="39" spans="1:13">
      <c r="A39">
        <v>1979</v>
      </c>
      <c r="B39" t="s">
        <v>117</v>
      </c>
      <c r="C39" t="s">
        <v>120</v>
      </c>
      <c r="D39">
        <v>3.4615E-2</v>
      </c>
      <c r="E39">
        <v>11.48461</v>
      </c>
      <c r="F39">
        <v>11.05875</v>
      </c>
      <c r="G39">
        <v>12.05184</v>
      </c>
      <c r="H39">
        <v>773.81839000000002</v>
      </c>
      <c r="I39">
        <v>803.61713999999995</v>
      </c>
      <c r="J39">
        <v>737.39769000000001</v>
      </c>
      <c r="K39">
        <v>4540.9690000000001</v>
      </c>
      <c r="L39">
        <v>144.29390000000001</v>
      </c>
      <c r="M39" t="s">
        <v>113</v>
      </c>
    </row>
    <row r="40" spans="1:13">
      <c r="A40">
        <v>1979</v>
      </c>
      <c r="B40" t="s">
        <v>117</v>
      </c>
      <c r="C40" t="s">
        <v>121</v>
      </c>
      <c r="D40">
        <v>2.7703999999999999E-2</v>
      </c>
      <c r="E40">
        <v>10.53097</v>
      </c>
      <c r="F40">
        <v>10.31087</v>
      </c>
      <c r="G40">
        <v>10.81307</v>
      </c>
      <c r="H40">
        <v>844.01701000000003</v>
      </c>
      <c r="I40">
        <v>862.03192999999999</v>
      </c>
      <c r="J40">
        <v>821.99878000000001</v>
      </c>
      <c r="K40">
        <v>4560.5259999999998</v>
      </c>
      <c r="L40">
        <v>145.2456</v>
      </c>
      <c r="M40" t="s">
        <v>113</v>
      </c>
    </row>
    <row r="41" spans="1:13">
      <c r="A41">
        <v>1979</v>
      </c>
      <c r="B41" t="s">
        <v>114</v>
      </c>
      <c r="C41" t="s">
        <v>122</v>
      </c>
      <c r="D41">
        <v>1.147E-3</v>
      </c>
      <c r="E41">
        <v>14.266030000000001</v>
      </c>
      <c r="F41">
        <v>13.875780000000001</v>
      </c>
      <c r="G41">
        <v>14.773870000000001</v>
      </c>
      <c r="H41">
        <v>622.94839000000002</v>
      </c>
      <c r="I41">
        <v>640.46833000000004</v>
      </c>
      <c r="J41">
        <v>601.53512000000001</v>
      </c>
      <c r="K41">
        <v>3270.8589999999999</v>
      </c>
      <c r="L41">
        <v>98.7179</v>
      </c>
      <c r="M41" t="s">
        <v>113</v>
      </c>
    </row>
    <row r="42" spans="1:13">
      <c r="A42">
        <v>1980</v>
      </c>
      <c r="B42" t="s">
        <v>112</v>
      </c>
      <c r="C42" t="s">
        <v>112</v>
      </c>
      <c r="D42">
        <v>1</v>
      </c>
      <c r="E42">
        <v>19.164929999999998</v>
      </c>
      <c r="F42">
        <v>17.619319999999998</v>
      </c>
      <c r="G42">
        <v>21.4665</v>
      </c>
      <c r="H42">
        <v>465.93524000000002</v>
      </c>
      <c r="I42">
        <v>506.80268999999998</v>
      </c>
      <c r="J42">
        <v>415.98613999999998</v>
      </c>
      <c r="K42">
        <v>3227.8760000000002</v>
      </c>
      <c r="L42">
        <v>103.8276</v>
      </c>
      <c r="M42" t="s">
        <v>113</v>
      </c>
    </row>
    <row r="43" spans="1:13">
      <c r="A43">
        <v>1980</v>
      </c>
      <c r="B43" t="s">
        <v>114</v>
      </c>
      <c r="C43" t="s">
        <v>115</v>
      </c>
      <c r="D43">
        <v>0.83525499999999997</v>
      </c>
      <c r="E43">
        <v>20.011810000000001</v>
      </c>
      <c r="F43">
        <v>18.297820000000002</v>
      </c>
      <c r="G43">
        <v>22.599139999999998</v>
      </c>
      <c r="H43">
        <v>446.32303000000002</v>
      </c>
      <c r="I43">
        <v>488.12279999999998</v>
      </c>
      <c r="J43">
        <v>395.23441000000003</v>
      </c>
      <c r="K43">
        <v>3101.498</v>
      </c>
      <c r="L43">
        <v>100.4593</v>
      </c>
      <c r="M43" t="s">
        <v>113</v>
      </c>
    </row>
    <row r="44" spans="1:13">
      <c r="A44">
        <v>1980</v>
      </c>
      <c r="B44" t="s">
        <v>114</v>
      </c>
      <c r="C44" t="s">
        <v>116</v>
      </c>
      <c r="D44">
        <v>0.83522300000000005</v>
      </c>
      <c r="E44">
        <v>20.0121</v>
      </c>
      <c r="F44">
        <v>18.29804</v>
      </c>
      <c r="G44">
        <v>22.599550000000001</v>
      </c>
      <c r="H44">
        <v>446.31675000000001</v>
      </c>
      <c r="I44">
        <v>488.11703</v>
      </c>
      <c r="J44">
        <v>395.22751</v>
      </c>
      <c r="K44">
        <v>3101.4639999999999</v>
      </c>
      <c r="L44">
        <v>100.4585</v>
      </c>
      <c r="M44" t="s">
        <v>113</v>
      </c>
    </row>
    <row r="45" spans="1:13">
      <c r="A45">
        <v>1980</v>
      </c>
      <c r="B45" t="s">
        <v>117</v>
      </c>
      <c r="C45" t="s">
        <v>118</v>
      </c>
      <c r="D45">
        <v>0.164745</v>
      </c>
      <c r="E45">
        <v>15.77936</v>
      </c>
      <c r="F45">
        <v>14.831060000000001</v>
      </c>
      <c r="G45">
        <v>17.117039999999999</v>
      </c>
      <c r="H45">
        <v>565.36884999999995</v>
      </c>
      <c r="I45">
        <v>601.50941999999998</v>
      </c>
      <c r="J45">
        <v>521.19704999999999</v>
      </c>
      <c r="K45">
        <v>3868.6060000000002</v>
      </c>
      <c r="L45">
        <v>120.9049</v>
      </c>
      <c r="M45" t="s">
        <v>113</v>
      </c>
    </row>
    <row r="46" spans="1:13">
      <c r="A46">
        <v>1980</v>
      </c>
      <c r="B46" t="s">
        <v>117</v>
      </c>
      <c r="C46" t="s">
        <v>119</v>
      </c>
      <c r="D46">
        <v>0.12707599999999999</v>
      </c>
      <c r="E46">
        <v>16.518840000000001</v>
      </c>
      <c r="F46">
        <v>15.510809999999999</v>
      </c>
      <c r="G46">
        <v>17.94417</v>
      </c>
      <c r="H46">
        <v>540.59042999999997</v>
      </c>
      <c r="I46">
        <v>575.71911999999998</v>
      </c>
      <c r="J46">
        <v>497.65537999999998</v>
      </c>
      <c r="K46">
        <v>3739.9569999999999</v>
      </c>
      <c r="L46">
        <v>118.0136</v>
      </c>
      <c r="M46" t="s">
        <v>113</v>
      </c>
    </row>
    <row r="47" spans="1:13">
      <c r="A47">
        <v>1980</v>
      </c>
      <c r="B47" t="s">
        <v>117</v>
      </c>
      <c r="C47" t="s">
        <v>120</v>
      </c>
      <c r="D47">
        <v>2.1373E-2</v>
      </c>
      <c r="E47">
        <v>14.136419999999999</v>
      </c>
      <c r="F47">
        <v>13.267300000000001</v>
      </c>
      <c r="G47">
        <v>15.36678</v>
      </c>
      <c r="H47">
        <v>628.65989999999999</v>
      </c>
      <c r="I47">
        <v>669.84254999999996</v>
      </c>
      <c r="J47">
        <v>578.32554000000005</v>
      </c>
      <c r="K47">
        <v>4352.7420000000002</v>
      </c>
      <c r="L47">
        <v>130.59039999999999</v>
      </c>
      <c r="M47" t="s">
        <v>113</v>
      </c>
    </row>
    <row r="48" spans="1:13">
      <c r="A48">
        <v>1980</v>
      </c>
      <c r="B48" t="s">
        <v>117</v>
      </c>
      <c r="C48" t="s">
        <v>121</v>
      </c>
      <c r="D48">
        <v>1.6296999999999999E-2</v>
      </c>
      <c r="E48">
        <v>13.186310000000001</v>
      </c>
      <c r="F48">
        <v>12.49306</v>
      </c>
      <c r="G48">
        <v>14.1457</v>
      </c>
      <c r="H48">
        <v>675.57736999999997</v>
      </c>
      <c r="I48">
        <v>712.99564999999996</v>
      </c>
      <c r="J48">
        <v>629.84392000000003</v>
      </c>
      <c r="K48">
        <v>4236.8310000000001</v>
      </c>
      <c r="L48">
        <v>130.74780000000001</v>
      </c>
      <c r="M48" t="s">
        <v>113</v>
      </c>
    </row>
    <row r="49" spans="1:13">
      <c r="A49">
        <v>1980</v>
      </c>
      <c r="B49" t="s">
        <v>114</v>
      </c>
      <c r="C49" t="s">
        <v>122</v>
      </c>
      <c r="D49">
        <v>3.1999999999999999E-5</v>
      </c>
      <c r="E49">
        <v>14.57638</v>
      </c>
      <c r="F49">
        <v>13.926209999999999</v>
      </c>
      <c r="G49">
        <v>15.458460000000001</v>
      </c>
      <c r="H49">
        <v>609.68512999999996</v>
      </c>
      <c r="I49">
        <v>638.14935000000003</v>
      </c>
      <c r="J49">
        <v>574.89552000000003</v>
      </c>
      <c r="K49">
        <v>4000</v>
      </c>
      <c r="L49">
        <v>122.19280000000001</v>
      </c>
      <c r="M49" t="s">
        <v>113</v>
      </c>
    </row>
    <row r="50" spans="1:13">
      <c r="A50">
        <v>1981</v>
      </c>
      <c r="B50" t="s">
        <v>112</v>
      </c>
      <c r="C50" t="s">
        <v>112</v>
      </c>
      <c r="D50">
        <v>1</v>
      </c>
      <c r="E50">
        <v>20.520569999999999</v>
      </c>
      <c r="F50">
        <v>18.83051</v>
      </c>
      <c r="G50">
        <v>23.048929999999999</v>
      </c>
      <c r="H50">
        <v>436.03635000000003</v>
      </c>
      <c r="I50">
        <v>475.18565999999998</v>
      </c>
      <c r="J50">
        <v>388.18720000000002</v>
      </c>
      <c r="K50">
        <v>3201.759</v>
      </c>
      <c r="L50">
        <v>102.1236</v>
      </c>
      <c r="M50" t="s">
        <v>113</v>
      </c>
    </row>
    <row r="51" spans="1:13">
      <c r="A51">
        <v>1981</v>
      </c>
      <c r="B51" t="s">
        <v>114</v>
      </c>
      <c r="C51" t="s">
        <v>115</v>
      </c>
      <c r="D51">
        <v>0.82750500000000005</v>
      </c>
      <c r="E51">
        <v>21.416070000000001</v>
      </c>
      <c r="F51">
        <v>19.549900000000001</v>
      </c>
      <c r="G51">
        <v>24.244700000000002</v>
      </c>
      <c r="H51">
        <v>417.98579999999998</v>
      </c>
      <c r="I51">
        <v>457.90679</v>
      </c>
      <c r="J51">
        <v>369.19346999999999</v>
      </c>
      <c r="K51">
        <v>3075.8879999999999</v>
      </c>
      <c r="L51">
        <v>98.709199999999996</v>
      </c>
      <c r="M51" t="s">
        <v>113</v>
      </c>
    </row>
    <row r="52" spans="1:13">
      <c r="A52">
        <v>1981</v>
      </c>
      <c r="B52" t="s">
        <v>114</v>
      </c>
      <c r="C52" t="s">
        <v>116</v>
      </c>
      <c r="D52">
        <v>0.82748500000000003</v>
      </c>
      <c r="E52">
        <v>21.416309999999999</v>
      </c>
      <c r="F52">
        <v>19.5501</v>
      </c>
      <c r="G52">
        <v>24.244990000000001</v>
      </c>
      <c r="H52">
        <v>417.98126999999999</v>
      </c>
      <c r="I52">
        <v>457.90219999999999</v>
      </c>
      <c r="J52">
        <v>369.18902000000003</v>
      </c>
      <c r="K52">
        <v>3075.8649999999998</v>
      </c>
      <c r="L52">
        <v>98.708200000000005</v>
      </c>
      <c r="M52" t="s">
        <v>113</v>
      </c>
    </row>
    <row r="53" spans="1:13">
      <c r="A53">
        <v>1981</v>
      </c>
      <c r="B53" t="s">
        <v>117</v>
      </c>
      <c r="C53" t="s">
        <v>118</v>
      </c>
      <c r="D53">
        <v>0.17249500000000001</v>
      </c>
      <c r="E53">
        <v>17.091999999999999</v>
      </c>
      <c r="F53">
        <v>16.005189999999999</v>
      </c>
      <c r="G53">
        <v>18.6389</v>
      </c>
      <c r="H53">
        <v>522.62947999999994</v>
      </c>
      <c r="I53">
        <v>558.07682999999997</v>
      </c>
      <c r="J53">
        <v>479.30495999999999</v>
      </c>
      <c r="K53">
        <v>3805.596</v>
      </c>
      <c r="L53">
        <v>118.50320000000001</v>
      </c>
      <c r="M53" t="s">
        <v>113</v>
      </c>
    </row>
    <row r="54" spans="1:13">
      <c r="A54">
        <v>1981</v>
      </c>
      <c r="B54" t="s">
        <v>117</v>
      </c>
      <c r="C54" t="s">
        <v>119</v>
      </c>
      <c r="D54">
        <v>0.13641900000000001</v>
      </c>
      <c r="E54">
        <v>17.882280000000002</v>
      </c>
      <c r="F54">
        <v>16.718990000000002</v>
      </c>
      <c r="G54">
        <v>19.544339999999998</v>
      </c>
      <c r="H54">
        <v>500.35941000000003</v>
      </c>
      <c r="I54">
        <v>535.11617999999999</v>
      </c>
      <c r="J54">
        <v>457.87891000000002</v>
      </c>
      <c r="K54">
        <v>3679.45</v>
      </c>
      <c r="L54">
        <v>115.48390000000001</v>
      </c>
      <c r="M54" t="s">
        <v>113</v>
      </c>
    </row>
    <row r="55" spans="1:13">
      <c r="A55">
        <v>1981</v>
      </c>
      <c r="B55" t="s">
        <v>117</v>
      </c>
      <c r="C55" t="s">
        <v>120</v>
      </c>
      <c r="D55">
        <v>2.3203999999999999E-2</v>
      </c>
      <c r="E55">
        <v>14.84219</v>
      </c>
      <c r="F55">
        <v>13.98387</v>
      </c>
      <c r="G55">
        <v>16.045950000000001</v>
      </c>
      <c r="H55">
        <v>598.76601000000005</v>
      </c>
      <c r="I55">
        <v>635.51792</v>
      </c>
      <c r="J55">
        <v>553.84700999999995</v>
      </c>
      <c r="K55">
        <v>4323.9849999999997</v>
      </c>
      <c r="L55">
        <v>129.03550000000001</v>
      </c>
      <c r="M55" t="s">
        <v>113</v>
      </c>
    </row>
    <row r="56" spans="1:13">
      <c r="A56">
        <v>1981</v>
      </c>
      <c r="B56" t="s">
        <v>117</v>
      </c>
      <c r="C56" t="s">
        <v>121</v>
      </c>
      <c r="D56">
        <v>1.2872E-2</v>
      </c>
      <c r="E56">
        <v>14.30158</v>
      </c>
      <c r="F56">
        <v>13.42825</v>
      </c>
      <c r="G56">
        <v>15.53659</v>
      </c>
      <c r="H56">
        <v>621.39972</v>
      </c>
      <c r="I56">
        <v>661.81390999999996</v>
      </c>
      <c r="J56">
        <v>572.00459999999998</v>
      </c>
      <c r="K56">
        <v>4208.0280000000002</v>
      </c>
      <c r="L56">
        <v>131.51490000000001</v>
      </c>
      <c r="M56" t="s">
        <v>113</v>
      </c>
    </row>
    <row r="57" spans="1:13">
      <c r="A57">
        <v>1981</v>
      </c>
      <c r="B57" t="s">
        <v>114</v>
      </c>
      <c r="C57" t="s">
        <v>122</v>
      </c>
      <c r="D57">
        <v>2.0000000000000002E-5</v>
      </c>
      <c r="E57">
        <v>14.680249999999999</v>
      </c>
      <c r="F57">
        <v>13.715999999999999</v>
      </c>
      <c r="G57">
        <v>16.060199999999998</v>
      </c>
      <c r="H57">
        <v>605.37116000000003</v>
      </c>
      <c r="I57">
        <v>647.92943000000002</v>
      </c>
      <c r="J57">
        <v>553.35550000000001</v>
      </c>
      <c r="K57">
        <v>4000</v>
      </c>
      <c r="L57">
        <v>140</v>
      </c>
      <c r="M57" t="s">
        <v>113</v>
      </c>
    </row>
    <row r="58" spans="1:13">
      <c r="A58">
        <v>1982</v>
      </c>
      <c r="B58" t="s">
        <v>112</v>
      </c>
      <c r="C58" t="s">
        <v>112</v>
      </c>
      <c r="D58">
        <v>1</v>
      </c>
      <c r="E58">
        <v>21.072050000000001</v>
      </c>
      <c r="F58">
        <v>19.201720000000002</v>
      </c>
      <c r="G58">
        <v>23.919689999999999</v>
      </c>
      <c r="H58">
        <v>424.63837000000001</v>
      </c>
      <c r="I58">
        <v>465.95155999999997</v>
      </c>
      <c r="J58">
        <v>374.14447000000001</v>
      </c>
      <c r="K58">
        <v>3201.8429999999998</v>
      </c>
      <c r="L58">
        <v>102.9528</v>
      </c>
      <c r="M58" t="s">
        <v>113</v>
      </c>
    </row>
    <row r="59" spans="1:13">
      <c r="A59">
        <v>1982</v>
      </c>
      <c r="B59" t="s">
        <v>114</v>
      </c>
      <c r="C59" t="s">
        <v>115</v>
      </c>
      <c r="D59">
        <v>0.80468700000000004</v>
      </c>
      <c r="E59">
        <v>22.2074</v>
      </c>
      <c r="F59">
        <v>20.07855</v>
      </c>
      <c r="G59">
        <v>25.513629999999999</v>
      </c>
      <c r="H59">
        <v>402.49486999999999</v>
      </c>
      <c r="I59">
        <v>445.13497000000001</v>
      </c>
      <c r="J59">
        <v>350.37920000000003</v>
      </c>
      <c r="K59">
        <v>3053.3870000000002</v>
      </c>
      <c r="L59">
        <v>98.716499999999996</v>
      </c>
      <c r="M59" t="s">
        <v>113</v>
      </c>
    </row>
    <row r="60" spans="1:13">
      <c r="A60">
        <v>1982</v>
      </c>
      <c r="B60" t="s">
        <v>114</v>
      </c>
      <c r="C60" t="s">
        <v>116</v>
      </c>
      <c r="D60">
        <v>0.80338399999999999</v>
      </c>
      <c r="E60">
        <v>22.211839999999999</v>
      </c>
      <c r="F60">
        <v>20.078399999999998</v>
      </c>
      <c r="G60">
        <v>25.526990000000001</v>
      </c>
      <c r="H60">
        <v>402.41852</v>
      </c>
      <c r="I60">
        <v>445.14251000000002</v>
      </c>
      <c r="J60">
        <v>350.20030000000003</v>
      </c>
      <c r="K60">
        <v>3054.0729999999999</v>
      </c>
      <c r="L60">
        <v>98.734200000000001</v>
      </c>
      <c r="M60" t="s">
        <v>113</v>
      </c>
    </row>
    <row r="61" spans="1:13">
      <c r="A61">
        <v>1982</v>
      </c>
      <c r="B61" t="s">
        <v>117</v>
      </c>
      <c r="C61" t="s">
        <v>118</v>
      </c>
      <c r="D61">
        <v>0.19531299999999999</v>
      </c>
      <c r="E61">
        <v>17.405819999999999</v>
      </c>
      <c r="F61">
        <v>16.27374</v>
      </c>
      <c r="G61">
        <v>19.023250000000001</v>
      </c>
      <c r="H61">
        <v>515.86923000000002</v>
      </c>
      <c r="I61">
        <v>551.71555999999998</v>
      </c>
      <c r="J61">
        <v>472.05705</v>
      </c>
      <c r="K61">
        <v>3813.4830000000002</v>
      </c>
      <c r="L61">
        <v>120.4064</v>
      </c>
      <c r="M61" t="s">
        <v>113</v>
      </c>
    </row>
    <row r="62" spans="1:13">
      <c r="A62">
        <v>1982</v>
      </c>
      <c r="B62" t="s">
        <v>117</v>
      </c>
      <c r="C62" t="s">
        <v>119</v>
      </c>
      <c r="D62">
        <v>0.148038</v>
      </c>
      <c r="E62">
        <v>18.485019999999999</v>
      </c>
      <c r="F62">
        <v>17.248609999999999</v>
      </c>
      <c r="G62">
        <v>20.26003</v>
      </c>
      <c r="H62">
        <v>486.37369000000001</v>
      </c>
      <c r="I62">
        <v>521.16934000000003</v>
      </c>
      <c r="J62">
        <v>443.84566999999998</v>
      </c>
      <c r="K62">
        <v>3628.8629999999998</v>
      </c>
      <c r="L62">
        <v>116.5468</v>
      </c>
      <c r="M62" t="s">
        <v>113</v>
      </c>
    </row>
    <row r="63" spans="1:13">
      <c r="A63">
        <v>1982</v>
      </c>
      <c r="B63" t="s">
        <v>117</v>
      </c>
      <c r="C63" t="s">
        <v>120</v>
      </c>
      <c r="D63">
        <v>3.1904000000000002E-2</v>
      </c>
      <c r="E63">
        <v>14.72404</v>
      </c>
      <c r="F63">
        <v>13.89743</v>
      </c>
      <c r="G63">
        <v>15.878360000000001</v>
      </c>
      <c r="H63">
        <v>604.50910999999996</v>
      </c>
      <c r="I63">
        <v>640.35992999999996</v>
      </c>
      <c r="J63">
        <v>560.69145000000003</v>
      </c>
      <c r="K63">
        <v>4342.08</v>
      </c>
      <c r="L63">
        <v>132.2636</v>
      </c>
      <c r="M63" t="s">
        <v>113</v>
      </c>
    </row>
    <row r="64" spans="1:13">
      <c r="A64">
        <v>1982</v>
      </c>
      <c r="B64" t="s">
        <v>117</v>
      </c>
      <c r="C64" t="s">
        <v>121</v>
      </c>
      <c r="D64">
        <v>1.5370999999999999E-2</v>
      </c>
      <c r="E64">
        <v>14.69788</v>
      </c>
      <c r="F64">
        <v>13.681979999999999</v>
      </c>
      <c r="G64">
        <v>16.164850000000001</v>
      </c>
      <c r="H64">
        <v>615.95998999999995</v>
      </c>
      <c r="I64">
        <v>661.91624000000002</v>
      </c>
      <c r="J64">
        <v>559.79123000000004</v>
      </c>
      <c r="K64">
        <v>4494.4070000000002</v>
      </c>
      <c r="L64">
        <v>132.9675</v>
      </c>
      <c r="M64" t="s">
        <v>113</v>
      </c>
    </row>
    <row r="65" spans="1:13">
      <c r="A65">
        <v>1982</v>
      </c>
      <c r="B65" t="s">
        <v>114</v>
      </c>
      <c r="C65" t="s">
        <v>122</v>
      </c>
      <c r="D65">
        <v>1.3029999999999999E-3</v>
      </c>
      <c r="E65">
        <v>19.766970000000001</v>
      </c>
      <c r="F65">
        <v>20.17557</v>
      </c>
      <c r="G65">
        <v>19.289490000000001</v>
      </c>
      <c r="H65">
        <v>449.58843999999999</v>
      </c>
      <c r="I65">
        <v>440.48313999999999</v>
      </c>
      <c r="J65">
        <v>460.71713999999997</v>
      </c>
      <c r="K65">
        <v>2629.9989999999998</v>
      </c>
      <c r="L65">
        <v>87.813900000000004</v>
      </c>
      <c r="M65" t="s">
        <v>113</v>
      </c>
    </row>
    <row r="66" spans="1:13">
      <c r="A66">
        <v>1983</v>
      </c>
      <c r="B66" t="s">
        <v>112</v>
      </c>
      <c r="C66" t="s">
        <v>112</v>
      </c>
      <c r="D66">
        <v>1</v>
      </c>
      <c r="E66">
        <v>20.952390000000001</v>
      </c>
      <c r="F66">
        <v>19.040579999999999</v>
      </c>
      <c r="G66">
        <v>23.88334</v>
      </c>
      <c r="H66">
        <v>425.53494000000001</v>
      </c>
      <c r="I66">
        <v>468.23629</v>
      </c>
      <c r="J66">
        <v>373.34440999999998</v>
      </c>
      <c r="K66">
        <v>3257.34</v>
      </c>
      <c r="L66">
        <v>106.9483</v>
      </c>
      <c r="M66" t="s">
        <v>113</v>
      </c>
    </row>
    <row r="67" spans="1:13">
      <c r="A67">
        <v>1983</v>
      </c>
      <c r="B67" t="s">
        <v>114</v>
      </c>
      <c r="C67" t="s">
        <v>115</v>
      </c>
      <c r="D67">
        <v>0.77997000000000005</v>
      </c>
      <c r="E67">
        <v>22.084959999999999</v>
      </c>
      <c r="F67">
        <v>19.925180000000001</v>
      </c>
      <c r="G67">
        <v>25.457650000000001</v>
      </c>
      <c r="H67">
        <v>403.41590000000002</v>
      </c>
      <c r="I67">
        <v>447.12115999999997</v>
      </c>
      <c r="J67">
        <v>349.99835000000002</v>
      </c>
      <c r="K67">
        <v>3112.0120000000002</v>
      </c>
      <c r="L67">
        <v>103.8189</v>
      </c>
      <c r="M67" t="s">
        <v>113</v>
      </c>
    </row>
    <row r="68" spans="1:13">
      <c r="A68">
        <v>1983</v>
      </c>
      <c r="B68" t="s">
        <v>114</v>
      </c>
      <c r="C68" t="s">
        <v>116</v>
      </c>
      <c r="D68">
        <v>0.77670899999999998</v>
      </c>
      <c r="E68">
        <v>22.091229999999999</v>
      </c>
      <c r="F68">
        <v>19.927029999999998</v>
      </c>
      <c r="G68">
        <v>25.472470000000001</v>
      </c>
      <c r="H68">
        <v>403.30599000000001</v>
      </c>
      <c r="I68">
        <v>447.08443</v>
      </c>
      <c r="J68">
        <v>349.79899999999998</v>
      </c>
      <c r="K68">
        <v>3111.96</v>
      </c>
      <c r="L68">
        <v>103.8318</v>
      </c>
      <c r="M68" t="s">
        <v>113</v>
      </c>
    </row>
    <row r="69" spans="1:13">
      <c r="A69">
        <v>1983</v>
      </c>
      <c r="B69" t="s">
        <v>117</v>
      </c>
      <c r="C69" t="s">
        <v>118</v>
      </c>
      <c r="D69">
        <v>0.22003</v>
      </c>
      <c r="E69">
        <v>17.729389999999999</v>
      </c>
      <c r="F69">
        <v>16.451499999999999</v>
      </c>
      <c r="G69">
        <v>19.589130000000001</v>
      </c>
      <c r="H69">
        <v>503.94351</v>
      </c>
      <c r="I69">
        <v>543.08612000000005</v>
      </c>
      <c r="J69">
        <v>456.10255000000001</v>
      </c>
      <c r="K69">
        <v>3772.5059999999999</v>
      </c>
      <c r="L69">
        <v>118.0416</v>
      </c>
      <c r="M69" t="s">
        <v>113</v>
      </c>
    </row>
    <row r="70" spans="1:13">
      <c r="A70">
        <v>1983</v>
      </c>
      <c r="B70" t="s">
        <v>117</v>
      </c>
      <c r="C70" t="s">
        <v>119</v>
      </c>
      <c r="D70">
        <v>0.15806300000000001</v>
      </c>
      <c r="E70">
        <v>18.87651</v>
      </c>
      <c r="F70">
        <v>17.515640000000001</v>
      </c>
      <c r="G70">
        <v>20.857099999999999</v>
      </c>
      <c r="H70">
        <v>473.06527999999997</v>
      </c>
      <c r="I70">
        <v>509.78789</v>
      </c>
      <c r="J70">
        <v>428.18209000000002</v>
      </c>
      <c r="K70">
        <v>3543.6190000000001</v>
      </c>
      <c r="L70">
        <v>112.39530000000001</v>
      </c>
      <c r="M70" t="s">
        <v>113</v>
      </c>
    </row>
    <row r="71" spans="1:13">
      <c r="A71">
        <v>1983</v>
      </c>
      <c r="B71" t="s">
        <v>117</v>
      </c>
      <c r="C71" t="s">
        <v>120</v>
      </c>
      <c r="D71">
        <v>3.7141E-2</v>
      </c>
      <c r="E71">
        <v>15.066470000000001</v>
      </c>
      <c r="F71">
        <v>14.06695</v>
      </c>
      <c r="G71">
        <v>16.49935</v>
      </c>
      <c r="H71">
        <v>592.64476999999999</v>
      </c>
      <c r="I71">
        <v>634.80733999999995</v>
      </c>
      <c r="J71">
        <v>541.11275999999998</v>
      </c>
      <c r="K71">
        <v>4414.28</v>
      </c>
      <c r="L71">
        <v>136.1429</v>
      </c>
      <c r="M71" t="s">
        <v>113</v>
      </c>
    </row>
    <row r="72" spans="1:13">
      <c r="A72">
        <v>1983</v>
      </c>
      <c r="B72" t="s">
        <v>117</v>
      </c>
      <c r="C72" t="s">
        <v>121</v>
      </c>
      <c r="D72">
        <v>2.4826000000000001E-2</v>
      </c>
      <c r="E72">
        <v>15.79468</v>
      </c>
      <c r="F72">
        <v>14.517659999999999</v>
      </c>
      <c r="G72">
        <v>17.697340000000001</v>
      </c>
      <c r="H72">
        <v>567.83767</v>
      </c>
      <c r="I72">
        <v>617.86996999999997</v>
      </c>
      <c r="J72">
        <v>506.68709000000001</v>
      </c>
      <c r="K72">
        <v>4269.6570000000002</v>
      </c>
      <c r="L72">
        <v>126.90949999999999</v>
      </c>
      <c r="M72" t="s">
        <v>113</v>
      </c>
    </row>
    <row r="73" spans="1:13">
      <c r="A73">
        <v>1983</v>
      </c>
      <c r="B73" t="s">
        <v>114</v>
      </c>
      <c r="C73" t="s">
        <v>122</v>
      </c>
      <c r="D73">
        <v>3.2620000000000001E-3</v>
      </c>
      <c r="E73">
        <v>20.6873</v>
      </c>
      <c r="F73">
        <v>19.49465</v>
      </c>
      <c r="G73">
        <v>22.359179999999999</v>
      </c>
      <c r="H73">
        <v>429.58726000000001</v>
      </c>
      <c r="I73">
        <v>455.86872</v>
      </c>
      <c r="J73">
        <v>397.46546999999998</v>
      </c>
      <c r="K73">
        <v>3124.431</v>
      </c>
      <c r="L73">
        <v>100.7415</v>
      </c>
      <c r="M73" t="s">
        <v>113</v>
      </c>
    </row>
    <row r="74" spans="1:13">
      <c r="A74">
        <v>1984</v>
      </c>
      <c r="B74" t="s">
        <v>112</v>
      </c>
      <c r="C74" t="s">
        <v>112</v>
      </c>
      <c r="D74">
        <v>1</v>
      </c>
      <c r="E74">
        <v>21.000229999999998</v>
      </c>
      <c r="F74">
        <v>19.05715</v>
      </c>
      <c r="G74">
        <v>23.989799999999999</v>
      </c>
      <c r="H74">
        <v>424.02812</v>
      </c>
      <c r="I74">
        <v>467.23590000000002</v>
      </c>
      <c r="J74">
        <v>371.21859999999998</v>
      </c>
      <c r="K74">
        <v>3261.576</v>
      </c>
      <c r="L74">
        <v>108.5963</v>
      </c>
      <c r="M74" t="s">
        <v>113</v>
      </c>
    </row>
    <row r="75" spans="1:13">
      <c r="A75">
        <v>1984</v>
      </c>
      <c r="B75" t="s">
        <v>114</v>
      </c>
      <c r="C75" t="s">
        <v>115</v>
      </c>
      <c r="D75">
        <v>0.76537200000000005</v>
      </c>
      <c r="E75">
        <v>22.423030000000001</v>
      </c>
      <c r="F75">
        <v>20.184619999999999</v>
      </c>
      <c r="G75">
        <v>25.938800000000001</v>
      </c>
      <c r="H75">
        <v>397.02956</v>
      </c>
      <c r="I75">
        <v>441.03192000000001</v>
      </c>
      <c r="J75">
        <v>343.24889000000002</v>
      </c>
      <c r="K75">
        <v>3100.5010000000002</v>
      </c>
      <c r="L75">
        <v>105.77549999999999</v>
      </c>
      <c r="M75" t="s">
        <v>113</v>
      </c>
    </row>
    <row r="76" spans="1:13">
      <c r="A76">
        <v>1984</v>
      </c>
      <c r="B76" t="s">
        <v>114</v>
      </c>
      <c r="C76" t="s">
        <v>116</v>
      </c>
      <c r="D76">
        <v>0.76143300000000003</v>
      </c>
      <c r="E76">
        <v>22.4419</v>
      </c>
      <c r="F76">
        <v>20.200849999999999</v>
      </c>
      <c r="G76">
        <v>25.962129999999998</v>
      </c>
      <c r="H76">
        <v>396.70004999999998</v>
      </c>
      <c r="I76">
        <v>440.68196</v>
      </c>
      <c r="J76">
        <v>342.94436999999999</v>
      </c>
      <c r="K76">
        <v>3098.5039999999999</v>
      </c>
      <c r="L76">
        <v>105.76</v>
      </c>
      <c r="M76" t="s">
        <v>113</v>
      </c>
    </row>
    <row r="77" spans="1:13">
      <c r="A77">
        <v>1984</v>
      </c>
      <c r="B77" t="s">
        <v>117</v>
      </c>
      <c r="C77" t="s">
        <v>118</v>
      </c>
      <c r="D77">
        <v>0.234628</v>
      </c>
      <c r="E77">
        <v>17.398869999999999</v>
      </c>
      <c r="F77">
        <v>16.119900000000001</v>
      </c>
      <c r="G77">
        <v>19.267250000000001</v>
      </c>
      <c r="H77">
        <v>512.09938</v>
      </c>
      <c r="I77">
        <v>552.71520999999996</v>
      </c>
      <c r="J77">
        <v>462.45782000000003</v>
      </c>
      <c r="K77">
        <v>3787.0129999999999</v>
      </c>
      <c r="L77">
        <v>117.79819999999999</v>
      </c>
      <c r="M77" t="s">
        <v>113</v>
      </c>
    </row>
    <row r="78" spans="1:13">
      <c r="A78">
        <v>1984</v>
      </c>
      <c r="B78" t="s">
        <v>117</v>
      </c>
      <c r="C78" t="s">
        <v>119</v>
      </c>
      <c r="D78">
        <v>0.14576</v>
      </c>
      <c r="E78">
        <v>18.259989999999998</v>
      </c>
      <c r="F78">
        <v>16.914180000000002</v>
      </c>
      <c r="G78">
        <v>20.22702</v>
      </c>
      <c r="H78">
        <v>488.08366999999998</v>
      </c>
      <c r="I78">
        <v>526.88825999999995</v>
      </c>
      <c r="J78">
        <v>440.65584999999999</v>
      </c>
      <c r="K78">
        <v>3618.9009999999998</v>
      </c>
      <c r="L78">
        <v>114.01179999999999</v>
      </c>
      <c r="M78" t="s">
        <v>113</v>
      </c>
    </row>
    <row r="79" spans="1:13">
      <c r="A79">
        <v>1984</v>
      </c>
      <c r="B79" t="s">
        <v>117</v>
      </c>
      <c r="C79" t="s">
        <v>120</v>
      </c>
      <c r="D79">
        <v>4.8233999999999999E-2</v>
      </c>
      <c r="E79">
        <v>16.113880000000002</v>
      </c>
      <c r="F79">
        <v>14.98634</v>
      </c>
      <c r="G79">
        <v>17.745729999999998</v>
      </c>
      <c r="H79">
        <v>552.24249999999995</v>
      </c>
      <c r="I79">
        <v>593.78971999999999</v>
      </c>
      <c r="J79">
        <v>501.46256</v>
      </c>
      <c r="K79">
        <v>4074.7440000000001</v>
      </c>
      <c r="L79">
        <v>126.0343</v>
      </c>
      <c r="M79" t="s">
        <v>113</v>
      </c>
    </row>
    <row r="80" spans="1:13">
      <c r="A80">
        <v>1984</v>
      </c>
      <c r="B80" t="s">
        <v>117</v>
      </c>
      <c r="C80" t="s">
        <v>121</v>
      </c>
      <c r="D80">
        <v>4.0634000000000003E-2</v>
      </c>
      <c r="E80">
        <v>16.192419999999998</v>
      </c>
      <c r="F80">
        <v>14.944319999999999</v>
      </c>
      <c r="G80">
        <v>18.033169999999998</v>
      </c>
      <c r="H80">
        <v>550.59585000000004</v>
      </c>
      <c r="I80">
        <v>596.60329999999999</v>
      </c>
      <c r="J80">
        <v>494.36453</v>
      </c>
      <c r="K80">
        <v>4048.509</v>
      </c>
      <c r="L80">
        <v>121.6039</v>
      </c>
      <c r="M80" t="s">
        <v>113</v>
      </c>
    </row>
    <row r="81" spans="1:13">
      <c r="A81">
        <v>1984</v>
      </c>
      <c r="B81" t="s">
        <v>114</v>
      </c>
      <c r="C81" t="s">
        <v>122</v>
      </c>
      <c r="D81">
        <v>3.9399999999999999E-3</v>
      </c>
      <c r="E81">
        <v>19.289529999999999</v>
      </c>
      <c r="F81">
        <v>17.471029999999999</v>
      </c>
      <c r="G81">
        <v>22.10116</v>
      </c>
      <c r="H81">
        <v>460.71629000000001</v>
      </c>
      <c r="I81">
        <v>508.67054999999999</v>
      </c>
      <c r="J81">
        <v>402.10552000000001</v>
      </c>
      <c r="K81">
        <v>3486.502</v>
      </c>
      <c r="L81">
        <v>108.7714</v>
      </c>
      <c r="M81" t="s">
        <v>113</v>
      </c>
    </row>
    <row r="82" spans="1:13">
      <c r="A82">
        <v>1985</v>
      </c>
      <c r="B82" t="s">
        <v>112</v>
      </c>
      <c r="C82" t="s">
        <v>112</v>
      </c>
      <c r="D82">
        <v>1</v>
      </c>
      <c r="E82">
        <v>21.319420000000001</v>
      </c>
      <c r="F82">
        <v>19.317640000000001</v>
      </c>
      <c r="G82">
        <v>24.41114</v>
      </c>
      <c r="H82">
        <v>417.30522000000002</v>
      </c>
      <c r="I82">
        <v>460.53345999999999</v>
      </c>
      <c r="J82">
        <v>364.47071</v>
      </c>
      <c r="K82">
        <v>3271.127</v>
      </c>
      <c r="L82">
        <v>114.1306</v>
      </c>
      <c r="M82" t="s">
        <v>113</v>
      </c>
    </row>
    <row r="83" spans="1:13">
      <c r="A83">
        <v>1985</v>
      </c>
      <c r="B83" t="s">
        <v>114</v>
      </c>
      <c r="C83" t="s">
        <v>115</v>
      </c>
      <c r="D83">
        <v>0.75234900000000005</v>
      </c>
      <c r="E83">
        <v>22.988800000000001</v>
      </c>
      <c r="F83">
        <v>20.627960000000002</v>
      </c>
      <c r="G83">
        <v>26.72747</v>
      </c>
      <c r="H83">
        <v>386.97474</v>
      </c>
      <c r="I83">
        <v>431.24405000000002</v>
      </c>
      <c r="J83">
        <v>332.86779999999999</v>
      </c>
      <c r="K83">
        <v>3095.9749999999999</v>
      </c>
      <c r="L83">
        <v>110.73650000000001</v>
      </c>
      <c r="M83" t="s">
        <v>113</v>
      </c>
    </row>
    <row r="84" spans="1:13">
      <c r="A84">
        <v>1985</v>
      </c>
      <c r="B84" t="s">
        <v>114</v>
      </c>
      <c r="C84" t="s">
        <v>116</v>
      </c>
      <c r="D84">
        <v>0.74627500000000002</v>
      </c>
      <c r="E84">
        <v>23.015930000000001</v>
      </c>
      <c r="F84">
        <v>20.65662</v>
      </c>
      <c r="G84">
        <v>26.75019</v>
      </c>
      <c r="H84">
        <v>386.52220999999997</v>
      </c>
      <c r="I84">
        <v>430.64981999999998</v>
      </c>
      <c r="J84">
        <v>332.58846</v>
      </c>
      <c r="K84">
        <v>3092.9360000000001</v>
      </c>
      <c r="L84">
        <v>110.752</v>
      </c>
      <c r="M84" t="s">
        <v>113</v>
      </c>
    </row>
    <row r="85" spans="1:13">
      <c r="A85">
        <v>1985</v>
      </c>
      <c r="B85" t="s">
        <v>117</v>
      </c>
      <c r="C85" t="s">
        <v>118</v>
      </c>
      <c r="D85">
        <v>0.24765100000000001</v>
      </c>
      <c r="E85">
        <v>17.466259999999998</v>
      </c>
      <c r="F85">
        <v>16.192830000000001</v>
      </c>
      <c r="G85">
        <v>19.32358</v>
      </c>
      <c r="H85">
        <v>509.44751000000002</v>
      </c>
      <c r="I85">
        <v>549.51304000000005</v>
      </c>
      <c r="J85">
        <v>460.47854000000001</v>
      </c>
      <c r="K85">
        <v>3803.2310000000002</v>
      </c>
      <c r="L85">
        <v>124.4415</v>
      </c>
      <c r="M85" t="s">
        <v>113</v>
      </c>
    </row>
    <row r="86" spans="1:13">
      <c r="A86">
        <v>1985</v>
      </c>
      <c r="B86" t="s">
        <v>117</v>
      </c>
      <c r="C86" t="s">
        <v>119</v>
      </c>
      <c r="D86">
        <v>0.14369699999999999</v>
      </c>
      <c r="E86">
        <v>18.201370000000001</v>
      </c>
      <c r="F86">
        <v>16.908650000000002</v>
      </c>
      <c r="G86">
        <v>20.077449999999999</v>
      </c>
      <c r="H86">
        <v>488.92435</v>
      </c>
      <c r="I86">
        <v>526.29619000000002</v>
      </c>
      <c r="J86">
        <v>443.24766</v>
      </c>
      <c r="K86">
        <v>3642.38</v>
      </c>
      <c r="L86">
        <v>122.88209999999999</v>
      </c>
      <c r="M86" t="s">
        <v>113</v>
      </c>
    </row>
    <row r="87" spans="1:13">
      <c r="A87">
        <v>1985</v>
      </c>
      <c r="B87" t="s">
        <v>117</v>
      </c>
      <c r="C87" t="s">
        <v>120</v>
      </c>
      <c r="D87">
        <v>5.9159000000000003E-2</v>
      </c>
      <c r="E87">
        <v>16.545829999999999</v>
      </c>
      <c r="F87">
        <v>15.45961</v>
      </c>
      <c r="G87">
        <v>18.100200000000001</v>
      </c>
      <c r="H87">
        <v>537.31516999999997</v>
      </c>
      <c r="I87">
        <v>575.07565</v>
      </c>
      <c r="J87">
        <v>491.16347000000002</v>
      </c>
      <c r="K87">
        <v>3975.1660000000002</v>
      </c>
      <c r="L87">
        <v>129.06110000000001</v>
      </c>
      <c r="M87" t="s">
        <v>113</v>
      </c>
    </row>
    <row r="88" spans="1:13">
      <c r="A88">
        <v>1985</v>
      </c>
      <c r="B88" t="s">
        <v>117</v>
      </c>
      <c r="C88" t="s">
        <v>121</v>
      </c>
      <c r="D88">
        <v>4.4795000000000001E-2</v>
      </c>
      <c r="E88">
        <v>16.53857</v>
      </c>
      <c r="F88">
        <v>15.08883</v>
      </c>
      <c r="G88">
        <v>18.739129999999999</v>
      </c>
      <c r="H88">
        <v>538.48010999999997</v>
      </c>
      <c r="I88">
        <v>590.23081999999999</v>
      </c>
      <c r="J88">
        <v>475.22922999999997</v>
      </c>
      <c r="K88">
        <v>4092.154</v>
      </c>
      <c r="L88">
        <v>123.34310000000001</v>
      </c>
      <c r="M88" t="s">
        <v>113</v>
      </c>
    </row>
    <row r="89" spans="1:13">
      <c r="A89">
        <v>1985</v>
      </c>
      <c r="B89" t="s">
        <v>114</v>
      </c>
      <c r="C89" t="s">
        <v>122</v>
      </c>
      <c r="D89">
        <v>6.0740000000000004E-3</v>
      </c>
      <c r="E89">
        <v>20.08032</v>
      </c>
      <c r="F89">
        <v>17.624169999999999</v>
      </c>
      <c r="G89">
        <v>24.202829999999999</v>
      </c>
      <c r="H89">
        <v>442.57267000000002</v>
      </c>
      <c r="I89">
        <v>504.25065999999998</v>
      </c>
      <c r="J89">
        <v>367.18847</v>
      </c>
      <c r="K89">
        <v>3469.2420000000002</v>
      </c>
      <c r="L89">
        <v>108.8355</v>
      </c>
      <c r="M89" t="s">
        <v>113</v>
      </c>
    </row>
    <row r="90" spans="1:13">
      <c r="A90">
        <v>1986</v>
      </c>
      <c r="B90" t="s">
        <v>112</v>
      </c>
      <c r="C90" t="s">
        <v>112</v>
      </c>
      <c r="D90">
        <v>1</v>
      </c>
      <c r="E90">
        <v>21.844329999999999</v>
      </c>
      <c r="F90">
        <v>19.753889999999998</v>
      </c>
      <c r="G90">
        <v>24.994720000000001</v>
      </c>
      <c r="H90">
        <v>407.03768000000002</v>
      </c>
      <c r="I90">
        <v>450.10437000000002</v>
      </c>
      <c r="J90">
        <v>355.74272000000002</v>
      </c>
      <c r="K90">
        <v>3237.9740000000002</v>
      </c>
      <c r="L90">
        <v>114.3758</v>
      </c>
      <c r="M90" t="s">
        <v>113</v>
      </c>
    </row>
    <row r="91" spans="1:13">
      <c r="A91">
        <v>1986</v>
      </c>
      <c r="B91" t="s">
        <v>114</v>
      </c>
      <c r="C91" t="s">
        <v>115</v>
      </c>
      <c r="D91">
        <v>0.72072599999999998</v>
      </c>
      <c r="E91">
        <v>23.691839999999999</v>
      </c>
      <c r="F91">
        <v>21.19061</v>
      </c>
      <c r="G91">
        <v>27.568629999999999</v>
      </c>
      <c r="H91">
        <v>375.22687999999999</v>
      </c>
      <c r="I91">
        <v>419.51116999999999</v>
      </c>
      <c r="J91">
        <v>322.46785999999997</v>
      </c>
      <c r="K91">
        <v>3043.0230000000001</v>
      </c>
      <c r="L91">
        <v>110.9135</v>
      </c>
      <c r="M91" t="s">
        <v>113</v>
      </c>
    </row>
    <row r="92" spans="1:13">
      <c r="A92">
        <v>1986</v>
      </c>
      <c r="B92" t="s">
        <v>114</v>
      </c>
      <c r="C92" t="s">
        <v>116</v>
      </c>
      <c r="D92">
        <v>0.71686700000000003</v>
      </c>
      <c r="E92">
        <v>23.724019999999999</v>
      </c>
      <c r="F92">
        <v>21.217839999999999</v>
      </c>
      <c r="G92">
        <v>27.609200000000001</v>
      </c>
      <c r="H92">
        <v>374.71872999999999</v>
      </c>
      <c r="I92">
        <v>418.97358000000003</v>
      </c>
      <c r="J92">
        <v>321.99473</v>
      </c>
      <c r="K92">
        <v>3040.6729999999998</v>
      </c>
      <c r="L92">
        <v>110.8588</v>
      </c>
      <c r="M92" t="s">
        <v>113</v>
      </c>
    </row>
    <row r="93" spans="1:13">
      <c r="A93">
        <v>1986</v>
      </c>
      <c r="B93" t="s">
        <v>117</v>
      </c>
      <c r="C93" t="s">
        <v>118</v>
      </c>
      <c r="D93">
        <v>0.27927400000000002</v>
      </c>
      <c r="E93">
        <v>18.184709999999999</v>
      </c>
      <c r="F93">
        <v>16.81223</v>
      </c>
      <c r="G93">
        <v>20.141680000000001</v>
      </c>
      <c r="H93">
        <v>489.13227000000001</v>
      </c>
      <c r="I93">
        <v>529.05669</v>
      </c>
      <c r="J93">
        <v>441.61561999999998</v>
      </c>
      <c r="K93">
        <v>3741.0880000000002</v>
      </c>
      <c r="L93">
        <v>123.3111</v>
      </c>
      <c r="M93" t="s">
        <v>113</v>
      </c>
    </row>
    <row r="94" spans="1:13">
      <c r="A94">
        <v>1986</v>
      </c>
      <c r="B94" t="s">
        <v>117</v>
      </c>
      <c r="C94" t="s">
        <v>119</v>
      </c>
      <c r="D94">
        <v>0.16480700000000001</v>
      </c>
      <c r="E94">
        <v>18.862500000000001</v>
      </c>
      <c r="F94">
        <v>17.48612</v>
      </c>
      <c r="G94">
        <v>20.811789999999998</v>
      </c>
      <c r="H94">
        <v>471.48289</v>
      </c>
      <c r="I94">
        <v>508.59062999999998</v>
      </c>
      <c r="J94">
        <v>427.32740000000001</v>
      </c>
      <c r="K94">
        <v>3574.0050000000001</v>
      </c>
      <c r="L94">
        <v>120.34699999999999</v>
      </c>
      <c r="M94" t="s">
        <v>113</v>
      </c>
    </row>
    <row r="95" spans="1:13">
      <c r="A95">
        <v>1986</v>
      </c>
      <c r="B95" t="s">
        <v>117</v>
      </c>
      <c r="C95" t="s">
        <v>120</v>
      </c>
      <c r="D95">
        <v>6.7976999999999996E-2</v>
      </c>
      <c r="E95">
        <v>17.469889999999999</v>
      </c>
      <c r="F95">
        <v>16.132639999999999</v>
      </c>
      <c r="G95">
        <v>19.382280000000002</v>
      </c>
      <c r="H95">
        <v>508.95915000000002</v>
      </c>
      <c r="I95">
        <v>551.13756999999998</v>
      </c>
      <c r="J95">
        <v>458.75335999999999</v>
      </c>
      <c r="K95">
        <v>3997.9090000000001</v>
      </c>
      <c r="L95">
        <v>127.491</v>
      </c>
      <c r="M95" t="s">
        <v>113</v>
      </c>
    </row>
    <row r="96" spans="1:13">
      <c r="A96">
        <v>1986</v>
      </c>
      <c r="B96" t="s">
        <v>117</v>
      </c>
      <c r="C96" t="s">
        <v>121</v>
      </c>
      <c r="D96">
        <v>4.6489999999999997E-2</v>
      </c>
      <c r="E96">
        <v>17.03397</v>
      </c>
      <c r="F96">
        <v>15.63894</v>
      </c>
      <c r="G96">
        <v>19.0581</v>
      </c>
      <c r="H96">
        <v>522.70899999999995</v>
      </c>
      <c r="I96">
        <v>569.32281999999998</v>
      </c>
      <c r="J96">
        <v>467.20897000000002</v>
      </c>
      <c r="K96">
        <v>3957.8809999999999</v>
      </c>
      <c r="L96">
        <v>127.7072</v>
      </c>
      <c r="M96" t="s">
        <v>113</v>
      </c>
    </row>
    <row r="97" spans="1:13">
      <c r="A97">
        <v>1986</v>
      </c>
      <c r="B97" t="s">
        <v>114</v>
      </c>
      <c r="C97" t="s">
        <v>122</v>
      </c>
      <c r="D97">
        <v>3.8600000000000001E-3</v>
      </c>
      <c r="E97">
        <v>18.924659999999999</v>
      </c>
      <c r="F97">
        <v>17.111809999999998</v>
      </c>
      <c r="G97">
        <v>21.657959999999999</v>
      </c>
      <c r="H97">
        <v>469.60984000000002</v>
      </c>
      <c r="I97">
        <v>519.36055999999996</v>
      </c>
      <c r="J97">
        <v>410.34431999999998</v>
      </c>
      <c r="K97">
        <v>3479.4870000000001</v>
      </c>
      <c r="L97">
        <v>121.0844</v>
      </c>
      <c r="M97" t="s">
        <v>113</v>
      </c>
    </row>
    <row r="98" spans="1:13">
      <c r="A98">
        <v>1987</v>
      </c>
      <c r="B98" t="s">
        <v>112</v>
      </c>
      <c r="C98" t="s">
        <v>112</v>
      </c>
      <c r="D98">
        <v>1</v>
      </c>
      <c r="E98">
        <v>21.971969999999999</v>
      </c>
      <c r="F98">
        <v>19.757190000000001</v>
      </c>
      <c r="G98">
        <v>25.260059999999999</v>
      </c>
      <c r="H98">
        <v>404.60523999999998</v>
      </c>
      <c r="I98">
        <v>449.95539000000002</v>
      </c>
      <c r="J98">
        <v>351.94510000000002</v>
      </c>
      <c r="K98">
        <v>3220.5070000000001</v>
      </c>
      <c r="L98">
        <v>117.6397</v>
      </c>
      <c r="M98" t="s">
        <v>113</v>
      </c>
    </row>
    <row r="99" spans="1:13">
      <c r="A99">
        <v>1987</v>
      </c>
      <c r="B99" t="s">
        <v>114</v>
      </c>
      <c r="C99" t="s">
        <v>115</v>
      </c>
      <c r="D99">
        <v>0.72827600000000003</v>
      </c>
      <c r="E99">
        <v>23.759720000000002</v>
      </c>
      <c r="F99">
        <v>21.171900000000001</v>
      </c>
      <c r="G99">
        <v>27.69136</v>
      </c>
      <c r="H99">
        <v>374.16179</v>
      </c>
      <c r="I99">
        <v>419.88691999999998</v>
      </c>
      <c r="J99">
        <v>321.04759000000001</v>
      </c>
      <c r="K99">
        <v>3034.9360000000001</v>
      </c>
      <c r="L99">
        <v>112.61060000000001</v>
      </c>
      <c r="M99" t="s">
        <v>113</v>
      </c>
    </row>
    <row r="100" spans="1:13">
      <c r="A100">
        <v>1987</v>
      </c>
      <c r="B100" t="s">
        <v>114</v>
      </c>
      <c r="C100" t="s">
        <v>116</v>
      </c>
      <c r="D100">
        <v>0.72190699999999997</v>
      </c>
      <c r="E100">
        <v>23.80659</v>
      </c>
      <c r="F100">
        <v>21.216360000000002</v>
      </c>
      <c r="G100">
        <v>27.740580000000001</v>
      </c>
      <c r="H100">
        <v>373.42649999999998</v>
      </c>
      <c r="I100">
        <v>419.00839999999999</v>
      </c>
      <c r="J100">
        <v>320.47924</v>
      </c>
      <c r="K100">
        <v>3030.9059999999999</v>
      </c>
      <c r="L100">
        <v>112.4524</v>
      </c>
      <c r="M100" t="s">
        <v>113</v>
      </c>
    </row>
    <row r="101" spans="1:13">
      <c r="A101">
        <v>1987</v>
      </c>
      <c r="B101" t="s">
        <v>117</v>
      </c>
      <c r="C101" t="s">
        <v>118</v>
      </c>
      <c r="D101">
        <v>0.27172400000000002</v>
      </c>
      <c r="E101">
        <v>18.284590000000001</v>
      </c>
      <c r="F101">
        <v>16.75628</v>
      </c>
      <c r="G101">
        <v>20.448160000000001</v>
      </c>
      <c r="H101">
        <v>486.19972000000001</v>
      </c>
      <c r="I101">
        <v>530.54488000000003</v>
      </c>
      <c r="J101">
        <v>434.75655</v>
      </c>
      <c r="K101">
        <v>3717.8719999999998</v>
      </c>
      <c r="L101">
        <v>131.11869999999999</v>
      </c>
      <c r="M101" t="s">
        <v>113</v>
      </c>
    </row>
    <row r="102" spans="1:13">
      <c r="A102">
        <v>1987</v>
      </c>
      <c r="B102" t="s">
        <v>117</v>
      </c>
      <c r="C102" t="s">
        <v>119</v>
      </c>
      <c r="D102">
        <v>0.144401</v>
      </c>
      <c r="E102">
        <v>19.038509999999999</v>
      </c>
      <c r="F102">
        <v>17.49579</v>
      </c>
      <c r="G102">
        <v>21.20711</v>
      </c>
      <c r="H102">
        <v>466.95388000000003</v>
      </c>
      <c r="I102">
        <v>508.12549000000001</v>
      </c>
      <c r="J102">
        <v>419.20765</v>
      </c>
      <c r="K102">
        <v>3526.44</v>
      </c>
      <c r="L102">
        <v>123.3883</v>
      </c>
      <c r="M102" t="s">
        <v>113</v>
      </c>
    </row>
    <row r="103" spans="1:13">
      <c r="A103">
        <v>1987</v>
      </c>
      <c r="B103" t="s">
        <v>117</v>
      </c>
      <c r="C103" t="s">
        <v>120</v>
      </c>
      <c r="D103">
        <v>7.4940999999999994E-2</v>
      </c>
      <c r="E103">
        <v>17.659369999999999</v>
      </c>
      <c r="F103">
        <v>16.16028</v>
      </c>
      <c r="G103">
        <v>19.789380000000001</v>
      </c>
      <c r="H103">
        <v>503.29962999999998</v>
      </c>
      <c r="I103">
        <v>549.98832000000004</v>
      </c>
      <c r="J103">
        <v>449.12644</v>
      </c>
      <c r="K103">
        <v>3972.056</v>
      </c>
      <c r="L103">
        <v>141.7261</v>
      </c>
      <c r="M103" t="s">
        <v>113</v>
      </c>
    </row>
    <row r="104" spans="1:13">
      <c r="A104">
        <v>1987</v>
      </c>
      <c r="B104" t="s">
        <v>117</v>
      </c>
      <c r="C104" t="s">
        <v>121</v>
      </c>
      <c r="D104">
        <v>5.2381999999999998E-2</v>
      </c>
      <c r="E104">
        <v>17.273859999999999</v>
      </c>
      <c r="F104">
        <v>15.752000000000001</v>
      </c>
      <c r="G104">
        <v>19.455359999999999</v>
      </c>
      <c r="H104">
        <v>514.79052000000001</v>
      </c>
      <c r="I104">
        <v>564.53141000000005</v>
      </c>
      <c r="J104">
        <v>457.06173999999999</v>
      </c>
      <c r="K104">
        <v>3881.9430000000002</v>
      </c>
      <c r="L104">
        <v>137.25370000000001</v>
      </c>
      <c r="M104" t="s">
        <v>113</v>
      </c>
    </row>
    <row r="105" spans="1:13">
      <c r="A105">
        <v>1987</v>
      </c>
      <c r="B105" t="s">
        <v>114</v>
      </c>
      <c r="C105" t="s">
        <v>122</v>
      </c>
      <c r="D105">
        <v>6.3689999999999997E-3</v>
      </c>
      <c r="E105">
        <v>19.424710000000001</v>
      </c>
      <c r="F105">
        <v>17.107790000000001</v>
      </c>
      <c r="G105">
        <v>23.05481</v>
      </c>
      <c r="H105">
        <v>457.50993999999997</v>
      </c>
      <c r="I105">
        <v>519.47108000000003</v>
      </c>
      <c r="J105">
        <v>385.47271999999998</v>
      </c>
      <c r="K105">
        <v>3491.7820000000002</v>
      </c>
      <c r="L105">
        <v>130.5429</v>
      </c>
      <c r="M105" t="s">
        <v>113</v>
      </c>
    </row>
    <row r="106" spans="1:13">
      <c r="A106">
        <v>1988</v>
      </c>
      <c r="B106" t="s">
        <v>112</v>
      </c>
      <c r="C106" t="s">
        <v>112</v>
      </c>
      <c r="D106">
        <v>1</v>
      </c>
      <c r="E106">
        <v>21.863530000000001</v>
      </c>
      <c r="F106">
        <v>19.57179</v>
      </c>
      <c r="G106">
        <v>25.205760000000001</v>
      </c>
      <c r="H106">
        <v>406.51875999999999</v>
      </c>
      <c r="I106">
        <v>454.11968999999999</v>
      </c>
      <c r="J106">
        <v>352.61547999999999</v>
      </c>
      <c r="K106">
        <v>3283.4650000000001</v>
      </c>
      <c r="L106">
        <v>123.46899999999999</v>
      </c>
      <c r="M106" t="s">
        <v>113</v>
      </c>
    </row>
    <row r="107" spans="1:13">
      <c r="A107">
        <v>1988</v>
      </c>
      <c r="B107" t="s">
        <v>114</v>
      </c>
      <c r="C107" t="s">
        <v>115</v>
      </c>
      <c r="D107">
        <v>0.70905200000000002</v>
      </c>
      <c r="E107">
        <v>24.0868</v>
      </c>
      <c r="F107">
        <v>21.381150000000002</v>
      </c>
      <c r="G107">
        <v>28.117429999999999</v>
      </c>
      <c r="H107">
        <v>368.95974999999999</v>
      </c>
      <c r="I107">
        <v>415.64909</v>
      </c>
      <c r="J107">
        <v>316.06965000000002</v>
      </c>
      <c r="K107">
        <v>3051.0509999999999</v>
      </c>
      <c r="L107">
        <v>116.1658</v>
      </c>
      <c r="M107" t="s">
        <v>113</v>
      </c>
    </row>
    <row r="108" spans="1:13">
      <c r="A108">
        <v>1988</v>
      </c>
      <c r="B108" t="s">
        <v>114</v>
      </c>
      <c r="C108" t="s">
        <v>116</v>
      </c>
      <c r="D108">
        <v>0.70191099999999995</v>
      </c>
      <c r="E108">
        <v>24.148569999999999</v>
      </c>
      <c r="F108">
        <v>21.43647</v>
      </c>
      <c r="G108">
        <v>28.18853</v>
      </c>
      <c r="H108">
        <v>368.01607999999999</v>
      </c>
      <c r="I108">
        <v>414.57652000000002</v>
      </c>
      <c r="J108">
        <v>315.27247</v>
      </c>
      <c r="K108">
        <v>3046.5369999999998</v>
      </c>
      <c r="L108">
        <v>115.9074</v>
      </c>
      <c r="M108" t="s">
        <v>113</v>
      </c>
    </row>
    <row r="109" spans="1:13">
      <c r="A109">
        <v>1988</v>
      </c>
      <c r="B109" t="s">
        <v>117</v>
      </c>
      <c r="C109" t="s">
        <v>118</v>
      </c>
      <c r="D109">
        <v>0.29094799999999998</v>
      </c>
      <c r="E109">
        <v>17.848590000000002</v>
      </c>
      <c r="F109">
        <v>16.225549999999998</v>
      </c>
      <c r="G109">
        <v>20.126529999999999</v>
      </c>
      <c r="H109">
        <v>498.05144999999999</v>
      </c>
      <c r="I109">
        <v>547.87397999999996</v>
      </c>
      <c r="J109">
        <v>441.67903000000001</v>
      </c>
      <c r="K109">
        <v>3849.8670000000002</v>
      </c>
      <c r="L109">
        <v>141.2671</v>
      </c>
      <c r="M109" t="s">
        <v>113</v>
      </c>
    </row>
    <row r="110" spans="1:13">
      <c r="A110">
        <v>1988</v>
      </c>
      <c r="B110" t="s">
        <v>117</v>
      </c>
      <c r="C110" t="s">
        <v>119</v>
      </c>
      <c r="D110">
        <v>0.160745</v>
      </c>
      <c r="E110">
        <v>18.14217</v>
      </c>
      <c r="F110">
        <v>16.533180000000002</v>
      </c>
      <c r="G110">
        <v>20.386279999999999</v>
      </c>
      <c r="H110">
        <v>489.98944</v>
      </c>
      <c r="I110">
        <v>537.67551000000003</v>
      </c>
      <c r="J110">
        <v>436.05056999999999</v>
      </c>
      <c r="K110">
        <v>3736.9140000000002</v>
      </c>
      <c r="L110">
        <v>137.69280000000001</v>
      </c>
      <c r="M110" t="s">
        <v>113</v>
      </c>
    </row>
    <row r="111" spans="1:13">
      <c r="A111">
        <v>1988</v>
      </c>
      <c r="B111" t="s">
        <v>117</v>
      </c>
      <c r="C111" t="s">
        <v>120</v>
      </c>
      <c r="D111">
        <v>7.4066999999999994E-2</v>
      </c>
      <c r="E111">
        <v>17.87781</v>
      </c>
      <c r="F111">
        <v>16.15447</v>
      </c>
      <c r="G111">
        <v>20.333659999999998</v>
      </c>
      <c r="H111">
        <v>497.17367000000002</v>
      </c>
      <c r="I111">
        <v>550.21326999999997</v>
      </c>
      <c r="J111">
        <v>437.12416999999999</v>
      </c>
      <c r="K111">
        <v>4052.761</v>
      </c>
      <c r="L111">
        <v>146.94489999999999</v>
      </c>
      <c r="M111" t="s">
        <v>113</v>
      </c>
    </row>
    <row r="112" spans="1:13">
      <c r="A112">
        <v>1988</v>
      </c>
      <c r="B112" t="s">
        <v>117</v>
      </c>
      <c r="C112" t="s">
        <v>121</v>
      </c>
      <c r="D112">
        <v>5.6135999999999998E-2</v>
      </c>
      <c r="E112">
        <v>17.023099999999999</v>
      </c>
      <c r="F112">
        <v>15.490130000000001</v>
      </c>
      <c r="G112">
        <v>19.169499999999999</v>
      </c>
      <c r="H112">
        <v>522.29497000000003</v>
      </c>
      <c r="I112">
        <v>573.99058000000002</v>
      </c>
      <c r="J112">
        <v>463.80568</v>
      </c>
      <c r="K112">
        <v>3905.607</v>
      </c>
      <c r="L112">
        <v>144.0111</v>
      </c>
      <c r="M112" t="s">
        <v>113</v>
      </c>
    </row>
    <row r="113" spans="1:13">
      <c r="A113">
        <v>1988</v>
      </c>
      <c r="B113" t="s">
        <v>114</v>
      </c>
      <c r="C113" t="s">
        <v>122</v>
      </c>
      <c r="D113">
        <v>7.1409999999999998E-3</v>
      </c>
      <c r="E113">
        <v>19.24756</v>
      </c>
      <c r="F113">
        <v>17.054929999999999</v>
      </c>
      <c r="G113">
        <v>22.531210000000002</v>
      </c>
      <c r="H113">
        <v>461.72089999999997</v>
      </c>
      <c r="I113">
        <v>521.08109000000002</v>
      </c>
      <c r="J113">
        <v>394.43060000000003</v>
      </c>
      <c r="K113">
        <v>3494.7669999999998</v>
      </c>
      <c r="L113">
        <v>141.56639999999999</v>
      </c>
      <c r="M113" t="s">
        <v>113</v>
      </c>
    </row>
    <row r="114" spans="1:13">
      <c r="A114">
        <v>1989</v>
      </c>
      <c r="B114" t="s">
        <v>112</v>
      </c>
      <c r="C114" t="s">
        <v>112</v>
      </c>
      <c r="D114">
        <v>1</v>
      </c>
      <c r="E114">
        <v>21.420490000000001</v>
      </c>
      <c r="F114">
        <v>19.078330000000001</v>
      </c>
      <c r="G114">
        <v>24.781559999999999</v>
      </c>
      <c r="H114">
        <v>414.92705000000001</v>
      </c>
      <c r="I114">
        <v>465.86478</v>
      </c>
      <c r="J114">
        <v>358.65231999999997</v>
      </c>
      <c r="K114">
        <v>3351.4569999999999</v>
      </c>
      <c r="L114">
        <v>128.74799999999999</v>
      </c>
      <c r="M114" t="s">
        <v>113</v>
      </c>
    </row>
    <row r="115" spans="1:13">
      <c r="A115">
        <v>1989</v>
      </c>
      <c r="B115" t="s">
        <v>114</v>
      </c>
      <c r="C115" t="s">
        <v>115</v>
      </c>
      <c r="D115">
        <v>0.70060199999999995</v>
      </c>
      <c r="E115">
        <v>23.649290000000001</v>
      </c>
      <c r="F115">
        <v>20.846589999999999</v>
      </c>
      <c r="G115">
        <v>27.777439999999999</v>
      </c>
      <c r="H115">
        <v>375.79709000000003</v>
      </c>
      <c r="I115">
        <v>426.32004000000001</v>
      </c>
      <c r="J115">
        <v>319.94878</v>
      </c>
      <c r="K115">
        <v>3103.5039999999999</v>
      </c>
      <c r="L115">
        <v>121.2814</v>
      </c>
      <c r="M115" t="s">
        <v>113</v>
      </c>
    </row>
    <row r="116" spans="1:13">
      <c r="A116">
        <v>1989</v>
      </c>
      <c r="B116" t="s">
        <v>114</v>
      </c>
      <c r="C116" t="s">
        <v>116</v>
      </c>
      <c r="D116">
        <v>0.69314200000000004</v>
      </c>
      <c r="E116">
        <v>23.709869999999999</v>
      </c>
      <c r="F116">
        <v>20.896619999999999</v>
      </c>
      <c r="G116">
        <v>27.855219999999999</v>
      </c>
      <c r="H116">
        <v>374.83715999999998</v>
      </c>
      <c r="I116">
        <v>425.29953</v>
      </c>
      <c r="J116">
        <v>319.05561</v>
      </c>
      <c r="K116">
        <v>3099.2660000000001</v>
      </c>
      <c r="L116">
        <v>120.9978</v>
      </c>
      <c r="M116" t="s">
        <v>113</v>
      </c>
    </row>
    <row r="117" spans="1:13">
      <c r="A117">
        <v>1989</v>
      </c>
      <c r="B117" t="s">
        <v>117</v>
      </c>
      <c r="C117" t="s">
        <v>118</v>
      </c>
      <c r="D117">
        <v>0.299398</v>
      </c>
      <c r="E117">
        <v>17.550090000000001</v>
      </c>
      <c r="F117">
        <v>15.91868</v>
      </c>
      <c r="G117">
        <v>19.787559999999999</v>
      </c>
      <c r="H117">
        <v>506.49257999999998</v>
      </c>
      <c r="I117">
        <v>558.40090999999995</v>
      </c>
      <c r="J117">
        <v>449.21999</v>
      </c>
      <c r="K117">
        <v>3931.6759999999999</v>
      </c>
      <c r="L117">
        <v>146.22</v>
      </c>
      <c r="M117" t="s">
        <v>113</v>
      </c>
    </row>
    <row r="118" spans="1:13">
      <c r="A118">
        <v>1989</v>
      </c>
      <c r="B118" t="s">
        <v>117</v>
      </c>
      <c r="C118" t="s">
        <v>119</v>
      </c>
      <c r="D118">
        <v>0.15439600000000001</v>
      </c>
      <c r="E118">
        <v>17.802060000000001</v>
      </c>
      <c r="F118">
        <v>16.185759999999998</v>
      </c>
      <c r="G118">
        <v>20.00544</v>
      </c>
      <c r="H118">
        <v>499.32816000000003</v>
      </c>
      <c r="I118">
        <v>549.19101999999998</v>
      </c>
      <c r="J118">
        <v>444.33240000000001</v>
      </c>
      <c r="K118">
        <v>3803.1559999999999</v>
      </c>
      <c r="L118">
        <v>142.83000000000001</v>
      </c>
      <c r="M118" t="s">
        <v>113</v>
      </c>
    </row>
    <row r="119" spans="1:13">
      <c r="A119">
        <v>1989</v>
      </c>
      <c r="B119" t="s">
        <v>117</v>
      </c>
      <c r="C119" t="s">
        <v>120</v>
      </c>
      <c r="D119">
        <v>8.8398000000000004E-2</v>
      </c>
      <c r="E119">
        <v>17.796790000000001</v>
      </c>
      <c r="F119">
        <v>16.05678</v>
      </c>
      <c r="G119">
        <v>20.215299999999999</v>
      </c>
      <c r="H119">
        <v>499.40913999999998</v>
      </c>
      <c r="I119">
        <v>553.52836000000002</v>
      </c>
      <c r="J119">
        <v>439.66043000000002</v>
      </c>
      <c r="K119">
        <v>4057.2660000000001</v>
      </c>
      <c r="L119">
        <v>146.08619999999999</v>
      </c>
      <c r="M119" t="s">
        <v>113</v>
      </c>
    </row>
    <row r="120" spans="1:13">
      <c r="A120">
        <v>1989</v>
      </c>
      <c r="B120" t="s">
        <v>117</v>
      </c>
      <c r="C120" t="s">
        <v>121</v>
      </c>
      <c r="D120">
        <v>5.6604000000000002E-2</v>
      </c>
      <c r="E120">
        <v>16.552669999999999</v>
      </c>
      <c r="F120">
        <v>15.0397</v>
      </c>
      <c r="G120">
        <v>18.61918</v>
      </c>
      <c r="H120">
        <v>537.09712000000002</v>
      </c>
      <c r="I120">
        <v>591.13199999999995</v>
      </c>
      <c r="J120">
        <v>477.48102</v>
      </c>
      <c r="K120">
        <v>4086.1030000000001</v>
      </c>
      <c r="L120">
        <v>155.67570000000001</v>
      </c>
      <c r="M120" t="s">
        <v>113</v>
      </c>
    </row>
    <row r="121" spans="1:13">
      <c r="A121">
        <v>1989</v>
      </c>
      <c r="B121" t="s">
        <v>114</v>
      </c>
      <c r="C121" t="s">
        <v>122</v>
      </c>
      <c r="D121">
        <v>7.4599999999999996E-3</v>
      </c>
      <c r="E121">
        <v>19.11214</v>
      </c>
      <c r="F121">
        <v>17.052879999999998</v>
      </c>
      <c r="G121">
        <v>22.05536</v>
      </c>
      <c r="H121">
        <v>464.99236000000002</v>
      </c>
      <c r="I121">
        <v>521.14362000000006</v>
      </c>
      <c r="J121">
        <v>402.94060000000002</v>
      </c>
      <c r="K121">
        <v>3497.2269999999999</v>
      </c>
      <c r="L121">
        <v>147.6344</v>
      </c>
      <c r="M121" t="s">
        <v>113</v>
      </c>
    </row>
    <row r="122" spans="1:13">
      <c r="A122">
        <v>1990</v>
      </c>
      <c r="B122" t="s">
        <v>112</v>
      </c>
      <c r="C122" t="s">
        <v>112</v>
      </c>
      <c r="D122">
        <v>1</v>
      </c>
      <c r="E122">
        <v>21.157520000000002</v>
      </c>
      <c r="F122">
        <v>18.721319999999999</v>
      </c>
      <c r="G122">
        <v>24.610389999999999</v>
      </c>
      <c r="H122">
        <v>420.08667000000003</v>
      </c>
      <c r="I122">
        <v>474.75184999999999</v>
      </c>
      <c r="J122">
        <v>361.14877000000001</v>
      </c>
      <c r="K122">
        <v>3426.038</v>
      </c>
      <c r="L122">
        <v>135.34219999999999</v>
      </c>
      <c r="M122" t="s">
        <v>113</v>
      </c>
    </row>
    <row r="123" spans="1:13">
      <c r="A123">
        <v>1990</v>
      </c>
      <c r="B123" t="s">
        <v>114</v>
      </c>
      <c r="C123" t="s">
        <v>115</v>
      </c>
      <c r="D123">
        <v>0.703538</v>
      </c>
      <c r="E123">
        <v>23.29344</v>
      </c>
      <c r="F123">
        <v>20.43092</v>
      </c>
      <c r="G123">
        <v>27.4405</v>
      </c>
      <c r="H123">
        <v>381.54136999999997</v>
      </c>
      <c r="I123">
        <v>434.99705999999998</v>
      </c>
      <c r="J123">
        <v>323.88033000000001</v>
      </c>
      <c r="K123">
        <v>3178.4189999999999</v>
      </c>
      <c r="L123">
        <v>128.6336</v>
      </c>
      <c r="M123" t="s">
        <v>113</v>
      </c>
    </row>
    <row r="124" spans="1:13">
      <c r="A124">
        <v>1990</v>
      </c>
      <c r="B124" t="s">
        <v>114</v>
      </c>
      <c r="C124" t="s">
        <v>116</v>
      </c>
      <c r="D124">
        <v>0.69835700000000001</v>
      </c>
      <c r="E124">
        <v>23.334289999999999</v>
      </c>
      <c r="F124">
        <v>20.462759999999999</v>
      </c>
      <c r="G124">
        <v>27.496449999999999</v>
      </c>
      <c r="H124">
        <v>380.87347</v>
      </c>
      <c r="I124">
        <v>434.32026000000002</v>
      </c>
      <c r="J124">
        <v>323.22143999999997</v>
      </c>
      <c r="K124">
        <v>3175.9</v>
      </c>
      <c r="L124">
        <v>128.5061</v>
      </c>
      <c r="M124" t="s">
        <v>113</v>
      </c>
    </row>
    <row r="125" spans="1:13">
      <c r="A125">
        <v>1990</v>
      </c>
      <c r="B125" t="s">
        <v>117</v>
      </c>
      <c r="C125" t="s">
        <v>118</v>
      </c>
      <c r="D125">
        <v>0.296462</v>
      </c>
      <c r="E125">
        <v>17.376359999999998</v>
      </c>
      <c r="F125">
        <v>15.61965</v>
      </c>
      <c r="G125">
        <v>19.7713</v>
      </c>
      <c r="H125">
        <v>511.55885999999998</v>
      </c>
      <c r="I125">
        <v>569.09429</v>
      </c>
      <c r="J125">
        <v>449.59082000000001</v>
      </c>
      <c r="K125">
        <v>4013.663</v>
      </c>
      <c r="L125">
        <v>151.26220000000001</v>
      </c>
      <c r="M125" t="s">
        <v>113</v>
      </c>
    </row>
    <row r="126" spans="1:13">
      <c r="A126">
        <v>1990</v>
      </c>
      <c r="B126" t="s">
        <v>117</v>
      </c>
      <c r="C126" t="s">
        <v>119</v>
      </c>
      <c r="D126">
        <v>0.145428</v>
      </c>
      <c r="E126">
        <v>17.411529999999999</v>
      </c>
      <c r="F126">
        <v>15.688599999999999</v>
      </c>
      <c r="G126">
        <v>19.746369999999999</v>
      </c>
      <c r="H126">
        <v>510.53577000000001</v>
      </c>
      <c r="I126">
        <v>566.60404000000005</v>
      </c>
      <c r="J126">
        <v>450.16806000000003</v>
      </c>
      <c r="K126">
        <v>3928.038</v>
      </c>
      <c r="L126">
        <v>151.57980000000001</v>
      </c>
      <c r="M126" t="s">
        <v>113</v>
      </c>
    </row>
    <row r="127" spans="1:13">
      <c r="A127">
        <v>1990</v>
      </c>
      <c r="B127" t="s">
        <v>117</v>
      </c>
      <c r="C127" t="s">
        <v>120</v>
      </c>
      <c r="D127">
        <v>0.10007099999999999</v>
      </c>
      <c r="E127">
        <v>17.84376</v>
      </c>
      <c r="F127">
        <v>15.964969999999999</v>
      </c>
      <c r="G127">
        <v>20.435410000000001</v>
      </c>
      <c r="H127">
        <v>498.09174000000002</v>
      </c>
      <c r="I127">
        <v>556.70915000000002</v>
      </c>
      <c r="J127">
        <v>434.92221000000001</v>
      </c>
      <c r="K127">
        <v>4094.99</v>
      </c>
      <c r="L127">
        <v>148.8218</v>
      </c>
      <c r="M127" t="s">
        <v>113</v>
      </c>
    </row>
    <row r="128" spans="1:13">
      <c r="A128">
        <v>1990</v>
      </c>
      <c r="B128" t="s">
        <v>117</v>
      </c>
      <c r="C128" t="s">
        <v>121</v>
      </c>
      <c r="D128">
        <v>5.0964000000000002E-2</v>
      </c>
      <c r="E128">
        <v>16.436219999999999</v>
      </c>
      <c r="F128">
        <v>14.80517</v>
      </c>
      <c r="G128">
        <v>18.64847</v>
      </c>
      <c r="H128">
        <v>540.92196999999999</v>
      </c>
      <c r="I128">
        <v>600.51949999999999</v>
      </c>
      <c r="J128">
        <v>476.74653000000001</v>
      </c>
      <c r="K128">
        <v>4098.3100000000004</v>
      </c>
      <c r="L128">
        <v>155.14779999999999</v>
      </c>
      <c r="M128" t="s">
        <v>113</v>
      </c>
    </row>
    <row r="129" spans="1:13">
      <c r="A129">
        <v>1990</v>
      </c>
      <c r="B129" t="s">
        <v>114</v>
      </c>
      <c r="C129" t="s">
        <v>122</v>
      </c>
      <c r="D129">
        <v>5.1809999999999998E-3</v>
      </c>
      <c r="E129">
        <v>18.845289999999999</v>
      </c>
      <c r="F129">
        <v>16.887979999999999</v>
      </c>
      <c r="G129">
        <v>21.5337</v>
      </c>
      <c r="H129">
        <v>471.57682</v>
      </c>
      <c r="I129">
        <v>526.23231999999996</v>
      </c>
      <c r="J129">
        <v>412.70199000000002</v>
      </c>
      <c r="K129">
        <v>3518.0940000000001</v>
      </c>
      <c r="L129">
        <v>145.81979999999999</v>
      </c>
      <c r="M129" t="s">
        <v>113</v>
      </c>
    </row>
    <row r="130" spans="1:13">
      <c r="A130">
        <v>1991</v>
      </c>
      <c r="B130" t="s">
        <v>112</v>
      </c>
      <c r="C130" t="s">
        <v>112</v>
      </c>
      <c r="D130">
        <v>1</v>
      </c>
      <c r="E130">
        <v>21.256419999999999</v>
      </c>
      <c r="F130">
        <v>18.759080000000001</v>
      </c>
      <c r="G130">
        <v>24.718160000000001</v>
      </c>
      <c r="H130">
        <v>418.15476000000001</v>
      </c>
      <c r="I130">
        <v>473.82065</v>
      </c>
      <c r="J130">
        <v>359.59491000000003</v>
      </c>
      <c r="K130">
        <v>3409.5549999999998</v>
      </c>
      <c r="L130">
        <v>137.9169</v>
      </c>
      <c r="M130" t="s">
        <v>113</v>
      </c>
    </row>
    <row r="131" spans="1:13">
      <c r="A131">
        <v>1991</v>
      </c>
      <c r="B131" t="s">
        <v>114</v>
      </c>
      <c r="C131" t="s">
        <v>115</v>
      </c>
      <c r="D131">
        <v>0.69575399999999998</v>
      </c>
      <c r="E131">
        <v>23.257770000000001</v>
      </c>
      <c r="F131">
        <v>20.354949999999999</v>
      </c>
      <c r="G131">
        <v>27.365210000000001</v>
      </c>
      <c r="H131">
        <v>382.16421000000003</v>
      </c>
      <c r="I131">
        <v>436.66149000000001</v>
      </c>
      <c r="J131">
        <v>324.80588999999998</v>
      </c>
      <c r="K131">
        <v>3168.471</v>
      </c>
      <c r="L131">
        <v>132.52869999999999</v>
      </c>
      <c r="M131" t="s">
        <v>113</v>
      </c>
    </row>
    <row r="132" spans="1:13">
      <c r="A132">
        <v>1991</v>
      </c>
      <c r="B132" t="s">
        <v>114</v>
      </c>
      <c r="C132" t="s">
        <v>116</v>
      </c>
      <c r="D132">
        <v>0.67796400000000001</v>
      </c>
      <c r="E132">
        <v>23.428249999999998</v>
      </c>
      <c r="F132">
        <v>20.48348</v>
      </c>
      <c r="G132">
        <v>27.60558</v>
      </c>
      <c r="H132">
        <v>379.38524999999998</v>
      </c>
      <c r="I132">
        <v>433.92347999999998</v>
      </c>
      <c r="J132">
        <v>321.97946000000002</v>
      </c>
      <c r="K132">
        <v>3153.67</v>
      </c>
      <c r="L132">
        <v>132.2115</v>
      </c>
      <c r="M132" t="s">
        <v>113</v>
      </c>
    </row>
    <row r="133" spans="1:13">
      <c r="A133">
        <v>1991</v>
      </c>
      <c r="B133" t="s">
        <v>117</v>
      </c>
      <c r="C133" t="s">
        <v>118</v>
      </c>
      <c r="D133">
        <v>0.30424600000000002</v>
      </c>
      <c r="E133">
        <v>17.761320000000001</v>
      </c>
      <c r="F133">
        <v>15.907080000000001</v>
      </c>
      <c r="G133">
        <v>20.24081</v>
      </c>
      <c r="H133">
        <v>500.45832999999999</v>
      </c>
      <c r="I133">
        <v>558.79663000000005</v>
      </c>
      <c r="J133">
        <v>439.15080999999998</v>
      </c>
      <c r="K133">
        <v>3960.8690000000001</v>
      </c>
      <c r="L133">
        <v>150.23859999999999</v>
      </c>
      <c r="M133" t="s">
        <v>113</v>
      </c>
    </row>
    <row r="134" spans="1:13">
      <c r="A134">
        <v>1991</v>
      </c>
      <c r="B134" t="s">
        <v>117</v>
      </c>
      <c r="C134" t="s">
        <v>119</v>
      </c>
      <c r="D134">
        <v>0.15273700000000001</v>
      </c>
      <c r="E134">
        <v>18.186879999999999</v>
      </c>
      <c r="F134">
        <v>16.304790000000001</v>
      </c>
      <c r="G134">
        <v>20.696929999999998</v>
      </c>
      <c r="H134">
        <v>488.75720000000001</v>
      </c>
      <c r="I134">
        <v>545.17665</v>
      </c>
      <c r="J134">
        <v>429.48147999999998</v>
      </c>
      <c r="K134">
        <v>3779.3449999999998</v>
      </c>
      <c r="L134">
        <v>146.0197</v>
      </c>
      <c r="M134" t="s">
        <v>113</v>
      </c>
    </row>
    <row r="135" spans="1:13">
      <c r="A135">
        <v>1991</v>
      </c>
      <c r="B135" t="s">
        <v>117</v>
      </c>
      <c r="C135" t="s">
        <v>120</v>
      </c>
      <c r="D135">
        <v>8.2202999999999998E-2</v>
      </c>
      <c r="E135">
        <v>17.91037</v>
      </c>
      <c r="F135">
        <v>16.015899999999998</v>
      </c>
      <c r="G135">
        <v>20.453510000000001</v>
      </c>
      <c r="H135">
        <v>496.24509999999998</v>
      </c>
      <c r="I135">
        <v>554.94474000000002</v>
      </c>
      <c r="J135">
        <v>434.54250000000002</v>
      </c>
      <c r="K135">
        <v>4132.5910000000003</v>
      </c>
      <c r="L135">
        <v>148.5607</v>
      </c>
      <c r="M135" t="s">
        <v>113</v>
      </c>
    </row>
    <row r="136" spans="1:13">
      <c r="A136">
        <v>1991</v>
      </c>
      <c r="B136" t="s">
        <v>117</v>
      </c>
      <c r="C136" t="s">
        <v>121</v>
      </c>
      <c r="D136">
        <v>6.9306999999999994E-2</v>
      </c>
      <c r="E136">
        <v>16.733250000000002</v>
      </c>
      <c r="F136">
        <v>14.98104</v>
      </c>
      <c r="G136">
        <v>19.078880000000002</v>
      </c>
      <c r="H136">
        <v>531.24220000000003</v>
      </c>
      <c r="I136">
        <v>593.38067999999998</v>
      </c>
      <c r="J136">
        <v>465.92563999999999</v>
      </c>
      <c r="K136">
        <v>4157.2330000000002</v>
      </c>
      <c r="L136">
        <v>161.52629999999999</v>
      </c>
      <c r="M136" t="s">
        <v>113</v>
      </c>
    </row>
    <row r="137" spans="1:13">
      <c r="A137">
        <v>1991</v>
      </c>
      <c r="B137" t="s">
        <v>114</v>
      </c>
      <c r="C137" t="s">
        <v>122</v>
      </c>
      <c r="D137">
        <v>1.779E-2</v>
      </c>
      <c r="E137">
        <v>18.208490000000001</v>
      </c>
      <c r="F137">
        <v>16.426819999999999</v>
      </c>
      <c r="G137">
        <v>20.547039999999999</v>
      </c>
      <c r="H137">
        <v>488.06900999999999</v>
      </c>
      <c r="I137">
        <v>541.00543000000005</v>
      </c>
      <c r="J137">
        <v>432.51979999999998</v>
      </c>
      <c r="K137">
        <v>3732.5309999999999</v>
      </c>
      <c r="L137">
        <v>144.61750000000001</v>
      </c>
      <c r="M137" t="s">
        <v>113</v>
      </c>
    </row>
    <row r="138" spans="1:13">
      <c r="A138">
        <v>1992</v>
      </c>
      <c r="B138" t="s">
        <v>112</v>
      </c>
      <c r="C138" t="s">
        <v>112</v>
      </c>
      <c r="D138">
        <v>1</v>
      </c>
      <c r="E138">
        <v>20.79365</v>
      </c>
      <c r="F138">
        <v>18.19781</v>
      </c>
      <c r="G138">
        <v>24.36403</v>
      </c>
      <c r="H138">
        <v>427.42784</v>
      </c>
      <c r="I138">
        <v>488.39740999999998</v>
      </c>
      <c r="J138">
        <v>364.79234000000002</v>
      </c>
      <c r="K138">
        <v>3512.3049999999998</v>
      </c>
      <c r="L138">
        <v>145.25720000000001</v>
      </c>
      <c r="M138" t="s">
        <v>113</v>
      </c>
    </row>
    <row r="139" spans="1:13">
      <c r="A139">
        <v>1992</v>
      </c>
      <c r="B139" t="s">
        <v>114</v>
      </c>
      <c r="C139" t="s">
        <v>115</v>
      </c>
      <c r="D139">
        <v>0.68601699999999999</v>
      </c>
      <c r="E139">
        <v>22.87528</v>
      </c>
      <c r="F139">
        <v>19.819790000000001</v>
      </c>
      <c r="G139">
        <v>27.182939999999999</v>
      </c>
      <c r="H139">
        <v>388.52677</v>
      </c>
      <c r="I139">
        <v>448.42169000000001</v>
      </c>
      <c r="J139">
        <v>326.95925</v>
      </c>
      <c r="K139">
        <v>3253.6109999999999</v>
      </c>
      <c r="L139">
        <v>140.8622</v>
      </c>
      <c r="M139" t="s">
        <v>113</v>
      </c>
    </row>
    <row r="140" spans="1:13">
      <c r="A140">
        <v>1992</v>
      </c>
      <c r="B140" t="s">
        <v>114</v>
      </c>
      <c r="C140" t="s">
        <v>116</v>
      </c>
      <c r="D140">
        <v>0.66608599999999996</v>
      </c>
      <c r="E140">
        <v>23.069949999999999</v>
      </c>
      <c r="F140">
        <v>19.959430000000001</v>
      </c>
      <c r="G140">
        <v>27.471119999999999</v>
      </c>
      <c r="H140">
        <v>385.24952999999999</v>
      </c>
      <c r="I140">
        <v>445.28566000000001</v>
      </c>
      <c r="J140">
        <v>323.53032000000002</v>
      </c>
      <c r="K140">
        <v>3239.88</v>
      </c>
      <c r="L140">
        <v>140.51060000000001</v>
      </c>
      <c r="M140" t="s">
        <v>113</v>
      </c>
    </row>
    <row r="141" spans="1:13">
      <c r="A141">
        <v>1992</v>
      </c>
      <c r="B141" t="s">
        <v>117</v>
      </c>
      <c r="C141" t="s">
        <v>118</v>
      </c>
      <c r="D141">
        <v>0.31398300000000001</v>
      </c>
      <c r="E141">
        <v>17.345050000000001</v>
      </c>
      <c r="F141">
        <v>15.43754</v>
      </c>
      <c r="G141">
        <v>19.86345</v>
      </c>
      <c r="H141">
        <v>512.42228</v>
      </c>
      <c r="I141">
        <v>575.73986000000002</v>
      </c>
      <c r="J141">
        <v>447.45337000000001</v>
      </c>
      <c r="K141">
        <v>4077.5219999999999</v>
      </c>
      <c r="L141">
        <v>154.85980000000001</v>
      </c>
      <c r="M141" t="s">
        <v>113</v>
      </c>
    </row>
    <row r="142" spans="1:13">
      <c r="A142">
        <v>1992</v>
      </c>
      <c r="B142" t="s">
        <v>117</v>
      </c>
      <c r="C142" t="s">
        <v>119</v>
      </c>
      <c r="D142">
        <v>0.15115799999999999</v>
      </c>
      <c r="E142">
        <v>17.480869999999999</v>
      </c>
      <c r="F142">
        <v>15.54243</v>
      </c>
      <c r="G142">
        <v>20.046420000000001</v>
      </c>
      <c r="H142">
        <v>508.47858000000002</v>
      </c>
      <c r="I142">
        <v>571.89705000000004</v>
      </c>
      <c r="J142">
        <v>443.40179999999998</v>
      </c>
      <c r="K142">
        <v>3976.4490000000001</v>
      </c>
      <c r="L142">
        <v>150.69810000000001</v>
      </c>
      <c r="M142" t="s">
        <v>113</v>
      </c>
    </row>
    <row r="143" spans="1:13">
      <c r="A143">
        <v>1992</v>
      </c>
      <c r="B143" t="s">
        <v>117</v>
      </c>
      <c r="C143" t="s">
        <v>120</v>
      </c>
      <c r="D143">
        <v>0.100328</v>
      </c>
      <c r="E143">
        <v>17.92191</v>
      </c>
      <c r="F143">
        <v>15.948180000000001</v>
      </c>
      <c r="G143">
        <v>20.528739999999999</v>
      </c>
      <c r="H143">
        <v>495.91014000000001</v>
      </c>
      <c r="I143">
        <v>557.28441999999995</v>
      </c>
      <c r="J143">
        <v>432.93642</v>
      </c>
      <c r="K143">
        <v>4151.2079999999996</v>
      </c>
      <c r="L143">
        <v>151.953</v>
      </c>
      <c r="M143" t="s">
        <v>113</v>
      </c>
    </row>
    <row r="144" spans="1:13">
      <c r="A144">
        <v>1992</v>
      </c>
      <c r="B144" t="s">
        <v>117</v>
      </c>
      <c r="C144" t="s">
        <v>121</v>
      </c>
      <c r="D144">
        <v>6.2496999999999997E-2</v>
      </c>
      <c r="E144">
        <v>16.203309999999998</v>
      </c>
      <c r="F144">
        <v>14.45837</v>
      </c>
      <c r="G144">
        <v>18.493120000000001</v>
      </c>
      <c r="H144">
        <v>548.46808999999996</v>
      </c>
      <c r="I144">
        <v>614.66124000000002</v>
      </c>
      <c r="J144">
        <v>480.55714</v>
      </c>
      <c r="K144">
        <v>4203.692</v>
      </c>
      <c r="L144">
        <v>169.59200000000001</v>
      </c>
      <c r="M144" t="s">
        <v>113</v>
      </c>
    </row>
    <row r="145" spans="1:13">
      <c r="A145">
        <v>1992</v>
      </c>
      <c r="B145" t="s">
        <v>114</v>
      </c>
      <c r="C145" t="s">
        <v>122</v>
      </c>
      <c r="D145">
        <v>1.9931000000000001E-2</v>
      </c>
      <c r="E145">
        <v>17.843489999999999</v>
      </c>
      <c r="F145">
        <v>16.063890000000001</v>
      </c>
      <c r="G145">
        <v>20.126619999999999</v>
      </c>
      <c r="H145">
        <v>498.05273999999997</v>
      </c>
      <c r="I145">
        <v>553.22828000000004</v>
      </c>
      <c r="J145">
        <v>441.55461000000003</v>
      </c>
      <c r="K145">
        <v>3712.5070000000001</v>
      </c>
      <c r="L145">
        <v>152.61199999999999</v>
      </c>
      <c r="M145" t="s">
        <v>113</v>
      </c>
    </row>
    <row r="146" spans="1:13">
      <c r="A146">
        <v>1993</v>
      </c>
      <c r="B146" t="s">
        <v>112</v>
      </c>
      <c r="C146" t="s">
        <v>112</v>
      </c>
      <c r="D146">
        <v>1</v>
      </c>
      <c r="E146">
        <v>20.8794</v>
      </c>
      <c r="F146">
        <v>18.228120000000001</v>
      </c>
      <c r="G146">
        <v>24.44455</v>
      </c>
      <c r="H146">
        <v>425.63490999999999</v>
      </c>
      <c r="I146">
        <v>487.54351000000003</v>
      </c>
      <c r="J146">
        <v>363.55754999999999</v>
      </c>
      <c r="K146">
        <v>3518.93</v>
      </c>
      <c r="L146">
        <v>146.84059999999999</v>
      </c>
      <c r="M146" t="s">
        <v>113</v>
      </c>
    </row>
    <row r="147" spans="1:13">
      <c r="A147">
        <v>1993</v>
      </c>
      <c r="B147" t="s">
        <v>114</v>
      </c>
      <c r="C147" t="s">
        <v>115</v>
      </c>
      <c r="D147">
        <v>0.67590700000000004</v>
      </c>
      <c r="E147">
        <v>22.999369999999999</v>
      </c>
      <c r="F147">
        <v>19.89986</v>
      </c>
      <c r="G147">
        <v>27.258880000000001</v>
      </c>
      <c r="H147">
        <v>386.40192000000002</v>
      </c>
      <c r="I147">
        <v>446.58613000000003</v>
      </c>
      <c r="J147">
        <v>326.02213999999998</v>
      </c>
      <c r="K147">
        <v>3241.07</v>
      </c>
      <c r="L147">
        <v>140.4357</v>
      </c>
      <c r="M147" t="s">
        <v>113</v>
      </c>
    </row>
    <row r="148" spans="1:13">
      <c r="A148">
        <v>1993</v>
      </c>
      <c r="B148" t="s">
        <v>114</v>
      </c>
      <c r="C148" t="s">
        <v>116</v>
      </c>
      <c r="D148">
        <v>0.640123</v>
      </c>
      <c r="E148">
        <v>23.459140000000001</v>
      </c>
      <c r="F148">
        <v>20.265840000000001</v>
      </c>
      <c r="G148">
        <v>27.8644</v>
      </c>
      <c r="H148">
        <v>378.82893999999999</v>
      </c>
      <c r="I148">
        <v>438.52127999999999</v>
      </c>
      <c r="J148">
        <v>318.93740000000003</v>
      </c>
      <c r="K148">
        <v>3207.1669999999999</v>
      </c>
      <c r="L148">
        <v>138.29419999999999</v>
      </c>
      <c r="M148" t="s">
        <v>113</v>
      </c>
    </row>
    <row r="149" spans="1:13">
      <c r="A149">
        <v>1993</v>
      </c>
      <c r="B149" t="s">
        <v>117</v>
      </c>
      <c r="C149" t="s">
        <v>118</v>
      </c>
      <c r="D149">
        <v>0.32409300000000002</v>
      </c>
      <c r="E149">
        <v>17.512820000000001</v>
      </c>
      <c r="F149">
        <v>15.51064</v>
      </c>
      <c r="G149">
        <v>20.113659999999999</v>
      </c>
      <c r="H149">
        <v>507.45679000000001</v>
      </c>
      <c r="I149">
        <v>572.96166000000005</v>
      </c>
      <c r="J149">
        <v>441.83904000000001</v>
      </c>
      <c r="K149">
        <v>4098.4189999999999</v>
      </c>
      <c r="L149">
        <v>160.19829999999999</v>
      </c>
      <c r="M149" t="s">
        <v>113</v>
      </c>
    </row>
    <row r="150" spans="1:13">
      <c r="A150">
        <v>1993</v>
      </c>
      <c r="B150" t="s">
        <v>117</v>
      </c>
      <c r="C150" t="s">
        <v>119</v>
      </c>
      <c r="D150">
        <v>0.151559</v>
      </c>
      <c r="E150">
        <v>17.58531</v>
      </c>
      <c r="F150">
        <v>15.59249</v>
      </c>
      <c r="G150">
        <v>20.166679999999999</v>
      </c>
      <c r="H150">
        <v>505.36495000000002</v>
      </c>
      <c r="I150">
        <v>569.95370000000003</v>
      </c>
      <c r="J150">
        <v>440.67729000000003</v>
      </c>
      <c r="K150">
        <v>3995.8989999999999</v>
      </c>
      <c r="L150">
        <v>156.0455</v>
      </c>
      <c r="M150" t="s">
        <v>113</v>
      </c>
    </row>
    <row r="151" spans="1:13">
      <c r="A151">
        <v>1993</v>
      </c>
      <c r="B151" t="s">
        <v>117</v>
      </c>
      <c r="C151" t="s">
        <v>120</v>
      </c>
      <c r="D151">
        <v>0.109102</v>
      </c>
      <c r="E151">
        <v>18.202159999999999</v>
      </c>
      <c r="F151">
        <v>16.03783</v>
      </c>
      <c r="G151">
        <v>21.04927</v>
      </c>
      <c r="H151">
        <v>488.23885999999999</v>
      </c>
      <c r="I151">
        <v>554.12725</v>
      </c>
      <c r="J151">
        <v>422.19997000000001</v>
      </c>
      <c r="K151">
        <v>4105.4960000000001</v>
      </c>
      <c r="L151">
        <v>155.08340000000001</v>
      </c>
      <c r="M151" t="s">
        <v>113</v>
      </c>
    </row>
    <row r="152" spans="1:13">
      <c r="A152">
        <v>1993</v>
      </c>
      <c r="B152" t="s">
        <v>117</v>
      </c>
      <c r="C152" t="s">
        <v>121</v>
      </c>
      <c r="D152">
        <v>6.3432000000000002E-2</v>
      </c>
      <c r="E152">
        <v>16.29119</v>
      </c>
      <c r="F152">
        <v>14.50835</v>
      </c>
      <c r="G152">
        <v>18.576740000000001</v>
      </c>
      <c r="H152">
        <v>545.50972999999999</v>
      </c>
      <c r="I152">
        <v>612.54382999999996</v>
      </c>
      <c r="J152">
        <v>478.39402000000001</v>
      </c>
      <c r="K152">
        <v>4331.1989999999996</v>
      </c>
      <c r="L152">
        <v>178.91829999999999</v>
      </c>
      <c r="M152" t="s">
        <v>113</v>
      </c>
    </row>
    <row r="153" spans="1:13">
      <c r="A153">
        <v>1993</v>
      </c>
      <c r="B153" t="s">
        <v>114</v>
      </c>
      <c r="C153" t="s">
        <v>122</v>
      </c>
      <c r="D153">
        <v>3.5784999999999997E-2</v>
      </c>
      <c r="E153">
        <v>17.029199999999999</v>
      </c>
      <c r="F153">
        <v>15.04102</v>
      </c>
      <c r="G153">
        <v>19.628720000000001</v>
      </c>
      <c r="H153">
        <v>521.86821999999995</v>
      </c>
      <c r="I153">
        <v>590.85098000000005</v>
      </c>
      <c r="J153">
        <v>452.75486999999998</v>
      </c>
      <c r="K153">
        <v>3847.5329999999999</v>
      </c>
      <c r="L153">
        <v>178.74250000000001</v>
      </c>
      <c r="M153" t="s">
        <v>113</v>
      </c>
    </row>
    <row r="154" spans="1:13">
      <c r="A154">
        <v>1994</v>
      </c>
      <c r="B154" t="s">
        <v>112</v>
      </c>
      <c r="C154" t="s">
        <v>112</v>
      </c>
      <c r="D154">
        <v>1</v>
      </c>
      <c r="E154">
        <v>20.377520000000001</v>
      </c>
      <c r="F154">
        <v>17.77373</v>
      </c>
      <c r="G154">
        <v>23.788270000000001</v>
      </c>
      <c r="H154">
        <v>436.12067999999999</v>
      </c>
      <c r="I154">
        <v>500.01065</v>
      </c>
      <c r="J154">
        <v>373.58978000000002</v>
      </c>
      <c r="K154">
        <v>3603.4319999999998</v>
      </c>
      <c r="L154">
        <v>152.28229999999999</v>
      </c>
      <c r="M154" t="s">
        <v>113</v>
      </c>
    </row>
    <row r="155" spans="1:13">
      <c r="A155">
        <v>1994</v>
      </c>
      <c r="B155" t="s">
        <v>114</v>
      </c>
      <c r="C155" t="s">
        <v>115</v>
      </c>
      <c r="D155">
        <v>0.61923499999999998</v>
      </c>
      <c r="E155">
        <v>23.019680000000001</v>
      </c>
      <c r="F155">
        <v>19.814129999999999</v>
      </c>
      <c r="G155">
        <v>27.354759999999999</v>
      </c>
      <c r="H155">
        <v>386.06547999999998</v>
      </c>
      <c r="I155">
        <v>448.52346</v>
      </c>
      <c r="J155">
        <v>324.88321000000002</v>
      </c>
      <c r="K155">
        <v>3268.1060000000002</v>
      </c>
      <c r="L155">
        <v>143.58590000000001</v>
      </c>
      <c r="M155" t="s">
        <v>113</v>
      </c>
    </row>
    <row r="156" spans="1:13">
      <c r="A156">
        <v>1994</v>
      </c>
      <c r="B156" t="s">
        <v>114</v>
      </c>
      <c r="C156" t="s">
        <v>116</v>
      </c>
      <c r="D156">
        <v>0.59574300000000002</v>
      </c>
      <c r="E156">
        <v>23.273</v>
      </c>
      <c r="F156">
        <v>19.997540000000001</v>
      </c>
      <c r="G156">
        <v>27.721409999999999</v>
      </c>
      <c r="H156">
        <v>381.86336999999997</v>
      </c>
      <c r="I156">
        <v>444.40987999999999</v>
      </c>
      <c r="J156">
        <v>320.58643000000001</v>
      </c>
      <c r="K156">
        <v>3249.6860000000001</v>
      </c>
      <c r="L156">
        <v>142.8141</v>
      </c>
      <c r="M156" t="s">
        <v>113</v>
      </c>
    </row>
    <row r="157" spans="1:13">
      <c r="A157">
        <v>1994</v>
      </c>
      <c r="B157" t="s">
        <v>117</v>
      </c>
      <c r="C157" t="s">
        <v>118</v>
      </c>
      <c r="D157">
        <v>0.38076500000000002</v>
      </c>
      <c r="E157">
        <v>17.17211</v>
      </c>
      <c r="F157">
        <v>15.22414</v>
      </c>
      <c r="G157">
        <v>19.626719999999999</v>
      </c>
      <c r="H157">
        <v>517.52518999999995</v>
      </c>
      <c r="I157">
        <v>583.74400000000003</v>
      </c>
      <c r="J157">
        <v>452.80101999999999</v>
      </c>
      <c r="K157">
        <v>4148.7709999999997</v>
      </c>
      <c r="L157">
        <v>166.42519999999999</v>
      </c>
      <c r="M157" t="s">
        <v>113</v>
      </c>
    </row>
    <row r="158" spans="1:13">
      <c r="A158">
        <v>1994</v>
      </c>
      <c r="B158" t="s">
        <v>117</v>
      </c>
      <c r="C158" t="s">
        <v>119</v>
      </c>
      <c r="D158">
        <v>0.18896199999999999</v>
      </c>
      <c r="E158">
        <v>17.440930000000002</v>
      </c>
      <c r="F158">
        <v>15.47527</v>
      </c>
      <c r="G158">
        <v>19.912680000000002</v>
      </c>
      <c r="H158">
        <v>509.54845999999998</v>
      </c>
      <c r="I158">
        <v>574.27121</v>
      </c>
      <c r="J158">
        <v>446.29854</v>
      </c>
      <c r="K158">
        <v>4056.4569999999999</v>
      </c>
      <c r="L158">
        <v>163.31809999999999</v>
      </c>
      <c r="M158" t="s">
        <v>113</v>
      </c>
    </row>
    <row r="159" spans="1:13">
      <c r="A159">
        <v>1994</v>
      </c>
      <c r="B159" t="s">
        <v>117</v>
      </c>
      <c r="C159" t="s">
        <v>120</v>
      </c>
      <c r="D159">
        <v>0.100378</v>
      </c>
      <c r="E159">
        <v>17.837569999999999</v>
      </c>
      <c r="F159">
        <v>15.718450000000001</v>
      </c>
      <c r="G159">
        <v>20.546949999999999</v>
      </c>
      <c r="H159">
        <v>498.21818000000002</v>
      </c>
      <c r="I159">
        <v>565.38667999999996</v>
      </c>
      <c r="J159">
        <v>432.52154999999999</v>
      </c>
      <c r="K159">
        <v>4156.4849999999997</v>
      </c>
      <c r="L159">
        <v>159.4923</v>
      </c>
      <c r="M159" t="s">
        <v>113</v>
      </c>
    </row>
    <row r="160" spans="1:13">
      <c r="A160">
        <v>1994</v>
      </c>
      <c r="B160" t="s">
        <v>117</v>
      </c>
      <c r="C160" t="s">
        <v>121</v>
      </c>
      <c r="D160">
        <v>9.1424000000000005E-2</v>
      </c>
      <c r="E160">
        <v>16.00656</v>
      </c>
      <c r="F160">
        <v>14.253909999999999</v>
      </c>
      <c r="G160">
        <v>18.19219</v>
      </c>
      <c r="H160">
        <v>555.20997999999997</v>
      </c>
      <c r="I160">
        <v>623.47823000000005</v>
      </c>
      <c r="J160">
        <v>488.50641999999999</v>
      </c>
      <c r="K160">
        <v>4331.1040000000003</v>
      </c>
      <c r="L160">
        <v>180.459</v>
      </c>
      <c r="M160" t="s">
        <v>113</v>
      </c>
    </row>
    <row r="161" spans="1:13">
      <c r="A161">
        <v>1994</v>
      </c>
      <c r="B161" t="s">
        <v>114</v>
      </c>
      <c r="C161" t="s">
        <v>122</v>
      </c>
      <c r="D161">
        <v>2.3491999999999999E-2</v>
      </c>
      <c r="E161">
        <v>18.03998</v>
      </c>
      <c r="F161">
        <v>16.075150000000001</v>
      </c>
      <c r="G161">
        <v>20.484200000000001</v>
      </c>
      <c r="H161">
        <v>492.62795</v>
      </c>
      <c r="I161">
        <v>552.84100000000001</v>
      </c>
      <c r="J161">
        <v>433.84656999999999</v>
      </c>
      <c r="K161">
        <v>3735.241</v>
      </c>
      <c r="L161">
        <v>163.1584</v>
      </c>
      <c r="M161" t="s">
        <v>113</v>
      </c>
    </row>
    <row r="162" spans="1:13">
      <c r="A162">
        <v>1995</v>
      </c>
      <c r="B162" t="s">
        <v>112</v>
      </c>
      <c r="C162" t="s">
        <v>112</v>
      </c>
      <c r="D162">
        <v>1</v>
      </c>
      <c r="E162">
        <v>20.48563</v>
      </c>
      <c r="F162">
        <v>17.7257</v>
      </c>
      <c r="G162">
        <v>24.06812</v>
      </c>
      <c r="H162">
        <v>433.83372000000003</v>
      </c>
      <c r="I162">
        <v>501.38186999999999</v>
      </c>
      <c r="J162">
        <v>369.25887999999998</v>
      </c>
      <c r="K162">
        <v>3612.509</v>
      </c>
      <c r="L162">
        <v>158.18889999999999</v>
      </c>
      <c r="M162" t="s">
        <v>113</v>
      </c>
    </row>
    <row r="163" spans="1:13">
      <c r="A163">
        <v>1995</v>
      </c>
      <c r="B163" t="s">
        <v>114</v>
      </c>
      <c r="C163" t="s">
        <v>115</v>
      </c>
      <c r="D163">
        <v>0.63493500000000003</v>
      </c>
      <c r="E163">
        <v>23.27497</v>
      </c>
      <c r="F163">
        <v>19.849920000000001</v>
      </c>
      <c r="G163">
        <v>27.87744</v>
      </c>
      <c r="H163">
        <v>381.85388</v>
      </c>
      <c r="I163">
        <v>447.74032</v>
      </c>
      <c r="J163">
        <v>318.81225000000001</v>
      </c>
      <c r="K163">
        <v>3274.0909999999999</v>
      </c>
      <c r="L163">
        <v>152.75470000000001</v>
      </c>
      <c r="M163" t="s">
        <v>113</v>
      </c>
    </row>
    <row r="164" spans="1:13">
      <c r="A164">
        <v>1995</v>
      </c>
      <c r="B164" t="s">
        <v>114</v>
      </c>
      <c r="C164" t="s">
        <v>116</v>
      </c>
      <c r="D164">
        <v>0.62039</v>
      </c>
      <c r="E164">
        <v>23.443549999999998</v>
      </c>
      <c r="F164">
        <v>19.974900000000002</v>
      </c>
      <c r="G164">
        <v>28.11524</v>
      </c>
      <c r="H164">
        <v>379.10881000000001</v>
      </c>
      <c r="I164">
        <v>444.93984999999998</v>
      </c>
      <c r="J164">
        <v>316.11648000000002</v>
      </c>
      <c r="K164">
        <v>3262.62</v>
      </c>
      <c r="L164">
        <v>152.4623</v>
      </c>
      <c r="M164" t="s">
        <v>113</v>
      </c>
    </row>
    <row r="165" spans="1:13">
      <c r="A165">
        <v>1995</v>
      </c>
      <c r="B165" t="s">
        <v>117</v>
      </c>
      <c r="C165" t="s">
        <v>118</v>
      </c>
      <c r="D165">
        <v>0.36506499999999997</v>
      </c>
      <c r="E165">
        <v>16.952190000000002</v>
      </c>
      <c r="F165">
        <v>14.944240000000001</v>
      </c>
      <c r="G165">
        <v>19.4465</v>
      </c>
      <c r="H165">
        <v>524.23891000000003</v>
      </c>
      <c r="I165">
        <v>594.67719</v>
      </c>
      <c r="J165">
        <v>456.99745999999999</v>
      </c>
      <c r="K165">
        <v>4201.098</v>
      </c>
      <c r="L165">
        <v>167.6403</v>
      </c>
      <c r="M165" t="s">
        <v>113</v>
      </c>
    </row>
    <row r="166" spans="1:13">
      <c r="A166">
        <v>1995</v>
      </c>
      <c r="B166" t="s">
        <v>117</v>
      </c>
      <c r="C166" t="s">
        <v>119</v>
      </c>
      <c r="D166">
        <v>0.149951</v>
      </c>
      <c r="E166">
        <v>16.890319999999999</v>
      </c>
      <c r="F166">
        <v>14.915459999999999</v>
      </c>
      <c r="G166">
        <v>19.333400000000001</v>
      </c>
      <c r="H166">
        <v>526.15949999999998</v>
      </c>
      <c r="I166">
        <v>595.82456000000002</v>
      </c>
      <c r="J166">
        <v>459.67075999999997</v>
      </c>
      <c r="K166">
        <v>4182.348</v>
      </c>
      <c r="L166">
        <v>167.17939999999999</v>
      </c>
      <c r="M166" t="s">
        <v>113</v>
      </c>
    </row>
    <row r="167" spans="1:13">
      <c r="A167">
        <v>1995</v>
      </c>
      <c r="B167" t="s">
        <v>117</v>
      </c>
      <c r="C167" t="s">
        <v>120</v>
      </c>
      <c r="D167">
        <v>0.109724</v>
      </c>
      <c r="E167">
        <v>18.077999999999999</v>
      </c>
      <c r="F167">
        <v>15.77474</v>
      </c>
      <c r="G167">
        <v>21.009239999999998</v>
      </c>
      <c r="H167">
        <v>491.59188999999998</v>
      </c>
      <c r="I167">
        <v>563.36888999999996</v>
      </c>
      <c r="J167">
        <v>423.00427999999999</v>
      </c>
      <c r="K167">
        <v>4109.5119999999997</v>
      </c>
      <c r="L167">
        <v>158.89259999999999</v>
      </c>
      <c r="M167" t="s">
        <v>113</v>
      </c>
    </row>
    <row r="168" spans="1:13">
      <c r="A168">
        <v>1995</v>
      </c>
      <c r="B168" t="s">
        <v>117</v>
      </c>
      <c r="C168" t="s">
        <v>121</v>
      </c>
      <c r="D168">
        <v>0.10539</v>
      </c>
      <c r="E168">
        <v>15.99832</v>
      </c>
      <c r="F168">
        <v>14.204650000000001</v>
      </c>
      <c r="G168">
        <v>18.18927</v>
      </c>
      <c r="H168">
        <v>555.49573999999996</v>
      </c>
      <c r="I168">
        <v>625.64038000000005</v>
      </c>
      <c r="J168">
        <v>488.58483999999999</v>
      </c>
      <c r="K168">
        <v>4323.1310000000003</v>
      </c>
      <c r="L168">
        <v>177.40350000000001</v>
      </c>
      <c r="M168" t="s">
        <v>113</v>
      </c>
    </row>
    <row r="169" spans="1:13">
      <c r="A169">
        <v>1995</v>
      </c>
      <c r="B169" t="s">
        <v>114</v>
      </c>
      <c r="C169" t="s">
        <v>122</v>
      </c>
      <c r="D169">
        <v>1.4545000000000001E-2</v>
      </c>
      <c r="E169">
        <v>17.811800000000002</v>
      </c>
      <c r="F169">
        <v>15.668530000000001</v>
      </c>
      <c r="G169">
        <v>20.486660000000001</v>
      </c>
      <c r="H169">
        <v>498.93878999999998</v>
      </c>
      <c r="I169">
        <v>567.18800999999996</v>
      </c>
      <c r="J169">
        <v>433.79450000000003</v>
      </c>
      <c r="K169">
        <v>3763.3670000000002</v>
      </c>
      <c r="L169">
        <v>165.2253</v>
      </c>
      <c r="M169" t="s">
        <v>113</v>
      </c>
    </row>
    <row r="170" spans="1:13">
      <c r="A170">
        <v>1996</v>
      </c>
      <c r="B170" t="s">
        <v>112</v>
      </c>
      <c r="C170" t="s">
        <v>112</v>
      </c>
      <c r="D170">
        <v>1</v>
      </c>
      <c r="E170">
        <v>20.43168</v>
      </c>
      <c r="F170">
        <v>17.60332</v>
      </c>
      <c r="G170">
        <v>24.036899999999999</v>
      </c>
      <c r="H170">
        <v>435.00689999999997</v>
      </c>
      <c r="I170">
        <v>504.89873999999998</v>
      </c>
      <c r="J170">
        <v>369.76297</v>
      </c>
      <c r="K170">
        <v>3658.7860000000001</v>
      </c>
      <c r="L170">
        <v>163.9606</v>
      </c>
      <c r="M170" t="s">
        <v>113</v>
      </c>
    </row>
    <row r="171" spans="1:13">
      <c r="A171">
        <v>1996</v>
      </c>
      <c r="B171" t="s">
        <v>114</v>
      </c>
      <c r="C171" t="s">
        <v>115</v>
      </c>
      <c r="D171">
        <v>0.62211000000000005</v>
      </c>
      <c r="E171">
        <v>23.118739999999999</v>
      </c>
      <c r="F171">
        <v>19.67145</v>
      </c>
      <c r="G171">
        <v>27.64414</v>
      </c>
      <c r="H171">
        <v>384.44202999999999</v>
      </c>
      <c r="I171">
        <v>451.81133999999997</v>
      </c>
      <c r="J171">
        <v>321.50968</v>
      </c>
      <c r="K171">
        <v>3296.7719999999999</v>
      </c>
      <c r="L171">
        <v>154.5761</v>
      </c>
      <c r="M171" t="s">
        <v>113</v>
      </c>
    </row>
    <row r="172" spans="1:13">
      <c r="A172">
        <v>1996</v>
      </c>
      <c r="B172" t="s">
        <v>114</v>
      </c>
      <c r="C172" t="s">
        <v>116</v>
      </c>
      <c r="D172">
        <v>0.60027600000000003</v>
      </c>
      <c r="E172">
        <v>23.334579999999999</v>
      </c>
      <c r="F172">
        <v>19.825569999999999</v>
      </c>
      <c r="G172">
        <v>27.957439999999998</v>
      </c>
      <c r="H172">
        <v>380.88754999999998</v>
      </c>
      <c r="I172">
        <v>448.30061999999998</v>
      </c>
      <c r="J172">
        <v>317.90821999999997</v>
      </c>
      <c r="K172">
        <v>3281.7489999999998</v>
      </c>
      <c r="L172">
        <v>154.13310000000001</v>
      </c>
      <c r="M172" t="s">
        <v>113</v>
      </c>
    </row>
    <row r="173" spans="1:13">
      <c r="A173">
        <v>1996</v>
      </c>
      <c r="B173" t="s">
        <v>117</v>
      </c>
      <c r="C173" t="s">
        <v>118</v>
      </c>
      <c r="D173">
        <v>0.37789</v>
      </c>
      <c r="E173">
        <v>17.150099999999998</v>
      </c>
      <c r="F173">
        <v>15.00609</v>
      </c>
      <c r="G173">
        <v>19.786390000000001</v>
      </c>
      <c r="H173">
        <v>518.25064999999995</v>
      </c>
      <c r="I173">
        <v>592.29525999999998</v>
      </c>
      <c r="J173">
        <v>449.20121</v>
      </c>
      <c r="K173">
        <v>4254.76</v>
      </c>
      <c r="L173">
        <v>179.4102</v>
      </c>
      <c r="M173" t="s">
        <v>113</v>
      </c>
    </row>
    <row r="174" spans="1:13">
      <c r="A174">
        <v>1996</v>
      </c>
      <c r="B174" t="s">
        <v>117</v>
      </c>
      <c r="C174" t="s">
        <v>119</v>
      </c>
      <c r="D174">
        <v>0.148759</v>
      </c>
      <c r="E174">
        <v>17.147960000000001</v>
      </c>
      <c r="F174">
        <v>15.070399999999999</v>
      </c>
      <c r="G174">
        <v>19.676130000000001</v>
      </c>
      <c r="H174">
        <v>518.39705000000004</v>
      </c>
      <c r="I174">
        <v>589.86032999999998</v>
      </c>
      <c r="J174">
        <v>451.79020000000003</v>
      </c>
      <c r="K174">
        <v>4189.857</v>
      </c>
      <c r="L174">
        <v>178.22569999999999</v>
      </c>
      <c r="M174" t="s">
        <v>113</v>
      </c>
    </row>
    <row r="175" spans="1:13">
      <c r="A175">
        <v>1996</v>
      </c>
      <c r="B175" t="s">
        <v>117</v>
      </c>
      <c r="C175" t="s">
        <v>121</v>
      </c>
      <c r="D175">
        <v>0.121923</v>
      </c>
      <c r="E175">
        <v>16.22709</v>
      </c>
      <c r="F175">
        <v>14.21598</v>
      </c>
      <c r="G175">
        <v>18.693280000000001</v>
      </c>
      <c r="H175">
        <v>547.67933000000005</v>
      </c>
      <c r="I175">
        <v>625.15860999999995</v>
      </c>
      <c r="J175">
        <v>475.42482999999999</v>
      </c>
      <c r="K175">
        <v>4386.1000000000004</v>
      </c>
      <c r="L175">
        <v>188.60740000000001</v>
      </c>
      <c r="M175" t="s">
        <v>113</v>
      </c>
    </row>
    <row r="176" spans="1:13">
      <c r="A176">
        <v>1996</v>
      </c>
      <c r="B176" t="s">
        <v>117</v>
      </c>
      <c r="C176" t="s">
        <v>120</v>
      </c>
      <c r="D176">
        <v>0.107208</v>
      </c>
      <c r="E176">
        <v>18.33961</v>
      </c>
      <c r="F176">
        <v>15.91797</v>
      </c>
      <c r="G176">
        <v>21.373989999999999</v>
      </c>
      <c r="H176">
        <v>484.57943999999998</v>
      </c>
      <c r="I176">
        <v>558.29971</v>
      </c>
      <c r="J176">
        <v>415.78566999999998</v>
      </c>
      <c r="K176">
        <v>4195.45</v>
      </c>
      <c r="L176">
        <v>170.5941</v>
      </c>
      <c r="M176" t="s">
        <v>113</v>
      </c>
    </row>
    <row r="177" spans="1:13">
      <c r="A177">
        <v>1996</v>
      </c>
      <c r="B177" t="s">
        <v>114</v>
      </c>
      <c r="C177" t="s">
        <v>122</v>
      </c>
      <c r="D177">
        <v>2.1835E-2</v>
      </c>
      <c r="E177">
        <v>18.431609999999999</v>
      </c>
      <c r="F177">
        <v>16.20748</v>
      </c>
      <c r="G177">
        <v>21.13336</v>
      </c>
      <c r="H177">
        <v>482.16073</v>
      </c>
      <c r="I177">
        <v>548.32698000000005</v>
      </c>
      <c r="J177">
        <v>420.51996000000003</v>
      </c>
      <c r="K177">
        <v>3709.7910000000002</v>
      </c>
      <c r="L177">
        <v>166.75380000000001</v>
      </c>
      <c r="M177" t="s">
        <v>113</v>
      </c>
    </row>
    <row r="178" spans="1:13">
      <c r="A178">
        <v>1997</v>
      </c>
      <c r="B178" t="s">
        <v>112</v>
      </c>
      <c r="C178" t="s">
        <v>112</v>
      </c>
      <c r="D178">
        <v>1</v>
      </c>
      <c r="E178">
        <v>20.150379999999998</v>
      </c>
      <c r="F178">
        <v>17.352969999999999</v>
      </c>
      <c r="G178">
        <v>23.62041</v>
      </c>
      <c r="H178">
        <v>441.06036999999998</v>
      </c>
      <c r="I178">
        <v>512.16144999999995</v>
      </c>
      <c r="J178">
        <v>376.26591000000002</v>
      </c>
      <c r="K178">
        <v>3727.2849999999999</v>
      </c>
      <c r="L178">
        <v>169.24090000000001</v>
      </c>
      <c r="M178" t="s">
        <v>113</v>
      </c>
    </row>
    <row r="179" spans="1:13">
      <c r="A179">
        <v>1997</v>
      </c>
      <c r="B179" t="s">
        <v>114</v>
      </c>
      <c r="C179" t="s">
        <v>115</v>
      </c>
      <c r="D179">
        <v>0.60142099999999998</v>
      </c>
      <c r="E179">
        <v>23.165790000000001</v>
      </c>
      <c r="F179">
        <v>19.673999999999999</v>
      </c>
      <c r="G179">
        <v>27.63955</v>
      </c>
      <c r="H179">
        <v>383.65375</v>
      </c>
      <c r="I179">
        <v>451.74448000000001</v>
      </c>
      <c r="J179">
        <v>321.55637999999999</v>
      </c>
      <c r="K179">
        <v>3285.482</v>
      </c>
      <c r="L179">
        <v>156.166</v>
      </c>
      <c r="M179" t="s">
        <v>113</v>
      </c>
    </row>
    <row r="180" spans="1:13">
      <c r="A180">
        <v>1997</v>
      </c>
      <c r="B180" t="s">
        <v>114</v>
      </c>
      <c r="C180" t="s">
        <v>116</v>
      </c>
      <c r="D180">
        <v>0.57647899999999996</v>
      </c>
      <c r="E180">
        <v>23.372440000000001</v>
      </c>
      <c r="F180">
        <v>19.804659999999998</v>
      </c>
      <c r="G180">
        <v>27.968139999999998</v>
      </c>
      <c r="H180">
        <v>380.26312999999999</v>
      </c>
      <c r="I180">
        <v>448.76571000000001</v>
      </c>
      <c r="J180">
        <v>317.77992</v>
      </c>
      <c r="K180">
        <v>3274.0610000000001</v>
      </c>
      <c r="L180">
        <v>156.02860000000001</v>
      </c>
      <c r="M180" t="s">
        <v>113</v>
      </c>
    </row>
    <row r="181" spans="1:13">
      <c r="A181">
        <v>1997</v>
      </c>
      <c r="B181" t="s">
        <v>117</v>
      </c>
      <c r="C181" t="s">
        <v>118</v>
      </c>
      <c r="D181">
        <v>0.39857900000000002</v>
      </c>
      <c r="E181">
        <v>16.842379999999999</v>
      </c>
      <c r="F181">
        <v>14.73071</v>
      </c>
      <c r="G181">
        <v>19.370280000000001</v>
      </c>
      <c r="H181">
        <v>527.68181000000004</v>
      </c>
      <c r="I181">
        <v>603.32524999999998</v>
      </c>
      <c r="J181">
        <v>458.81769000000003</v>
      </c>
      <c r="K181">
        <v>4393.9269999999997</v>
      </c>
      <c r="L181">
        <v>188.96979999999999</v>
      </c>
      <c r="M181" t="s">
        <v>113</v>
      </c>
    </row>
    <row r="182" spans="1:13">
      <c r="A182">
        <v>1997</v>
      </c>
      <c r="B182" t="s">
        <v>117</v>
      </c>
      <c r="C182" t="s">
        <v>119</v>
      </c>
      <c r="D182">
        <v>0.166543</v>
      </c>
      <c r="E182">
        <v>16.837289999999999</v>
      </c>
      <c r="F182">
        <v>14.711180000000001</v>
      </c>
      <c r="G182">
        <v>19.388490000000001</v>
      </c>
      <c r="H182">
        <v>527.86626999999999</v>
      </c>
      <c r="I182">
        <v>604.15395999999998</v>
      </c>
      <c r="J182">
        <v>458.40920999999997</v>
      </c>
      <c r="K182">
        <v>4414.6149999999998</v>
      </c>
      <c r="L182">
        <v>195.57579999999999</v>
      </c>
      <c r="M182" t="s">
        <v>113</v>
      </c>
    </row>
    <row r="183" spans="1:13">
      <c r="A183">
        <v>1997</v>
      </c>
      <c r="B183" t="s">
        <v>117</v>
      </c>
      <c r="C183" t="s">
        <v>121</v>
      </c>
      <c r="D183">
        <v>0.14451700000000001</v>
      </c>
      <c r="E183">
        <v>16.131440000000001</v>
      </c>
      <c r="F183">
        <v>14.202199999999999</v>
      </c>
      <c r="G183">
        <v>18.40626</v>
      </c>
      <c r="H183">
        <v>550.92238999999995</v>
      </c>
      <c r="I183">
        <v>625.76026999999999</v>
      </c>
      <c r="J183">
        <v>482.83454999999998</v>
      </c>
      <c r="K183">
        <v>4463.2510000000002</v>
      </c>
      <c r="L183">
        <v>190.41550000000001</v>
      </c>
      <c r="M183" t="s">
        <v>113</v>
      </c>
    </row>
    <row r="184" spans="1:13">
      <c r="A184">
        <v>1997</v>
      </c>
      <c r="B184" t="s">
        <v>117</v>
      </c>
      <c r="C184" t="s">
        <v>120</v>
      </c>
      <c r="D184">
        <v>8.7520000000000001E-2</v>
      </c>
      <c r="E184">
        <v>18.1755</v>
      </c>
      <c r="F184">
        <v>15.737489999999999</v>
      </c>
      <c r="G184">
        <v>21.162690000000001</v>
      </c>
      <c r="H184">
        <v>488.95485000000002</v>
      </c>
      <c r="I184">
        <v>564.70254999999997</v>
      </c>
      <c r="J184">
        <v>419.93723</v>
      </c>
      <c r="K184">
        <v>4240.09</v>
      </c>
      <c r="L184">
        <v>174.01179999999999</v>
      </c>
      <c r="M184" t="s">
        <v>113</v>
      </c>
    </row>
    <row r="185" spans="1:13">
      <c r="A185">
        <v>1997</v>
      </c>
      <c r="B185" t="s">
        <v>114</v>
      </c>
      <c r="C185" t="s">
        <v>122</v>
      </c>
      <c r="D185">
        <v>2.4941000000000001E-2</v>
      </c>
      <c r="E185">
        <v>19.234960000000001</v>
      </c>
      <c r="F185">
        <v>17.070869999999999</v>
      </c>
      <c r="G185">
        <v>21.736889999999999</v>
      </c>
      <c r="H185">
        <v>462.02337999999997</v>
      </c>
      <c r="I185">
        <v>520.59451000000001</v>
      </c>
      <c r="J185">
        <v>408.84411999999998</v>
      </c>
      <c r="K185">
        <v>3549.4580000000001</v>
      </c>
      <c r="L185">
        <v>159.34039999999999</v>
      </c>
      <c r="M185" t="s">
        <v>113</v>
      </c>
    </row>
    <row r="186" spans="1:13">
      <c r="A186">
        <v>1998</v>
      </c>
      <c r="B186" t="s">
        <v>112</v>
      </c>
      <c r="C186" t="s">
        <v>112</v>
      </c>
      <c r="D186">
        <v>1</v>
      </c>
      <c r="E186">
        <v>20.09648</v>
      </c>
      <c r="F186">
        <v>17.22728</v>
      </c>
      <c r="G186">
        <v>23.59384</v>
      </c>
      <c r="H186">
        <v>442.26071000000002</v>
      </c>
      <c r="I186">
        <v>515.91792999999996</v>
      </c>
      <c r="J186">
        <v>376.70460000000003</v>
      </c>
      <c r="K186">
        <v>3744.0050000000001</v>
      </c>
      <c r="L186">
        <v>171.471</v>
      </c>
      <c r="M186" t="s">
        <v>113</v>
      </c>
    </row>
    <row r="187" spans="1:13">
      <c r="A187">
        <v>1998</v>
      </c>
      <c r="B187" t="s">
        <v>114</v>
      </c>
      <c r="C187" t="s">
        <v>115</v>
      </c>
      <c r="D187">
        <v>0.582843</v>
      </c>
      <c r="E187">
        <v>23.01887</v>
      </c>
      <c r="F187">
        <v>19.48574</v>
      </c>
      <c r="G187">
        <v>27.45167</v>
      </c>
      <c r="H187">
        <v>386.13753000000003</v>
      </c>
      <c r="I187">
        <v>456.14884999999998</v>
      </c>
      <c r="J187">
        <v>323.78768000000002</v>
      </c>
      <c r="K187">
        <v>3333.9319999999998</v>
      </c>
      <c r="L187">
        <v>159.59200000000001</v>
      </c>
      <c r="M187" t="s">
        <v>113</v>
      </c>
    </row>
    <row r="188" spans="1:13">
      <c r="A188">
        <v>1998</v>
      </c>
      <c r="B188" t="s">
        <v>114</v>
      </c>
      <c r="C188" t="s">
        <v>116</v>
      </c>
      <c r="D188">
        <v>0.55140299999999998</v>
      </c>
      <c r="E188">
        <v>23.368010000000002</v>
      </c>
      <c r="F188">
        <v>19.731280000000002</v>
      </c>
      <c r="G188">
        <v>27.95777</v>
      </c>
      <c r="H188">
        <v>380.37277</v>
      </c>
      <c r="I188">
        <v>450.47757000000001</v>
      </c>
      <c r="J188">
        <v>317.93045999999998</v>
      </c>
      <c r="K188">
        <v>3305.9870000000001</v>
      </c>
      <c r="L188">
        <v>159.08529999999999</v>
      </c>
      <c r="M188" t="s">
        <v>113</v>
      </c>
    </row>
    <row r="189" spans="1:13">
      <c r="A189">
        <v>1998</v>
      </c>
      <c r="B189" t="s">
        <v>117</v>
      </c>
      <c r="C189" t="s">
        <v>118</v>
      </c>
      <c r="D189">
        <v>0.417157</v>
      </c>
      <c r="E189">
        <v>17.068809999999999</v>
      </c>
      <c r="F189">
        <v>14.82634</v>
      </c>
      <c r="G189">
        <v>19.72156</v>
      </c>
      <c r="H189">
        <v>520.67476999999997</v>
      </c>
      <c r="I189">
        <v>599.42594999999994</v>
      </c>
      <c r="J189">
        <v>450.63895000000002</v>
      </c>
      <c r="K189">
        <v>4316.95</v>
      </c>
      <c r="L189">
        <v>188.06809999999999</v>
      </c>
      <c r="M189" t="s">
        <v>113</v>
      </c>
    </row>
    <row r="190" spans="1:13">
      <c r="A190">
        <v>1998</v>
      </c>
      <c r="B190" t="s">
        <v>117</v>
      </c>
      <c r="C190" t="s">
        <v>119</v>
      </c>
      <c r="D190">
        <v>0.16703499999999999</v>
      </c>
      <c r="E190">
        <v>16.995660000000001</v>
      </c>
      <c r="F190">
        <v>14.798909999999999</v>
      </c>
      <c r="G190">
        <v>19.579730000000001</v>
      </c>
      <c r="H190">
        <v>522.93624</v>
      </c>
      <c r="I190">
        <v>600.56029999999998</v>
      </c>
      <c r="J190">
        <v>453.92115000000001</v>
      </c>
      <c r="K190">
        <v>4282.2790000000005</v>
      </c>
      <c r="L190">
        <v>189.7748</v>
      </c>
      <c r="M190" t="s">
        <v>113</v>
      </c>
    </row>
    <row r="191" spans="1:13">
      <c r="A191">
        <v>1998</v>
      </c>
      <c r="B191" t="s">
        <v>117</v>
      </c>
      <c r="C191" t="s">
        <v>121</v>
      </c>
      <c r="D191">
        <v>0.14712700000000001</v>
      </c>
      <c r="E191">
        <v>16.16263</v>
      </c>
      <c r="F191">
        <v>14.119350000000001</v>
      </c>
      <c r="G191">
        <v>18.54879</v>
      </c>
      <c r="H191">
        <v>549.85500000000002</v>
      </c>
      <c r="I191">
        <v>629.42713000000003</v>
      </c>
      <c r="J191">
        <v>479.12047999999999</v>
      </c>
      <c r="K191">
        <v>4450.3249999999998</v>
      </c>
      <c r="L191">
        <v>191.7499</v>
      </c>
      <c r="M191" t="s">
        <v>113</v>
      </c>
    </row>
    <row r="192" spans="1:13">
      <c r="A192">
        <v>1998</v>
      </c>
      <c r="B192" t="s">
        <v>117</v>
      </c>
      <c r="C192" t="s">
        <v>120</v>
      </c>
      <c r="D192">
        <v>0.102995</v>
      </c>
      <c r="E192">
        <v>18.696729999999999</v>
      </c>
      <c r="F192">
        <v>16.020409999999998</v>
      </c>
      <c r="G192">
        <v>21.963249999999999</v>
      </c>
      <c r="H192">
        <v>475.32364999999999</v>
      </c>
      <c r="I192">
        <v>554.73004000000003</v>
      </c>
      <c r="J192">
        <v>404.63049000000001</v>
      </c>
      <c r="K192">
        <v>4182.6549999999997</v>
      </c>
      <c r="L192">
        <v>180.04079999999999</v>
      </c>
      <c r="M192" t="s">
        <v>113</v>
      </c>
    </row>
    <row r="193" spans="1:13">
      <c r="A193">
        <v>1998</v>
      </c>
      <c r="B193" t="s">
        <v>114</v>
      </c>
      <c r="C193" t="s">
        <v>122</v>
      </c>
      <c r="D193">
        <v>3.1440000000000003E-2</v>
      </c>
      <c r="E193">
        <v>18.239429999999999</v>
      </c>
      <c r="F193">
        <v>15.99494</v>
      </c>
      <c r="G193">
        <v>20.836410000000001</v>
      </c>
      <c r="H193">
        <v>487.24121000000002</v>
      </c>
      <c r="I193">
        <v>555.61321999999996</v>
      </c>
      <c r="J193">
        <v>426.51303999999999</v>
      </c>
      <c r="K193">
        <v>3824.049</v>
      </c>
      <c r="L193">
        <v>168.4785</v>
      </c>
      <c r="M193" t="s">
        <v>113</v>
      </c>
    </row>
    <row r="194" spans="1:13">
      <c r="A194">
        <v>1999</v>
      </c>
      <c r="B194" t="s">
        <v>112</v>
      </c>
      <c r="C194" t="s">
        <v>112</v>
      </c>
      <c r="D194">
        <v>1</v>
      </c>
      <c r="E194">
        <v>19.695060000000002</v>
      </c>
      <c r="F194">
        <v>16.871449999999999</v>
      </c>
      <c r="G194">
        <v>23.047029999999999</v>
      </c>
      <c r="H194">
        <v>451.26398999999998</v>
      </c>
      <c r="I194">
        <v>526.78680999999995</v>
      </c>
      <c r="J194">
        <v>385.63272999999998</v>
      </c>
      <c r="K194">
        <v>3835.375</v>
      </c>
      <c r="L194">
        <v>178.90199999999999</v>
      </c>
      <c r="M194" t="s">
        <v>113</v>
      </c>
    </row>
    <row r="195" spans="1:13">
      <c r="A195">
        <v>1999</v>
      </c>
      <c r="B195" t="s">
        <v>114</v>
      </c>
      <c r="C195" t="s">
        <v>115</v>
      </c>
      <c r="D195">
        <v>0.58265299999999998</v>
      </c>
      <c r="E195">
        <v>22.700949999999999</v>
      </c>
      <c r="F195">
        <v>19.16469</v>
      </c>
      <c r="G195">
        <v>27.039809999999999</v>
      </c>
      <c r="H195">
        <v>391.53942000000001</v>
      </c>
      <c r="I195">
        <v>463.78366</v>
      </c>
      <c r="J195">
        <v>328.71444000000002</v>
      </c>
      <c r="K195">
        <v>3390.2739999999999</v>
      </c>
      <c r="L195">
        <v>164.28729999999999</v>
      </c>
      <c r="M195" t="s">
        <v>113</v>
      </c>
    </row>
    <row r="196" spans="1:13">
      <c r="A196">
        <v>1999</v>
      </c>
      <c r="B196" t="s">
        <v>114</v>
      </c>
      <c r="C196" t="s">
        <v>116</v>
      </c>
      <c r="D196">
        <v>0.55054700000000001</v>
      </c>
      <c r="E196">
        <v>23.00469</v>
      </c>
      <c r="F196">
        <v>19.364560000000001</v>
      </c>
      <c r="G196">
        <v>27.501049999999999</v>
      </c>
      <c r="H196">
        <v>386.37387000000001</v>
      </c>
      <c r="I196">
        <v>459.00128999999998</v>
      </c>
      <c r="J196">
        <v>323.20513999999997</v>
      </c>
      <c r="K196">
        <v>3364.5610000000001</v>
      </c>
      <c r="L196">
        <v>163.9751</v>
      </c>
      <c r="M196" t="s">
        <v>113</v>
      </c>
    </row>
    <row r="197" spans="1:13">
      <c r="A197">
        <v>1999</v>
      </c>
      <c r="B197" t="s">
        <v>117</v>
      </c>
      <c r="C197" t="s">
        <v>118</v>
      </c>
      <c r="D197">
        <v>0.41734700000000002</v>
      </c>
      <c r="E197">
        <v>16.62228</v>
      </c>
      <c r="F197">
        <v>14.456429999999999</v>
      </c>
      <c r="G197">
        <v>19.10792</v>
      </c>
      <c r="H197">
        <v>534.64475000000004</v>
      </c>
      <c r="I197">
        <v>614.74476000000004</v>
      </c>
      <c r="J197">
        <v>465.09568000000002</v>
      </c>
      <c r="K197">
        <v>4456.7740000000003</v>
      </c>
      <c r="L197">
        <v>199.30539999999999</v>
      </c>
      <c r="M197" t="s">
        <v>113</v>
      </c>
    </row>
    <row r="198" spans="1:13">
      <c r="A198">
        <v>1999</v>
      </c>
      <c r="B198" t="s">
        <v>117</v>
      </c>
      <c r="C198" t="s">
        <v>119</v>
      </c>
      <c r="D198">
        <v>0.167236</v>
      </c>
      <c r="E198">
        <v>16.285070000000001</v>
      </c>
      <c r="F198">
        <v>14.22532</v>
      </c>
      <c r="G198">
        <v>18.626010000000001</v>
      </c>
      <c r="H198">
        <v>545.71648000000005</v>
      </c>
      <c r="I198">
        <v>624.73342000000002</v>
      </c>
      <c r="J198">
        <v>477.13022999999998</v>
      </c>
      <c r="K198">
        <v>4486.4639999999999</v>
      </c>
      <c r="L198">
        <v>204.74770000000001</v>
      </c>
      <c r="M198" t="s">
        <v>113</v>
      </c>
    </row>
    <row r="199" spans="1:13">
      <c r="A199">
        <v>1999</v>
      </c>
      <c r="B199" t="s">
        <v>117</v>
      </c>
      <c r="C199" t="s">
        <v>121</v>
      </c>
      <c r="D199">
        <v>0.153947</v>
      </c>
      <c r="E199">
        <v>16.074090000000002</v>
      </c>
      <c r="F199">
        <v>14.06198</v>
      </c>
      <c r="G199">
        <v>18.35305</v>
      </c>
      <c r="H199">
        <v>552.87737000000004</v>
      </c>
      <c r="I199">
        <v>631.98791000000006</v>
      </c>
      <c r="J199">
        <v>484.22482000000002</v>
      </c>
      <c r="K199">
        <v>4518.4250000000002</v>
      </c>
      <c r="L199">
        <v>203.74469999999999</v>
      </c>
      <c r="M199" t="s">
        <v>113</v>
      </c>
    </row>
    <row r="200" spans="1:13">
      <c r="A200">
        <v>1999</v>
      </c>
      <c r="B200" t="s">
        <v>117</v>
      </c>
      <c r="C200" t="s">
        <v>120</v>
      </c>
      <c r="D200">
        <v>9.6162999999999998E-2</v>
      </c>
      <c r="E200">
        <v>18.27843</v>
      </c>
      <c r="F200">
        <v>15.59755</v>
      </c>
      <c r="G200">
        <v>21.489909999999998</v>
      </c>
      <c r="H200">
        <v>486.20154000000002</v>
      </c>
      <c r="I200">
        <v>569.76914999999997</v>
      </c>
      <c r="J200">
        <v>413.54282999999998</v>
      </c>
      <c r="K200">
        <v>4306.442</v>
      </c>
      <c r="L200">
        <v>182.73400000000001</v>
      </c>
      <c r="M200" t="s">
        <v>113</v>
      </c>
    </row>
    <row r="201" spans="1:13">
      <c r="A201">
        <v>1999</v>
      </c>
      <c r="B201" t="s">
        <v>114</v>
      </c>
      <c r="C201" t="s">
        <v>122</v>
      </c>
      <c r="D201">
        <v>3.2106000000000003E-2</v>
      </c>
      <c r="E201">
        <v>18.510020000000001</v>
      </c>
      <c r="F201">
        <v>16.28276</v>
      </c>
      <c r="G201">
        <v>21.000119999999999</v>
      </c>
      <c r="H201">
        <v>480.11842999999999</v>
      </c>
      <c r="I201">
        <v>545.79187000000002</v>
      </c>
      <c r="J201">
        <v>423.18813999999998</v>
      </c>
      <c r="K201">
        <v>3831.203</v>
      </c>
      <c r="L201">
        <v>169.63939999999999</v>
      </c>
      <c r="M201" t="s">
        <v>113</v>
      </c>
    </row>
    <row r="202" spans="1:13">
      <c r="A202">
        <v>2000</v>
      </c>
      <c r="B202" t="s">
        <v>112</v>
      </c>
      <c r="C202" t="s">
        <v>112</v>
      </c>
      <c r="D202">
        <v>1</v>
      </c>
      <c r="E202">
        <v>19.76896</v>
      </c>
      <c r="F202">
        <v>16.931529999999999</v>
      </c>
      <c r="G202">
        <v>23.046019999999999</v>
      </c>
      <c r="H202">
        <v>449.58573999999999</v>
      </c>
      <c r="I202">
        <v>524.92714000000001</v>
      </c>
      <c r="J202">
        <v>385.65762000000001</v>
      </c>
      <c r="K202">
        <v>3821.2860000000001</v>
      </c>
      <c r="L202">
        <v>180.98609999999999</v>
      </c>
      <c r="M202" t="s">
        <v>113</v>
      </c>
    </row>
    <row r="203" spans="1:13">
      <c r="A203">
        <v>2000</v>
      </c>
      <c r="B203" t="s">
        <v>114</v>
      </c>
      <c r="C203" t="s">
        <v>115</v>
      </c>
      <c r="D203">
        <v>0.58789000000000002</v>
      </c>
      <c r="E203">
        <v>22.514399999999998</v>
      </c>
      <c r="F203">
        <v>19.000730000000001</v>
      </c>
      <c r="G203">
        <v>26.70778</v>
      </c>
      <c r="H203">
        <v>394.79768999999999</v>
      </c>
      <c r="I203">
        <v>467.80104</v>
      </c>
      <c r="J203">
        <v>332.81385999999998</v>
      </c>
      <c r="K203">
        <v>3400.9090000000001</v>
      </c>
      <c r="L203">
        <v>168.2936</v>
      </c>
      <c r="M203" t="s">
        <v>113</v>
      </c>
    </row>
    <row r="204" spans="1:13">
      <c r="A204">
        <v>2000</v>
      </c>
      <c r="B204" t="s">
        <v>114</v>
      </c>
      <c r="C204" t="s">
        <v>116</v>
      </c>
      <c r="D204">
        <v>0.55066400000000004</v>
      </c>
      <c r="E204">
        <v>22.914349999999999</v>
      </c>
      <c r="F204">
        <v>19.274190000000001</v>
      </c>
      <c r="G204">
        <v>27.291340000000002</v>
      </c>
      <c r="H204">
        <v>387.91298999999998</v>
      </c>
      <c r="I204">
        <v>461.17063999999999</v>
      </c>
      <c r="J204">
        <v>325.70323999999999</v>
      </c>
      <c r="K204">
        <v>3369.2089999999998</v>
      </c>
      <c r="L204">
        <v>167.93</v>
      </c>
      <c r="M204" t="s">
        <v>113</v>
      </c>
    </row>
    <row r="205" spans="1:13">
      <c r="A205">
        <v>2000</v>
      </c>
      <c r="B205" t="s">
        <v>117</v>
      </c>
      <c r="C205" t="s">
        <v>118</v>
      </c>
      <c r="D205">
        <v>0.41210999999999998</v>
      </c>
      <c r="E205">
        <v>16.839639999999999</v>
      </c>
      <c r="F205">
        <v>14.654870000000001</v>
      </c>
      <c r="G205">
        <v>19.275929999999999</v>
      </c>
      <c r="H205">
        <v>527.74293999999998</v>
      </c>
      <c r="I205">
        <v>606.41966000000002</v>
      </c>
      <c r="J205">
        <v>461.04120999999998</v>
      </c>
      <c r="K205">
        <v>4420.97</v>
      </c>
      <c r="L205">
        <v>199.0925</v>
      </c>
      <c r="M205" t="s">
        <v>113</v>
      </c>
    </row>
    <row r="206" spans="1:13">
      <c r="A206">
        <v>2000</v>
      </c>
      <c r="B206" t="s">
        <v>117</v>
      </c>
      <c r="C206" t="s">
        <v>119</v>
      </c>
      <c r="D206">
        <v>0.157633</v>
      </c>
      <c r="E206">
        <v>16.653040000000001</v>
      </c>
      <c r="F206">
        <v>14.59966</v>
      </c>
      <c r="G206">
        <v>18.905950000000001</v>
      </c>
      <c r="H206">
        <v>533.65646000000004</v>
      </c>
      <c r="I206">
        <v>608.71276</v>
      </c>
      <c r="J206">
        <v>470.06369000000001</v>
      </c>
      <c r="K206">
        <v>4340.0050000000001</v>
      </c>
      <c r="L206">
        <v>202.75040000000001</v>
      </c>
      <c r="M206" t="s">
        <v>113</v>
      </c>
    </row>
    <row r="207" spans="1:13">
      <c r="A207">
        <v>2000</v>
      </c>
      <c r="B207" t="s">
        <v>117</v>
      </c>
      <c r="C207" t="s">
        <v>121</v>
      </c>
      <c r="D207">
        <v>0.15243200000000001</v>
      </c>
      <c r="E207">
        <v>16.006460000000001</v>
      </c>
      <c r="F207">
        <v>14.00116</v>
      </c>
      <c r="G207">
        <v>18.21771</v>
      </c>
      <c r="H207">
        <v>555.21339999999998</v>
      </c>
      <c r="I207">
        <v>634.73289999999997</v>
      </c>
      <c r="J207">
        <v>487.822</v>
      </c>
      <c r="K207">
        <v>4601.991</v>
      </c>
      <c r="L207">
        <v>206.18979999999999</v>
      </c>
      <c r="M207" t="s">
        <v>113</v>
      </c>
    </row>
    <row r="208" spans="1:13">
      <c r="A208">
        <v>2000</v>
      </c>
      <c r="B208" t="s">
        <v>117</v>
      </c>
      <c r="C208" t="s">
        <v>120</v>
      </c>
      <c r="D208">
        <v>0.102045</v>
      </c>
      <c r="E208">
        <v>18.608650000000001</v>
      </c>
      <c r="F208">
        <v>15.853109999999999</v>
      </c>
      <c r="G208">
        <v>21.83005</v>
      </c>
      <c r="H208">
        <v>477.57348000000002</v>
      </c>
      <c r="I208">
        <v>560.58389</v>
      </c>
      <c r="J208">
        <v>407.09942999999998</v>
      </c>
      <c r="K208">
        <v>4275.6360000000004</v>
      </c>
      <c r="L208">
        <v>182.84010000000001</v>
      </c>
      <c r="M208" t="s">
        <v>113</v>
      </c>
    </row>
    <row r="209" spans="1:13">
      <c r="A209">
        <v>2000</v>
      </c>
      <c r="B209" t="s">
        <v>114</v>
      </c>
      <c r="C209" t="s">
        <v>122</v>
      </c>
      <c r="D209">
        <v>3.7226000000000002E-2</v>
      </c>
      <c r="E209">
        <v>17.894269999999999</v>
      </c>
      <c r="F209">
        <v>15.70471</v>
      </c>
      <c r="G209">
        <v>20.29007</v>
      </c>
      <c r="H209">
        <v>496.63932999999997</v>
      </c>
      <c r="I209">
        <v>565.88102000000003</v>
      </c>
      <c r="J209">
        <v>437.99759</v>
      </c>
      <c r="K209">
        <v>3869.8240000000001</v>
      </c>
      <c r="L209">
        <v>173.67339999999999</v>
      </c>
      <c r="M209" t="s">
        <v>113</v>
      </c>
    </row>
    <row r="210" spans="1:13">
      <c r="A210">
        <v>2001</v>
      </c>
      <c r="B210" t="s">
        <v>112</v>
      </c>
      <c r="C210" t="s">
        <v>112</v>
      </c>
      <c r="D210">
        <v>1</v>
      </c>
      <c r="E210">
        <v>19.623629999999999</v>
      </c>
      <c r="F210">
        <v>16.807970000000001</v>
      </c>
      <c r="G210">
        <v>22.786449999999999</v>
      </c>
      <c r="H210">
        <v>452.92117999999999</v>
      </c>
      <c r="I210">
        <v>528.79289000000006</v>
      </c>
      <c r="J210">
        <v>390.05579</v>
      </c>
      <c r="K210">
        <v>3879.288</v>
      </c>
      <c r="L210">
        <v>186.9203</v>
      </c>
      <c r="M210" t="s">
        <v>113</v>
      </c>
    </row>
    <row r="211" spans="1:13">
      <c r="A211">
        <v>2001</v>
      </c>
      <c r="B211" t="s">
        <v>114</v>
      </c>
      <c r="C211" t="s">
        <v>115</v>
      </c>
      <c r="D211">
        <v>0.58618899999999996</v>
      </c>
      <c r="E211">
        <v>22.634229999999999</v>
      </c>
      <c r="F211">
        <v>19.095009999999998</v>
      </c>
      <c r="G211">
        <v>26.74363</v>
      </c>
      <c r="H211">
        <v>392.71861999999999</v>
      </c>
      <c r="I211">
        <v>465.50450000000001</v>
      </c>
      <c r="J211">
        <v>332.37723999999997</v>
      </c>
      <c r="K211">
        <v>3410.9490000000001</v>
      </c>
      <c r="L211">
        <v>169.3082</v>
      </c>
      <c r="M211" t="s">
        <v>113</v>
      </c>
    </row>
    <row r="212" spans="1:13">
      <c r="A212">
        <v>2001</v>
      </c>
      <c r="B212" t="s">
        <v>114</v>
      </c>
      <c r="C212" t="s">
        <v>116</v>
      </c>
      <c r="D212">
        <v>0.53856999999999999</v>
      </c>
      <c r="E212">
        <v>23.045539999999999</v>
      </c>
      <c r="F212">
        <v>19.37077</v>
      </c>
      <c r="G212">
        <v>27.347190000000001</v>
      </c>
      <c r="H212">
        <v>385.71845999999999</v>
      </c>
      <c r="I212">
        <v>458.88733000000002</v>
      </c>
      <c r="J212">
        <v>325.04964999999999</v>
      </c>
      <c r="K212">
        <v>3379.627</v>
      </c>
      <c r="L212">
        <v>168.4034</v>
      </c>
      <c r="M212" t="s">
        <v>113</v>
      </c>
    </row>
    <row r="213" spans="1:13">
      <c r="A213">
        <v>2001</v>
      </c>
      <c r="B213" t="s">
        <v>117</v>
      </c>
      <c r="C213" t="s">
        <v>118</v>
      </c>
      <c r="D213">
        <v>0.41381099999999998</v>
      </c>
      <c r="E213">
        <v>16.51239</v>
      </c>
      <c r="F213">
        <v>14.369910000000001</v>
      </c>
      <c r="G213">
        <v>18.83792</v>
      </c>
      <c r="H213">
        <v>538.20191</v>
      </c>
      <c r="I213">
        <v>618.44488000000001</v>
      </c>
      <c r="J213">
        <v>471.76110999999997</v>
      </c>
      <c r="K213">
        <v>4542.7190000000001</v>
      </c>
      <c r="L213">
        <v>211.869</v>
      </c>
      <c r="M213" t="s">
        <v>113</v>
      </c>
    </row>
    <row r="214" spans="1:13">
      <c r="A214">
        <v>2001</v>
      </c>
      <c r="B214" t="s">
        <v>117</v>
      </c>
      <c r="C214" t="s">
        <v>121</v>
      </c>
      <c r="D214">
        <v>0.17343800000000001</v>
      </c>
      <c r="E214">
        <v>16.41337</v>
      </c>
      <c r="F214">
        <v>14.386559999999999</v>
      </c>
      <c r="G214">
        <v>18.57948</v>
      </c>
      <c r="H214">
        <v>541.44898999999998</v>
      </c>
      <c r="I214">
        <v>617.72929999999997</v>
      </c>
      <c r="J214">
        <v>478.32339000000002</v>
      </c>
      <c r="K214">
        <v>4545.6419999999998</v>
      </c>
      <c r="L214">
        <v>212.87389999999999</v>
      </c>
      <c r="M214" t="s">
        <v>113</v>
      </c>
    </row>
    <row r="215" spans="1:13">
      <c r="A215">
        <v>2001</v>
      </c>
      <c r="B215" t="s">
        <v>117</v>
      </c>
      <c r="C215" t="s">
        <v>119</v>
      </c>
      <c r="D215">
        <v>0.16139999999999999</v>
      </c>
      <c r="E215">
        <v>15.9533</v>
      </c>
      <c r="F215">
        <v>13.91933</v>
      </c>
      <c r="G215">
        <v>18.148859999999999</v>
      </c>
      <c r="H215">
        <v>557.06332999999995</v>
      </c>
      <c r="I215">
        <v>638.46478000000002</v>
      </c>
      <c r="J215">
        <v>489.67255</v>
      </c>
      <c r="K215">
        <v>4551.4719999999998</v>
      </c>
      <c r="L215">
        <v>215.77549999999999</v>
      </c>
      <c r="M215" t="s">
        <v>113</v>
      </c>
    </row>
    <row r="216" spans="1:13">
      <c r="A216">
        <v>2001</v>
      </c>
      <c r="B216" t="s">
        <v>117</v>
      </c>
      <c r="C216" t="s">
        <v>120</v>
      </c>
      <c r="D216">
        <v>7.8973000000000002E-2</v>
      </c>
      <c r="E216">
        <v>18.04383</v>
      </c>
      <c r="F216">
        <v>15.3462</v>
      </c>
      <c r="G216">
        <v>21.122160000000001</v>
      </c>
      <c r="H216">
        <v>492.52303999999998</v>
      </c>
      <c r="I216">
        <v>579.10105999999996</v>
      </c>
      <c r="J216">
        <v>420.74299999999999</v>
      </c>
      <c r="K216">
        <v>4518.4120000000003</v>
      </c>
      <c r="L216">
        <v>201.678</v>
      </c>
      <c r="M216" t="s">
        <v>113</v>
      </c>
    </row>
    <row r="217" spans="1:13">
      <c r="A217">
        <v>2001</v>
      </c>
      <c r="B217" t="s">
        <v>114</v>
      </c>
      <c r="C217" t="s">
        <v>122</v>
      </c>
      <c r="D217">
        <v>4.7619000000000002E-2</v>
      </c>
      <c r="E217">
        <v>18.83276</v>
      </c>
      <c r="F217">
        <v>16.446899999999999</v>
      </c>
      <c r="G217">
        <v>21.401440000000001</v>
      </c>
      <c r="H217">
        <v>471.89051000000001</v>
      </c>
      <c r="I217">
        <v>540.34487000000001</v>
      </c>
      <c r="J217">
        <v>415.25247999999999</v>
      </c>
      <c r="K217">
        <v>3765.1950000000002</v>
      </c>
      <c r="L217">
        <v>179.54060000000001</v>
      </c>
      <c r="M217" t="s">
        <v>113</v>
      </c>
    </row>
    <row r="218" spans="1:13">
      <c r="A218">
        <v>2002</v>
      </c>
      <c r="B218" t="s">
        <v>112</v>
      </c>
      <c r="C218" t="s">
        <v>112</v>
      </c>
      <c r="D218">
        <v>1</v>
      </c>
      <c r="E218">
        <v>19.45354</v>
      </c>
      <c r="F218">
        <v>16.637450000000001</v>
      </c>
      <c r="G218">
        <v>22.54129</v>
      </c>
      <c r="H218">
        <v>456.90374000000003</v>
      </c>
      <c r="I218">
        <v>534.23892999999998</v>
      </c>
      <c r="J218">
        <v>394.31725999999998</v>
      </c>
      <c r="K218">
        <v>3950.9319999999998</v>
      </c>
      <c r="L218">
        <v>195.4821</v>
      </c>
      <c r="M218" t="s">
        <v>113</v>
      </c>
    </row>
    <row r="219" spans="1:13">
      <c r="A219">
        <v>2002</v>
      </c>
      <c r="B219" t="s">
        <v>114</v>
      </c>
      <c r="C219" t="s">
        <v>115</v>
      </c>
      <c r="D219">
        <v>0.55249400000000004</v>
      </c>
      <c r="E219">
        <v>22.78274</v>
      </c>
      <c r="F219">
        <v>19.22165</v>
      </c>
      <c r="G219">
        <v>26.802700000000002</v>
      </c>
      <c r="H219">
        <v>390.20578999999998</v>
      </c>
      <c r="I219">
        <v>462.49263999999999</v>
      </c>
      <c r="J219">
        <v>331.68524000000002</v>
      </c>
      <c r="K219">
        <v>3415.317</v>
      </c>
      <c r="L219">
        <v>173.32679999999999</v>
      </c>
      <c r="M219" t="s">
        <v>113</v>
      </c>
    </row>
    <row r="220" spans="1:13">
      <c r="A220">
        <v>2002</v>
      </c>
      <c r="B220" t="s">
        <v>114</v>
      </c>
      <c r="C220" t="s">
        <v>116</v>
      </c>
      <c r="D220">
        <v>0.51510699999999998</v>
      </c>
      <c r="E220">
        <v>23.084599999999998</v>
      </c>
      <c r="F220">
        <v>19.42998</v>
      </c>
      <c r="G220">
        <v>27.231539999999999</v>
      </c>
      <c r="H220">
        <v>385.11455999999998</v>
      </c>
      <c r="I220">
        <v>457.54615999999999</v>
      </c>
      <c r="J220">
        <v>326.47197999999997</v>
      </c>
      <c r="K220">
        <v>3391.2170000000001</v>
      </c>
      <c r="L220">
        <v>172.91480000000001</v>
      </c>
      <c r="M220" t="s">
        <v>113</v>
      </c>
    </row>
    <row r="221" spans="1:13">
      <c r="A221">
        <v>2002</v>
      </c>
      <c r="B221" t="s">
        <v>117</v>
      </c>
      <c r="C221" t="s">
        <v>118</v>
      </c>
      <c r="D221">
        <v>0.44750600000000001</v>
      </c>
      <c r="E221">
        <v>16.480309999999999</v>
      </c>
      <c r="F221">
        <v>14.269030000000001</v>
      </c>
      <c r="G221">
        <v>18.842639999999999</v>
      </c>
      <c r="H221">
        <v>539.24945000000002</v>
      </c>
      <c r="I221">
        <v>622.81736999999998</v>
      </c>
      <c r="J221">
        <v>471.64316000000002</v>
      </c>
      <c r="K221">
        <v>4612.2070000000003</v>
      </c>
      <c r="L221">
        <v>222.83510000000001</v>
      </c>
      <c r="M221" t="s">
        <v>113</v>
      </c>
    </row>
    <row r="222" spans="1:13">
      <c r="A222">
        <v>2002</v>
      </c>
      <c r="B222" t="s">
        <v>117</v>
      </c>
      <c r="C222" t="s">
        <v>121</v>
      </c>
      <c r="D222">
        <v>0.22265399999999999</v>
      </c>
      <c r="E222">
        <v>16.309329999999999</v>
      </c>
      <c r="F222">
        <v>14.11631</v>
      </c>
      <c r="G222">
        <v>18.653770000000002</v>
      </c>
      <c r="H222">
        <v>544.90293999999994</v>
      </c>
      <c r="I222">
        <v>629.55526999999995</v>
      </c>
      <c r="J222">
        <v>476.41834</v>
      </c>
      <c r="K222">
        <v>4636.3620000000001</v>
      </c>
      <c r="L222">
        <v>228.6712</v>
      </c>
      <c r="M222" t="s">
        <v>113</v>
      </c>
    </row>
    <row r="223" spans="1:13">
      <c r="A223">
        <v>2002</v>
      </c>
      <c r="B223" t="s">
        <v>117</v>
      </c>
      <c r="C223" t="s">
        <v>119</v>
      </c>
      <c r="D223">
        <v>0.147705</v>
      </c>
      <c r="E223">
        <v>15.752660000000001</v>
      </c>
      <c r="F223">
        <v>13.767300000000001</v>
      </c>
      <c r="G223">
        <v>17.832039999999999</v>
      </c>
      <c r="H223">
        <v>564.15881999999999</v>
      </c>
      <c r="I223">
        <v>645.51495</v>
      </c>
      <c r="J223">
        <v>498.37265000000002</v>
      </c>
      <c r="K223">
        <v>4689.8389999999999</v>
      </c>
      <c r="L223">
        <v>226.25200000000001</v>
      </c>
      <c r="M223" t="s">
        <v>113</v>
      </c>
    </row>
    <row r="224" spans="1:13">
      <c r="A224">
        <v>2002</v>
      </c>
      <c r="B224" t="s">
        <v>117</v>
      </c>
      <c r="C224" t="s">
        <v>120</v>
      </c>
      <c r="D224">
        <v>7.7146999999999993E-2</v>
      </c>
      <c r="E224">
        <v>18.69997</v>
      </c>
      <c r="F224">
        <v>15.87208</v>
      </c>
      <c r="G224">
        <v>21.85229</v>
      </c>
      <c r="H224">
        <v>475.24128999999999</v>
      </c>
      <c r="I224">
        <v>559.91413999999997</v>
      </c>
      <c r="J224">
        <v>406.68509</v>
      </c>
      <c r="K224">
        <v>4393.857</v>
      </c>
      <c r="L224">
        <v>199.4496</v>
      </c>
      <c r="M224" t="s">
        <v>113</v>
      </c>
    </row>
    <row r="225" spans="1:13">
      <c r="A225">
        <v>2002</v>
      </c>
      <c r="B225" t="s">
        <v>114</v>
      </c>
      <c r="C225" t="s">
        <v>122</v>
      </c>
      <c r="D225">
        <v>3.7386999999999997E-2</v>
      </c>
      <c r="E225">
        <v>19.304790000000001</v>
      </c>
      <c r="F225">
        <v>16.74756</v>
      </c>
      <c r="G225">
        <v>22.024090000000001</v>
      </c>
      <c r="H225">
        <v>460.35212999999999</v>
      </c>
      <c r="I225">
        <v>530.64452000000006</v>
      </c>
      <c r="J225">
        <v>403.51278000000002</v>
      </c>
      <c r="K225">
        <v>3747.3609999999999</v>
      </c>
      <c r="L225">
        <v>179.00309999999999</v>
      </c>
      <c r="M225" t="s">
        <v>113</v>
      </c>
    </row>
    <row r="226" spans="1:13">
      <c r="A226">
        <v>2003</v>
      </c>
      <c r="B226" t="s">
        <v>112</v>
      </c>
      <c r="C226" t="s">
        <v>112</v>
      </c>
      <c r="D226">
        <v>1</v>
      </c>
      <c r="E226">
        <v>19.584510000000002</v>
      </c>
      <c r="F226">
        <v>16.677340000000001</v>
      </c>
      <c r="G226">
        <v>22.7148</v>
      </c>
      <c r="H226">
        <v>453.84039000000001</v>
      </c>
      <c r="I226">
        <v>532.95119999999997</v>
      </c>
      <c r="J226">
        <v>391.29896000000002</v>
      </c>
      <c r="K226">
        <v>3998.835</v>
      </c>
      <c r="L226">
        <v>198.57839999999999</v>
      </c>
      <c r="M226" t="s">
        <v>113</v>
      </c>
    </row>
    <row r="227" spans="1:13">
      <c r="A227">
        <v>2003</v>
      </c>
      <c r="B227" t="s">
        <v>114</v>
      </c>
      <c r="C227" t="s">
        <v>115</v>
      </c>
      <c r="D227">
        <v>0.53863300000000003</v>
      </c>
      <c r="E227">
        <v>23.013829999999999</v>
      </c>
      <c r="F227">
        <v>19.31663</v>
      </c>
      <c r="G227">
        <v>27.118130000000001</v>
      </c>
      <c r="H227">
        <v>386.27663000000001</v>
      </c>
      <c r="I227">
        <v>460.20416999999998</v>
      </c>
      <c r="J227">
        <v>327.81869999999998</v>
      </c>
      <c r="K227">
        <v>3437.1689999999999</v>
      </c>
      <c r="L227">
        <v>176.43610000000001</v>
      </c>
      <c r="M227" t="s">
        <v>113</v>
      </c>
    </row>
    <row r="228" spans="1:13">
      <c r="A228">
        <v>2003</v>
      </c>
      <c r="B228" t="s">
        <v>114</v>
      </c>
      <c r="C228" t="s">
        <v>116</v>
      </c>
      <c r="D228">
        <v>0.50218600000000002</v>
      </c>
      <c r="E228">
        <v>23.276730000000001</v>
      </c>
      <c r="F228">
        <v>19.489329999999999</v>
      </c>
      <c r="G228">
        <v>27.503360000000001</v>
      </c>
      <c r="H228">
        <v>381.92365999999998</v>
      </c>
      <c r="I228">
        <v>456.13713000000001</v>
      </c>
      <c r="J228">
        <v>323.23612000000003</v>
      </c>
      <c r="K228">
        <v>3416.8980000000001</v>
      </c>
      <c r="L228">
        <v>176.12430000000001</v>
      </c>
      <c r="M228" t="s">
        <v>113</v>
      </c>
    </row>
    <row r="229" spans="1:13">
      <c r="A229">
        <v>2003</v>
      </c>
      <c r="B229" t="s">
        <v>117</v>
      </c>
      <c r="C229" t="s">
        <v>118</v>
      </c>
      <c r="D229">
        <v>0.46136700000000003</v>
      </c>
      <c r="E229">
        <v>16.68234</v>
      </c>
      <c r="F229">
        <v>14.38302</v>
      </c>
      <c r="G229">
        <v>19.09498</v>
      </c>
      <c r="H229">
        <v>532.71916999999996</v>
      </c>
      <c r="I229">
        <v>617.88130999999998</v>
      </c>
      <c r="J229">
        <v>465.41036000000003</v>
      </c>
      <c r="K229">
        <v>4654.5640000000003</v>
      </c>
      <c r="L229">
        <v>224.4289</v>
      </c>
      <c r="M229" t="s">
        <v>113</v>
      </c>
    </row>
    <row r="230" spans="1:13">
      <c r="A230">
        <v>2003</v>
      </c>
      <c r="B230" t="s">
        <v>117</v>
      </c>
      <c r="C230" t="s">
        <v>121</v>
      </c>
      <c r="D230">
        <v>0.22642399999999999</v>
      </c>
      <c r="E230">
        <v>16.424099999999999</v>
      </c>
      <c r="F230">
        <v>14.134980000000001</v>
      </c>
      <c r="G230">
        <v>18.835049999999999</v>
      </c>
      <c r="H230">
        <v>541.09523999999999</v>
      </c>
      <c r="I230">
        <v>628.72370000000001</v>
      </c>
      <c r="J230">
        <v>471.83303999999998</v>
      </c>
      <c r="K230">
        <v>4753.7089999999998</v>
      </c>
      <c r="L230">
        <v>233.4263</v>
      </c>
      <c r="M230" t="s">
        <v>113</v>
      </c>
    </row>
    <row r="231" spans="1:13">
      <c r="A231">
        <v>2003</v>
      </c>
      <c r="B231" t="s">
        <v>117</v>
      </c>
      <c r="C231" t="s">
        <v>119</v>
      </c>
      <c r="D231">
        <v>0.15683800000000001</v>
      </c>
      <c r="E231">
        <v>16.077179999999998</v>
      </c>
      <c r="F231">
        <v>14.020189999999999</v>
      </c>
      <c r="G231">
        <v>18.18506</v>
      </c>
      <c r="H231">
        <v>552.77106000000003</v>
      </c>
      <c r="I231">
        <v>633.87141999999994</v>
      </c>
      <c r="J231">
        <v>488.69790999999998</v>
      </c>
      <c r="K231">
        <v>4641.51</v>
      </c>
      <c r="L231">
        <v>222.84139999999999</v>
      </c>
      <c r="M231" t="s">
        <v>113</v>
      </c>
    </row>
    <row r="232" spans="1:13">
      <c r="A232">
        <v>2003</v>
      </c>
      <c r="B232" t="s">
        <v>117</v>
      </c>
      <c r="C232" t="s">
        <v>120</v>
      </c>
      <c r="D232">
        <v>7.8105999999999995E-2</v>
      </c>
      <c r="E232">
        <v>18.982309999999998</v>
      </c>
      <c r="F232">
        <v>16.031639999999999</v>
      </c>
      <c r="G232">
        <v>22.215869999999999</v>
      </c>
      <c r="H232">
        <v>468.17266999999998</v>
      </c>
      <c r="I232">
        <v>554.34123999999997</v>
      </c>
      <c r="J232">
        <v>400.02929999999998</v>
      </c>
      <c r="K232">
        <v>4393.3609999999999</v>
      </c>
      <c r="L232">
        <v>201.53380000000001</v>
      </c>
      <c r="M232" t="s">
        <v>113</v>
      </c>
    </row>
    <row r="233" spans="1:13">
      <c r="A233">
        <v>2003</v>
      </c>
      <c r="B233" t="s">
        <v>114</v>
      </c>
      <c r="C233" t="s">
        <v>122</v>
      </c>
      <c r="D233">
        <v>3.6447E-2</v>
      </c>
      <c r="E233">
        <v>19.91469</v>
      </c>
      <c r="F233">
        <v>17.21481</v>
      </c>
      <c r="G233">
        <v>22.731259999999999</v>
      </c>
      <c r="H233">
        <v>446.25355999999999</v>
      </c>
      <c r="I233">
        <v>516.24141999999995</v>
      </c>
      <c r="J233">
        <v>390.95947000000001</v>
      </c>
      <c r="K233">
        <v>3716.4690000000001</v>
      </c>
      <c r="L233">
        <v>180.73259999999999</v>
      </c>
      <c r="M233" t="s">
        <v>113</v>
      </c>
    </row>
    <row r="234" spans="1:13">
      <c r="A234">
        <v>2004</v>
      </c>
      <c r="B234" t="s">
        <v>112</v>
      </c>
      <c r="C234" t="s">
        <v>112</v>
      </c>
      <c r="D234">
        <v>1</v>
      </c>
      <c r="E234">
        <v>19.2986</v>
      </c>
      <c r="F234">
        <v>16.341740000000001</v>
      </c>
      <c r="G234">
        <v>22.43337</v>
      </c>
      <c r="H234">
        <v>460.55651</v>
      </c>
      <c r="I234">
        <v>543.88909000000001</v>
      </c>
      <c r="J234">
        <v>396.19983000000002</v>
      </c>
      <c r="K234">
        <v>4111.0720000000001</v>
      </c>
      <c r="L234">
        <v>210.52119999999999</v>
      </c>
      <c r="M234" t="s">
        <v>113</v>
      </c>
    </row>
    <row r="235" spans="1:13">
      <c r="A235">
        <v>2004</v>
      </c>
      <c r="B235" t="s">
        <v>114</v>
      </c>
      <c r="C235" t="s">
        <v>115</v>
      </c>
      <c r="D235">
        <v>0.52044699999999999</v>
      </c>
      <c r="E235">
        <v>22.856549999999999</v>
      </c>
      <c r="F235">
        <v>19.058309999999999</v>
      </c>
      <c r="G235">
        <v>27.015039999999999</v>
      </c>
      <c r="H235">
        <v>388.91998999999998</v>
      </c>
      <c r="I235">
        <v>466.42802</v>
      </c>
      <c r="J235">
        <v>329.05421000000001</v>
      </c>
      <c r="K235">
        <v>3492.2669999999998</v>
      </c>
      <c r="L235">
        <v>183.67599999999999</v>
      </c>
      <c r="M235" t="s">
        <v>113</v>
      </c>
    </row>
    <row r="236" spans="1:13">
      <c r="A236">
        <v>2004</v>
      </c>
      <c r="B236" t="s">
        <v>114</v>
      </c>
      <c r="C236" t="s">
        <v>116</v>
      </c>
      <c r="D236">
        <v>0.479792</v>
      </c>
      <c r="E236">
        <v>23.140429999999999</v>
      </c>
      <c r="F236">
        <v>19.257760000000001</v>
      </c>
      <c r="G236">
        <v>27.408719999999999</v>
      </c>
      <c r="H236">
        <v>384.15892000000002</v>
      </c>
      <c r="I236">
        <v>461.60890000000001</v>
      </c>
      <c r="J236">
        <v>324.33677</v>
      </c>
      <c r="K236">
        <v>3461.634</v>
      </c>
      <c r="L236">
        <v>182.5044</v>
      </c>
      <c r="M236" t="s">
        <v>113</v>
      </c>
    </row>
    <row r="237" spans="1:13">
      <c r="A237">
        <v>2004</v>
      </c>
      <c r="B237" t="s">
        <v>117</v>
      </c>
      <c r="C237" t="s">
        <v>118</v>
      </c>
      <c r="D237">
        <v>0.47955300000000001</v>
      </c>
      <c r="E237">
        <v>16.509499999999999</v>
      </c>
      <c r="F237">
        <v>14.152430000000001</v>
      </c>
      <c r="G237">
        <v>18.94614</v>
      </c>
      <c r="H237">
        <v>538.30200000000002</v>
      </c>
      <c r="I237">
        <v>627.95582000000002</v>
      </c>
      <c r="J237">
        <v>469.07145000000003</v>
      </c>
      <c r="K237">
        <v>4782.6480000000001</v>
      </c>
      <c r="L237">
        <v>239.6558</v>
      </c>
      <c r="M237" t="s">
        <v>113</v>
      </c>
    </row>
    <row r="238" spans="1:13">
      <c r="A238">
        <v>2004</v>
      </c>
      <c r="B238" t="s">
        <v>117</v>
      </c>
      <c r="C238" t="s">
        <v>121</v>
      </c>
      <c r="D238">
        <v>0.25938800000000001</v>
      </c>
      <c r="E238">
        <v>16.473289999999999</v>
      </c>
      <c r="F238">
        <v>14.08662</v>
      </c>
      <c r="G238">
        <v>18.953050000000001</v>
      </c>
      <c r="H238">
        <v>539.49009000000001</v>
      </c>
      <c r="I238">
        <v>630.89534000000003</v>
      </c>
      <c r="J238">
        <v>468.90451000000002</v>
      </c>
      <c r="K238">
        <v>4755.8490000000002</v>
      </c>
      <c r="L238">
        <v>240.1446</v>
      </c>
      <c r="M238" t="s">
        <v>113</v>
      </c>
    </row>
    <row r="239" spans="1:13">
      <c r="A239">
        <v>2004</v>
      </c>
      <c r="B239" t="s">
        <v>117</v>
      </c>
      <c r="C239" t="s">
        <v>119</v>
      </c>
      <c r="D239">
        <v>0.15949099999999999</v>
      </c>
      <c r="E239">
        <v>15.736840000000001</v>
      </c>
      <c r="F239">
        <v>13.66672</v>
      </c>
      <c r="G239">
        <v>17.820820000000001</v>
      </c>
      <c r="H239">
        <v>564.72564999999997</v>
      </c>
      <c r="I239">
        <v>650.26563999999996</v>
      </c>
      <c r="J239">
        <v>498.68633</v>
      </c>
      <c r="K239">
        <v>4938.7969999999996</v>
      </c>
      <c r="L239">
        <v>248.7484</v>
      </c>
      <c r="M239" t="s">
        <v>113</v>
      </c>
    </row>
    <row r="240" spans="1:13">
      <c r="A240">
        <v>2004</v>
      </c>
      <c r="B240" t="s">
        <v>117</v>
      </c>
      <c r="C240" t="s">
        <v>120</v>
      </c>
      <c r="D240">
        <v>6.0672999999999998E-2</v>
      </c>
      <c r="E240">
        <v>19.16282</v>
      </c>
      <c r="F240">
        <v>15.962490000000001</v>
      </c>
      <c r="G240">
        <v>22.674600000000002</v>
      </c>
      <c r="H240">
        <v>463.76265000000001</v>
      </c>
      <c r="I240">
        <v>556.74287000000004</v>
      </c>
      <c r="J240">
        <v>391.93637000000001</v>
      </c>
      <c r="K240">
        <v>4486.7460000000001</v>
      </c>
      <c r="L240">
        <v>213.66380000000001</v>
      </c>
      <c r="M240" t="s">
        <v>113</v>
      </c>
    </row>
    <row r="241" spans="1:13">
      <c r="A241">
        <v>2004</v>
      </c>
      <c r="B241" t="s">
        <v>114</v>
      </c>
      <c r="C241" t="s">
        <v>122</v>
      </c>
      <c r="D241">
        <v>4.0654999999999997E-2</v>
      </c>
      <c r="E241">
        <v>19.965969999999999</v>
      </c>
      <c r="F241">
        <v>16.982600000000001</v>
      </c>
      <c r="G241">
        <v>23.099509999999999</v>
      </c>
      <c r="H241">
        <v>445.10732999999999</v>
      </c>
      <c r="I241">
        <v>523.30042000000003</v>
      </c>
      <c r="J241">
        <v>384.72676000000001</v>
      </c>
      <c r="K241">
        <v>3853.779</v>
      </c>
      <c r="L241">
        <v>197.50210000000001</v>
      </c>
      <c r="M241" t="s">
        <v>113</v>
      </c>
    </row>
    <row r="242" spans="1:13">
      <c r="A242">
        <v>2005</v>
      </c>
      <c r="B242" t="s">
        <v>112</v>
      </c>
      <c r="C242" t="s">
        <v>112</v>
      </c>
      <c r="D242">
        <v>1</v>
      </c>
      <c r="E242">
        <v>19.883749999999999</v>
      </c>
      <c r="F242">
        <v>16.788720000000001</v>
      </c>
      <c r="G242">
        <v>23.09573</v>
      </c>
      <c r="H242">
        <v>447.07229000000001</v>
      </c>
      <c r="I242">
        <v>529.49005999999997</v>
      </c>
      <c r="J242">
        <v>384.89749</v>
      </c>
      <c r="K242">
        <v>4059.4409999999998</v>
      </c>
      <c r="L242">
        <v>209.09530000000001</v>
      </c>
      <c r="M242" t="s">
        <v>113</v>
      </c>
    </row>
    <row r="243" spans="1:13">
      <c r="A243">
        <v>2005</v>
      </c>
      <c r="B243" t="s">
        <v>114</v>
      </c>
      <c r="C243" t="s">
        <v>115</v>
      </c>
      <c r="D243">
        <v>0.55620499999999995</v>
      </c>
      <c r="E243">
        <v>23.146159999999998</v>
      </c>
      <c r="F243">
        <v>19.358260000000001</v>
      </c>
      <c r="G243">
        <v>27.154540000000001</v>
      </c>
      <c r="H243">
        <v>384.11838999999998</v>
      </c>
      <c r="I243">
        <v>459.27944000000002</v>
      </c>
      <c r="J243">
        <v>327.41793999999999</v>
      </c>
      <c r="K243">
        <v>3498.114</v>
      </c>
      <c r="L243">
        <v>183.0839</v>
      </c>
      <c r="M243" t="s">
        <v>113</v>
      </c>
    </row>
    <row r="244" spans="1:13">
      <c r="A244">
        <v>2005</v>
      </c>
      <c r="B244" t="s">
        <v>114</v>
      </c>
      <c r="C244" t="s">
        <v>116</v>
      </c>
      <c r="D244">
        <v>0.50505900000000004</v>
      </c>
      <c r="E244">
        <v>23.490790000000001</v>
      </c>
      <c r="F244">
        <v>19.598420000000001</v>
      </c>
      <c r="G244">
        <v>27.630559999999999</v>
      </c>
      <c r="H244">
        <v>378.50243999999998</v>
      </c>
      <c r="I244">
        <v>453.67401999999998</v>
      </c>
      <c r="J244">
        <v>321.79405000000003</v>
      </c>
      <c r="K244">
        <v>3462.7049999999999</v>
      </c>
      <c r="L244">
        <v>182.17160000000001</v>
      </c>
      <c r="M244" t="s">
        <v>113</v>
      </c>
    </row>
    <row r="245" spans="1:13">
      <c r="A245">
        <v>2005</v>
      </c>
      <c r="B245" t="s">
        <v>117</v>
      </c>
      <c r="C245" t="s">
        <v>118</v>
      </c>
      <c r="D245">
        <v>0.443795</v>
      </c>
      <c r="E245">
        <v>16.898620000000001</v>
      </c>
      <c r="F245">
        <v>14.39415</v>
      </c>
      <c r="G245">
        <v>19.451809999999998</v>
      </c>
      <c r="H245">
        <v>525.97199999999998</v>
      </c>
      <c r="I245">
        <v>617.48455999999999</v>
      </c>
      <c r="J245">
        <v>456.93621999999999</v>
      </c>
      <c r="K245">
        <v>4762.95</v>
      </c>
      <c r="L245">
        <v>241.6952</v>
      </c>
      <c r="M245" t="s">
        <v>113</v>
      </c>
    </row>
    <row r="246" spans="1:13">
      <c r="A246">
        <v>2005</v>
      </c>
      <c r="B246" t="s">
        <v>117</v>
      </c>
      <c r="C246" t="s">
        <v>121</v>
      </c>
      <c r="D246">
        <v>0.20586499999999999</v>
      </c>
      <c r="E246">
        <v>16.73488</v>
      </c>
      <c r="F246">
        <v>14.297599999999999</v>
      </c>
      <c r="G246">
        <v>19.204560000000001</v>
      </c>
      <c r="H246">
        <v>531.19979999999998</v>
      </c>
      <c r="I246">
        <v>621.74787000000003</v>
      </c>
      <c r="J246">
        <v>462.89159999999998</v>
      </c>
      <c r="K246">
        <v>4755.5540000000001</v>
      </c>
      <c r="L246">
        <v>243.88980000000001</v>
      </c>
      <c r="M246" t="s">
        <v>113</v>
      </c>
    </row>
    <row r="247" spans="1:13">
      <c r="A247">
        <v>2005</v>
      </c>
      <c r="B247" t="s">
        <v>117</v>
      </c>
      <c r="C247" t="s">
        <v>119</v>
      </c>
      <c r="D247">
        <v>0.14474899999999999</v>
      </c>
      <c r="E247">
        <v>15.848739999999999</v>
      </c>
      <c r="F247">
        <v>13.610250000000001</v>
      </c>
      <c r="G247">
        <v>18.093720000000001</v>
      </c>
      <c r="H247">
        <v>560.73844999999994</v>
      </c>
      <c r="I247">
        <v>652.96396000000004</v>
      </c>
      <c r="J247">
        <v>491.16482000000002</v>
      </c>
      <c r="K247">
        <v>4987.8220000000001</v>
      </c>
      <c r="L247">
        <v>259.70659999999998</v>
      </c>
      <c r="M247" t="s">
        <v>113</v>
      </c>
    </row>
    <row r="248" spans="1:13">
      <c r="A248">
        <v>2005</v>
      </c>
      <c r="B248" t="s">
        <v>117</v>
      </c>
      <c r="C248" t="s">
        <v>120</v>
      </c>
      <c r="D248">
        <v>9.3181E-2</v>
      </c>
      <c r="E248">
        <v>19.302150000000001</v>
      </c>
      <c r="F248">
        <v>16.071950000000001</v>
      </c>
      <c r="G248">
        <v>22.751750000000001</v>
      </c>
      <c r="H248">
        <v>460.41503</v>
      </c>
      <c r="I248">
        <v>552.95091000000002</v>
      </c>
      <c r="J248">
        <v>390.60726</v>
      </c>
      <c r="K248">
        <v>4429.9679999999998</v>
      </c>
      <c r="L248">
        <v>208.8673</v>
      </c>
      <c r="M248" t="s">
        <v>113</v>
      </c>
    </row>
    <row r="249" spans="1:13">
      <c r="A249">
        <v>2005</v>
      </c>
      <c r="B249" t="s">
        <v>114</v>
      </c>
      <c r="C249" t="s">
        <v>122</v>
      </c>
      <c r="D249">
        <v>5.1145999999999997E-2</v>
      </c>
      <c r="E249">
        <v>20.21725</v>
      </c>
      <c r="F249">
        <v>17.268640000000001</v>
      </c>
      <c r="G249">
        <v>23.206499999999998</v>
      </c>
      <c r="H249">
        <v>439.57513</v>
      </c>
      <c r="I249">
        <v>514.63224000000002</v>
      </c>
      <c r="J249">
        <v>382.95310000000001</v>
      </c>
      <c r="K249">
        <v>3847.7719999999999</v>
      </c>
      <c r="L249">
        <v>192.09270000000001</v>
      </c>
      <c r="M249" t="s">
        <v>113</v>
      </c>
    </row>
    <row r="250" spans="1:13">
      <c r="A250">
        <v>2006</v>
      </c>
      <c r="B250" t="s">
        <v>112</v>
      </c>
      <c r="C250" t="s">
        <v>112</v>
      </c>
      <c r="D250">
        <v>1</v>
      </c>
      <c r="E250">
        <v>20.133299999999998</v>
      </c>
      <c r="F250">
        <v>16.982330000000001</v>
      </c>
      <c r="G250">
        <v>23.410060000000001</v>
      </c>
      <c r="H250">
        <v>441.57020999999997</v>
      </c>
      <c r="I250">
        <v>523.49373000000003</v>
      </c>
      <c r="J250">
        <v>379.76825000000002</v>
      </c>
      <c r="K250">
        <v>4066.5329999999999</v>
      </c>
      <c r="L250">
        <v>213.1841</v>
      </c>
      <c r="M250" t="s">
        <v>113</v>
      </c>
    </row>
    <row r="251" spans="1:13">
      <c r="A251">
        <v>2006</v>
      </c>
      <c r="B251" t="s">
        <v>114</v>
      </c>
      <c r="C251" t="s">
        <v>115</v>
      </c>
      <c r="D251">
        <v>0.57893399999999995</v>
      </c>
      <c r="E251">
        <v>23.024170000000002</v>
      </c>
      <c r="F251">
        <v>19.207940000000001</v>
      </c>
      <c r="G251">
        <v>27.083480000000002</v>
      </c>
      <c r="H251">
        <v>386.21242000000001</v>
      </c>
      <c r="I251">
        <v>462.93245000000002</v>
      </c>
      <c r="J251">
        <v>328.33591000000001</v>
      </c>
      <c r="K251">
        <v>3563.4569999999999</v>
      </c>
      <c r="L251">
        <v>193.79300000000001</v>
      </c>
      <c r="M251" t="s">
        <v>113</v>
      </c>
    </row>
    <row r="252" spans="1:13">
      <c r="A252">
        <v>2006</v>
      </c>
      <c r="B252" t="s">
        <v>114</v>
      </c>
      <c r="C252" t="s">
        <v>116</v>
      </c>
      <c r="D252">
        <v>0.52918100000000001</v>
      </c>
      <c r="E252">
        <v>23.299399999999999</v>
      </c>
      <c r="F252">
        <v>19.391120000000001</v>
      </c>
      <c r="G252">
        <v>27.477219999999999</v>
      </c>
      <c r="H252">
        <v>381.67414000000002</v>
      </c>
      <c r="I252">
        <v>458.58613000000003</v>
      </c>
      <c r="J252">
        <v>323.65282000000002</v>
      </c>
      <c r="K252">
        <v>3534.0909999999999</v>
      </c>
      <c r="L252">
        <v>193.965</v>
      </c>
      <c r="M252" t="s">
        <v>113</v>
      </c>
    </row>
    <row r="253" spans="1:13">
      <c r="A253">
        <v>2006</v>
      </c>
      <c r="B253" t="s">
        <v>117</v>
      </c>
      <c r="C253" t="s">
        <v>118</v>
      </c>
      <c r="D253">
        <v>0.421066</v>
      </c>
      <c r="E253">
        <v>17.169319999999999</v>
      </c>
      <c r="F253">
        <v>14.648630000000001</v>
      </c>
      <c r="G253">
        <v>19.730599999999999</v>
      </c>
      <c r="H253">
        <v>517.68289000000004</v>
      </c>
      <c r="I253">
        <v>606.76083000000006</v>
      </c>
      <c r="J253">
        <v>450.48374999999999</v>
      </c>
      <c r="K253">
        <v>4758.2240000000002</v>
      </c>
      <c r="L253">
        <v>239.84530000000001</v>
      </c>
      <c r="M253" t="s">
        <v>113</v>
      </c>
    </row>
    <row r="254" spans="1:13">
      <c r="A254">
        <v>2006</v>
      </c>
      <c r="B254" t="s">
        <v>117</v>
      </c>
      <c r="C254" t="s">
        <v>121</v>
      </c>
      <c r="D254">
        <v>0.19900499999999999</v>
      </c>
      <c r="E254">
        <v>17.162379999999999</v>
      </c>
      <c r="F254">
        <v>14.680709999999999</v>
      </c>
      <c r="G254">
        <v>19.67089</v>
      </c>
      <c r="H254">
        <v>517.97437000000002</v>
      </c>
      <c r="I254">
        <v>605.52790000000005</v>
      </c>
      <c r="J254">
        <v>451.92520999999999</v>
      </c>
      <c r="K254">
        <v>4715.4040000000005</v>
      </c>
      <c r="L254">
        <v>239.55350000000001</v>
      </c>
      <c r="M254" t="s">
        <v>113</v>
      </c>
    </row>
    <row r="255" spans="1:13">
      <c r="A255">
        <v>2006</v>
      </c>
      <c r="B255" t="s">
        <v>117</v>
      </c>
      <c r="C255" t="s">
        <v>119</v>
      </c>
      <c r="D255">
        <v>0.14486199999999999</v>
      </c>
      <c r="E255">
        <v>16.138729999999999</v>
      </c>
      <c r="F255">
        <v>13.892939999999999</v>
      </c>
      <c r="G255">
        <v>18.380109999999998</v>
      </c>
      <c r="H255">
        <v>550.66300999999999</v>
      </c>
      <c r="I255">
        <v>639.67737</v>
      </c>
      <c r="J255">
        <v>483.51182999999997</v>
      </c>
      <c r="K255">
        <v>4967.7389999999996</v>
      </c>
      <c r="L255">
        <v>255.5367</v>
      </c>
      <c r="M255" t="s">
        <v>113</v>
      </c>
    </row>
    <row r="256" spans="1:13">
      <c r="A256">
        <v>2006</v>
      </c>
      <c r="B256" t="s">
        <v>117</v>
      </c>
      <c r="C256" t="s">
        <v>120</v>
      </c>
      <c r="D256">
        <v>7.7199000000000004E-2</v>
      </c>
      <c r="E256">
        <v>19.52993</v>
      </c>
      <c r="F256">
        <v>16.212070000000001</v>
      </c>
      <c r="G256">
        <v>23.09562</v>
      </c>
      <c r="H256">
        <v>455.04507999999998</v>
      </c>
      <c r="I256">
        <v>548.17191000000003</v>
      </c>
      <c r="J256">
        <v>384.79149999999998</v>
      </c>
      <c r="K256">
        <v>4475.4570000000003</v>
      </c>
      <c r="L256">
        <v>211.1533</v>
      </c>
      <c r="M256" t="s">
        <v>113</v>
      </c>
    </row>
    <row r="257" spans="1:13">
      <c r="A257">
        <v>2006</v>
      </c>
      <c r="B257" t="s">
        <v>114</v>
      </c>
      <c r="C257" t="s">
        <v>122</v>
      </c>
      <c r="D257">
        <v>4.9752999999999999E-2</v>
      </c>
      <c r="E257">
        <v>20.454219999999999</v>
      </c>
      <c r="F257">
        <v>17.45421</v>
      </c>
      <c r="G257">
        <v>23.50149</v>
      </c>
      <c r="H257">
        <v>434.48250000000002</v>
      </c>
      <c r="I257">
        <v>509.16082999999998</v>
      </c>
      <c r="J257">
        <v>378.14622000000003</v>
      </c>
      <c r="K257">
        <v>3875.797</v>
      </c>
      <c r="L257">
        <v>191.96279999999999</v>
      </c>
      <c r="M257" t="s">
        <v>113</v>
      </c>
    </row>
    <row r="258" spans="1:13">
      <c r="A258">
        <v>2007</v>
      </c>
      <c r="B258" t="s">
        <v>112</v>
      </c>
      <c r="C258" t="s">
        <v>112</v>
      </c>
      <c r="D258">
        <v>1</v>
      </c>
      <c r="E258">
        <v>20.603899999999999</v>
      </c>
      <c r="F258">
        <v>17.381170000000001</v>
      </c>
      <c r="G258">
        <v>23.954519999999999</v>
      </c>
      <c r="H258">
        <v>431.37448000000001</v>
      </c>
      <c r="I258">
        <v>511.35658000000001</v>
      </c>
      <c r="J258">
        <v>371.03710000000001</v>
      </c>
      <c r="K258">
        <v>4093.3150000000001</v>
      </c>
      <c r="L258">
        <v>216.9897</v>
      </c>
      <c r="M258" t="s">
        <v>113</v>
      </c>
    </row>
    <row r="259" spans="1:13">
      <c r="A259">
        <v>2007</v>
      </c>
      <c r="B259" t="s">
        <v>114</v>
      </c>
      <c r="C259" t="s">
        <v>115</v>
      </c>
      <c r="D259">
        <v>0.58923400000000004</v>
      </c>
      <c r="E259">
        <v>23.701149999999998</v>
      </c>
      <c r="F259">
        <v>19.83548</v>
      </c>
      <c r="G259">
        <v>27.786290000000001</v>
      </c>
      <c r="H259">
        <v>374.98304999999999</v>
      </c>
      <c r="I259">
        <v>448.06263000000001</v>
      </c>
      <c r="J259">
        <v>319.85284999999999</v>
      </c>
      <c r="K259">
        <v>3550.9769999999999</v>
      </c>
      <c r="L259">
        <v>191.2876</v>
      </c>
      <c r="M259" t="s">
        <v>113</v>
      </c>
    </row>
    <row r="260" spans="1:13">
      <c r="A260">
        <v>2007</v>
      </c>
      <c r="B260" t="s">
        <v>114</v>
      </c>
      <c r="C260" t="s">
        <v>116</v>
      </c>
      <c r="D260">
        <v>0.529061</v>
      </c>
      <c r="E260">
        <v>24.107890000000001</v>
      </c>
      <c r="F260">
        <v>20.128689999999999</v>
      </c>
      <c r="G260">
        <v>28.33333</v>
      </c>
      <c r="H260">
        <v>368.65940999999998</v>
      </c>
      <c r="I260">
        <v>441.53930000000003</v>
      </c>
      <c r="J260">
        <v>313.67984000000001</v>
      </c>
      <c r="K260">
        <v>3507.31</v>
      </c>
      <c r="L260">
        <v>189.40100000000001</v>
      </c>
      <c r="M260" t="s">
        <v>113</v>
      </c>
    </row>
    <row r="261" spans="1:13">
      <c r="A261">
        <v>2007</v>
      </c>
      <c r="B261" t="s">
        <v>117</v>
      </c>
      <c r="C261" t="s">
        <v>118</v>
      </c>
      <c r="D261">
        <v>0.41076600000000002</v>
      </c>
      <c r="E261">
        <v>17.351289999999999</v>
      </c>
      <c r="F261">
        <v>14.76118</v>
      </c>
      <c r="G261">
        <v>19.9985</v>
      </c>
      <c r="H261">
        <v>512.26648</v>
      </c>
      <c r="I261">
        <v>602.15007000000003</v>
      </c>
      <c r="J261">
        <v>444.45956000000001</v>
      </c>
      <c r="K261">
        <v>4871.2830000000004</v>
      </c>
      <c r="L261">
        <v>253.8586</v>
      </c>
      <c r="M261" t="s">
        <v>113</v>
      </c>
    </row>
    <row r="262" spans="1:13">
      <c r="A262">
        <v>2007</v>
      </c>
      <c r="B262" t="s">
        <v>117</v>
      </c>
      <c r="C262" t="s">
        <v>121</v>
      </c>
      <c r="D262">
        <v>0.21697</v>
      </c>
      <c r="E262">
        <v>17.678239999999999</v>
      </c>
      <c r="F262">
        <v>15.071</v>
      </c>
      <c r="G262">
        <v>20.331659999999999</v>
      </c>
      <c r="H262">
        <v>502.87029000000001</v>
      </c>
      <c r="I262">
        <v>589.86112000000003</v>
      </c>
      <c r="J262">
        <v>437.24563000000001</v>
      </c>
      <c r="K262">
        <v>4797.28</v>
      </c>
      <c r="L262">
        <v>251.7269</v>
      </c>
      <c r="M262" t="s">
        <v>113</v>
      </c>
    </row>
    <row r="263" spans="1:13">
      <c r="A263">
        <v>2007</v>
      </c>
      <c r="B263" t="s">
        <v>117</v>
      </c>
      <c r="C263" t="s">
        <v>119</v>
      </c>
      <c r="D263">
        <v>0.13833400000000001</v>
      </c>
      <c r="E263">
        <v>16.16854</v>
      </c>
      <c r="F263">
        <v>13.839980000000001</v>
      </c>
      <c r="G263">
        <v>18.519069999999999</v>
      </c>
      <c r="H263">
        <v>549.64751000000001</v>
      </c>
      <c r="I263">
        <v>642.12526000000003</v>
      </c>
      <c r="J263">
        <v>479.8836</v>
      </c>
      <c r="K263">
        <v>5144.4970000000003</v>
      </c>
      <c r="L263">
        <v>268.64330000000001</v>
      </c>
      <c r="M263" t="s">
        <v>113</v>
      </c>
    </row>
    <row r="264" spans="1:13">
      <c r="A264">
        <v>2007</v>
      </c>
      <c r="B264" t="s">
        <v>114</v>
      </c>
      <c r="C264" t="s">
        <v>122</v>
      </c>
      <c r="D264">
        <v>6.0172999999999997E-2</v>
      </c>
      <c r="E264">
        <v>20.639469999999999</v>
      </c>
      <c r="F264">
        <v>17.583469999999998</v>
      </c>
      <c r="G264">
        <v>23.753900000000002</v>
      </c>
      <c r="H264">
        <v>430.58271999999999</v>
      </c>
      <c r="I264">
        <v>505.41798999999997</v>
      </c>
      <c r="J264">
        <v>374.12804</v>
      </c>
      <c r="K264">
        <v>3934.913</v>
      </c>
      <c r="L264">
        <v>207.876</v>
      </c>
      <c r="M264" t="s">
        <v>113</v>
      </c>
    </row>
    <row r="265" spans="1:13">
      <c r="A265">
        <v>2007</v>
      </c>
      <c r="B265" t="s">
        <v>117</v>
      </c>
      <c r="C265" t="s">
        <v>120</v>
      </c>
      <c r="D265">
        <v>5.5461999999999997E-2</v>
      </c>
      <c r="E265">
        <v>19.498069999999998</v>
      </c>
      <c r="F265">
        <v>16.142969999999998</v>
      </c>
      <c r="G265">
        <v>23.123609999999999</v>
      </c>
      <c r="H265">
        <v>455.78861000000001</v>
      </c>
      <c r="I265">
        <v>550.51837</v>
      </c>
      <c r="J265">
        <v>384.32580999999999</v>
      </c>
      <c r="K265">
        <v>4479.3370000000004</v>
      </c>
      <c r="L265">
        <v>225.32149999999999</v>
      </c>
      <c r="M265" t="s">
        <v>113</v>
      </c>
    </row>
    <row r="266" spans="1:13">
      <c r="A266">
        <v>2008</v>
      </c>
      <c r="B266" t="s">
        <v>112</v>
      </c>
      <c r="C266" t="s">
        <v>112</v>
      </c>
      <c r="D266">
        <v>1</v>
      </c>
      <c r="E266">
        <v>20.968330000000002</v>
      </c>
      <c r="F266">
        <v>17.67455</v>
      </c>
      <c r="G266">
        <v>24.398389999999999</v>
      </c>
      <c r="H266">
        <v>423.90715999999998</v>
      </c>
      <c r="I266">
        <v>502.90278000000001</v>
      </c>
      <c r="J266">
        <v>364.31396000000001</v>
      </c>
      <c r="K266">
        <v>4085.0030000000002</v>
      </c>
      <c r="L266">
        <v>218.55590000000001</v>
      </c>
      <c r="M266">
        <v>48.859850000000002</v>
      </c>
    </row>
    <row r="267" spans="1:13">
      <c r="A267">
        <v>2008</v>
      </c>
      <c r="B267" t="s">
        <v>114</v>
      </c>
      <c r="C267" t="s">
        <v>115</v>
      </c>
      <c r="D267">
        <v>0.59305699999999995</v>
      </c>
      <c r="E267">
        <v>23.87867</v>
      </c>
      <c r="F267">
        <v>19.976610000000001</v>
      </c>
      <c r="G267">
        <v>28.005410000000001</v>
      </c>
      <c r="H267">
        <v>372.20130999999998</v>
      </c>
      <c r="I267">
        <v>444.90363000000002</v>
      </c>
      <c r="J267">
        <v>317.35570000000001</v>
      </c>
      <c r="K267">
        <v>3568.989</v>
      </c>
      <c r="L267">
        <v>194.066</v>
      </c>
      <c r="M267">
        <v>45.315460000000002</v>
      </c>
    </row>
    <row r="268" spans="1:13">
      <c r="A268">
        <v>2008</v>
      </c>
      <c r="B268" t="s">
        <v>114</v>
      </c>
      <c r="C268" t="s">
        <v>116</v>
      </c>
      <c r="D268">
        <v>0.526586</v>
      </c>
      <c r="E268">
        <v>24.267320000000002</v>
      </c>
      <c r="F268">
        <v>20.248860000000001</v>
      </c>
      <c r="G268">
        <v>28.54007</v>
      </c>
      <c r="H268">
        <v>366.24423999999999</v>
      </c>
      <c r="I268">
        <v>438.92633999999998</v>
      </c>
      <c r="J268">
        <v>311.41388000000001</v>
      </c>
      <c r="K268">
        <v>3526.893</v>
      </c>
      <c r="L268">
        <v>192.86500000000001</v>
      </c>
      <c r="M268">
        <v>45.200130000000001</v>
      </c>
    </row>
    <row r="269" spans="1:13">
      <c r="A269">
        <v>2008</v>
      </c>
      <c r="B269" t="s">
        <v>117</v>
      </c>
      <c r="C269" t="s">
        <v>118</v>
      </c>
      <c r="D269">
        <v>0.406943</v>
      </c>
      <c r="E269">
        <v>17.80566</v>
      </c>
      <c r="F269">
        <v>15.13308</v>
      </c>
      <c r="G269">
        <v>20.54251</v>
      </c>
      <c r="H269">
        <v>499.26062000000002</v>
      </c>
      <c r="I269">
        <v>587.42778999999996</v>
      </c>
      <c r="J269">
        <v>432.74855000000002</v>
      </c>
      <c r="K269">
        <v>4837.0159999999996</v>
      </c>
      <c r="L269">
        <v>254.24619999999999</v>
      </c>
      <c r="M269">
        <v>54.025260000000003</v>
      </c>
    </row>
    <row r="270" spans="1:13">
      <c r="A270">
        <v>2008</v>
      </c>
      <c r="B270" t="s">
        <v>117</v>
      </c>
      <c r="C270" t="s">
        <v>121</v>
      </c>
      <c r="D270">
        <v>0.22103800000000001</v>
      </c>
      <c r="E270">
        <v>18.187940000000001</v>
      </c>
      <c r="F270">
        <v>15.50367</v>
      </c>
      <c r="G270">
        <v>20.92042</v>
      </c>
      <c r="H270">
        <v>488.89607999999998</v>
      </c>
      <c r="I270">
        <v>573.53458999999998</v>
      </c>
      <c r="J270">
        <v>425.04597000000001</v>
      </c>
      <c r="K270">
        <v>4727.3969999999999</v>
      </c>
      <c r="L270">
        <v>249.9136</v>
      </c>
      <c r="M270">
        <v>48.748359999999998</v>
      </c>
    </row>
    <row r="271" spans="1:13">
      <c r="A271">
        <v>2008</v>
      </c>
      <c r="B271" t="s">
        <v>117</v>
      </c>
      <c r="C271" t="s">
        <v>119</v>
      </c>
      <c r="D271">
        <v>0.12907099999999999</v>
      </c>
      <c r="E271">
        <v>16.475490000000001</v>
      </c>
      <c r="F271">
        <v>14.068630000000001</v>
      </c>
      <c r="G271">
        <v>18.916910000000001</v>
      </c>
      <c r="H271">
        <v>539.40725999999995</v>
      </c>
      <c r="I271">
        <v>631.68897000000004</v>
      </c>
      <c r="J271">
        <v>469.79124000000002</v>
      </c>
      <c r="K271">
        <v>5161.2039999999997</v>
      </c>
      <c r="L271">
        <v>276.32279999999997</v>
      </c>
      <c r="M271">
        <v>63.00788</v>
      </c>
    </row>
    <row r="272" spans="1:13">
      <c r="A272">
        <v>2008</v>
      </c>
      <c r="B272" t="s">
        <v>114</v>
      </c>
      <c r="C272" t="s">
        <v>122</v>
      </c>
      <c r="D272">
        <v>6.6471000000000002E-2</v>
      </c>
      <c r="E272">
        <v>21.19014</v>
      </c>
      <c r="F272">
        <v>18.053629999999998</v>
      </c>
      <c r="G272">
        <v>24.38625</v>
      </c>
      <c r="H272">
        <v>419.39319999999998</v>
      </c>
      <c r="I272">
        <v>492.25569999999999</v>
      </c>
      <c r="J272">
        <v>364.42674</v>
      </c>
      <c r="K272">
        <v>3902.4760000000001</v>
      </c>
      <c r="L272">
        <v>203.5805</v>
      </c>
      <c r="M272">
        <v>46.229129999999998</v>
      </c>
    </row>
    <row r="273" spans="1:13">
      <c r="A273">
        <v>2008</v>
      </c>
      <c r="B273" t="s">
        <v>117</v>
      </c>
      <c r="C273" t="s">
        <v>120</v>
      </c>
      <c r="D273">
        <v>5.6834000000000003E-2</v>
      </c>
      <c r="E273">
        <v>19.81953</v>
      </c>
      <c r="F273">
        <v>16.428730000000002</v>
      </c>
      <c r="G273">
        <v>23.474550000000001</v>
      </c>
      <c r="H273">
        <v>448.39609999999999</v>
      </c>
      <c r="I273">
        <v>540.94269999999995</v>
      </c>
      <c r="J273">
        <v>378.58024</v>
      </c>
      <c r="K273">
        <v>4527.1059999999998</v>
      </c>
      <c r="L273">
        <v>220.9599</v>
      </c>
      <c r="M273">
        <v>54.148380000000003</v>
      </c>
    </row>
    <row r="274" spans="1:13">
      <c r="A274">
        <v>2009</v>
      </c>
      <c r="B274" t="s">
        <v>112</v>
      </c>
      <c r="C274" t="s">
        <v>112</v>
      </c>
      <c r="D274">
        <v>1</v>
      </c>
      <c r="E274">
        <v>22.402809999999999</v>
      </c>
      <c r="F274">
        <v>18.915459999999999</v>
      </c>
      <c r="G274">
        <v>26.03912</v>
      </c>
      <c r="H274">
        <v>396.92541</v>
      </c>
      <c r="I274">
        <v>470.10419999999999</v>
      </c>
      <c r="J274">
        <v>341.49614000000003</v>
      </c>
      <c r="K274">
        <v>3914.1930000000002</v>
      </c>
      <c r="L274">
        <v>207.7209</v>
      </c>
      <c r="M274">
        <v>47.937049999999999</v>
      </c>
    </row>
    <row r="275" spans="1:13">
      <c r="A275">
        <v>2009</v>
      </c>
      <c r="B275" t="s">
        <v>114</v>
      </c>
      <c r="C275" t="s">
        <v>115</v>
      </c>
      <c r="D275">
        <v>0.67030299999999998</v>
      </c>
      <c r="E275">
        <v>24.974150000000002</v>
      </c>
      <c r="F275">
        <v>21.00573</v>
      </c>
      <c r="G275">
        <v>29.15699</v>
      </c>
      <c r="H275">
        <v>356.09500000000003</v>
      </c>
      <c r="I275">
        <v>423.36667999999997</v>
      </c>
      <c r="J275">
        <v>305.01170999999999</v>
      </c>
      <c r="K275">
        <v>3501.6289999999999</v>
      </c>
      <c r="L275">
        <v>186.00190000000001</v>
      </c>
      <c r="M275">
        <v>45.046280000000003</v>
      </c>
    </row>
    <row r="276" spans="1:13">
      <c r="A276">
        <v>2009</v>
      </c>
      <c r="B276" t="s">
        <v>114</v>
      </c>
      <c r="C276" t="s">
        <v>116</v>
      </c>
      <c r="D276">
        <v>0.60501400000000005</v>
      </c>
      <c r="E276">
        <v>25.337890000000002</v>
      </c>
      <c r="F276">
        <v>21.268619999999999</v>
      </c>
      <c r="G276">
        <v>29.648540000000001</v>
      </c>
      <c r="H276">
        <v>351.01316000000003</v>
      </c>
      <c r="I276">
        <v>418.16867999999999</v>
      </c>
      <c r="J276">
        <v>299.98138999999998</v>
      </c>
      <c r="K276">
        <v>3464.462</v>
      </c>
      <c r="L276">
        <v>183.8245</v>
      </c>
      <c r="M276">
        <v>44.929960000000001</v>
      </c>
    </row>
    <row r="277" spans="1:13">
      <c r="A277">
        <v>2009</v>
      </c>
      <c r="B277" t="s">
        <v>117</v>
      </c>
      <c r="C277" t="s">
        <v>118</v>
      </c>
      <c r="D277">
        <v>0.32969700000000002</v>
      </c>
      <c r="E277">
        <v>18.525040000000001</v>
      </c>
      <c r="F277">
        <v>15.73258</v>
      </c>
      <c r="G277">
        <v>21.389030000000002</v>
      </c>
      <c r="H277">
        <v>479.93722000000002</v>
      </c>
      <c r="I277">
        <v>565.12572</v>
      </c>
      <c r="J277">
        <v>415.67221000000001</v>
      </c>
      <c r="K277">
        <v>4752.9719999999998</v>
      </c>
      <c r="L277">
        <v>251.8775</v>
      </c>
      <c r="M277">
        <v>53.814239999999998</v>
      </c>
    </row>
    <row r="278" spans="1:13">
      <c r="A278">
        <v>2009</v>
      </c>
      <c r="B278" t="s">
        <v>117</v>
      </c>
      <c r="C278" t="s">
        <v>121</v>
      </c>
      <c r="D278">
        <v>0.183972</v>
      </c>
      <c r="E278">
        <v>19.2774</v>
      </c>
      <c r="F278">
        <v>16.416519999999998</v>
      </c>
      <c r="G278">
        <v>22.195329999999998</v>
      </c>
      <c r="H278">
        <v>461.37905000000001</v>
      </c>
      <c r="I278">
        <v>541.78742</v>
      </c>
      <c r="J278">
        <v>400.7201</v>
      </c>
      <c r="K278">
        <v>4547.6329999999998</v>
      </c>
      <c r="L278">
        <v>243.59639999999999</v>
      </c>
      <c r="M278">
        <v>48.614229999999999</v>
      </c>
    </row>
    <row r="279" spans="1:13">
      <c r="A279">
        <v>2009</v>
      </c>
      <c r="B279" t="s">
        <v>117</v>
      </c>
      <c r="C279" t="s">
        <v>119</v>
      </c>
      <c r="D279">
        <v>0.106215</v>
      </c>
      <c r="E279">
        <v>16.89988</v>
      </c>
      <c r="F279">
        <v>14.39181</v>
      </c>
      <c r="G279">
        <v>19.457979999999999</v>
      </c>
      <c r="H279">
        <v>525.86158999999998</v>
      </c>
      <c r="I279">
        <v>617.50393999999994</v>
      </c>
      <c r="J279">
        <v>456.72789</v>
      </c>
      <c r="K279">
        <v>5175.9390000000003</v>
      </c>
      <c r="L279">
        <v>277.89929999999998</v>
      </c>
      <c r="M279">
        <v>62.568570000000001</v>
      </c>
    </row>
    <row r="280" spans="1:13">
      <c r="A280">
        <v>2009</v>
      </c>
      <c r="B280" t="s">
        <v>114</v>
      </c>
      <c r="C280" t="s">
        <v>122</v>
      </c>
      <c r="D280">
        <v>6.5289E-2</v>
      </c>
      <c r="E280">
        <v>22.041879999999999</v>
      </c>
      <c r="F280">
        <v>18.846959999999999</v>
      </c>
      <c r="G280">
        <v>25.274000000000001</v>
      </c>
      <c r="H280">
        <v>403.18696999999997</v>
      </c>
      <c r="I280">
        <v>471.53494999999998</v>
      </c>
      <c r="J280">
        <v>351.62621000000001</v>
      </c>
      <c r="K280">
        <v>3846.047</v>
      </c>
      <c r="L280">
        <v>206.1788</v>
      </c>
      <c r="M280">
        <v>46.124189999999999</v>
      </c>
    </row>
    <row r="281" spans="1:13">
      <c r="A281">
        <v>2009</v>
      </c>
      <c r="B281" t="s">
        <v>117</v>
      </c>
      <c r="C281" t="s">
        <v>120</v>
      </c>
      <c r="D281">
        <v>3.9510999999999998E-2</v>
      </c>
      <c r="E281">
        <v>20.065850000000001</v>
      </c>
      <c r="F281">
        <v>16.673909999999999</v>
      </c>
      <c r="G281">
        <v>23.703440000000001</v>
      </c>
      <c r="H281">
        <v>442.89188000000001</v>
      </c>
      <c r="I281">
        <v>532.98828000000003</v>
      </c>
      <c r="J281">
        <v>374.92442999999997</v>
      </c>
      <c r="K281">
        <v>4572.0330000000004</v>
      </c>
      <c r="L281">
        <v>220.4829</v>
      </c>
      <c r="M281">
        <v>54.492870000000003</v>
      </c>
    </row>
    <row r="282" spans="1:13">
      <c r="A282">
        <v>2010</v>
      </c>
      <c r="B282" t="s">
        <v>112</v>
      </c>
      <c r="C282" t="s">
        <v>112</v>
      </c>
      <c r="D282">
        <v>1</v>
      </c>
      <c r="E282">
        <v>22.59206</v>
      </c>
      <c r="F282">
        <v>19.112189999999998</v>
      </c>
      <c r="G282">
        <v>26.189299999999999</v>
      </c>
      <c r="H282">
        <v>393.65429</v>
      </c>
      <c r="I282">
        <v>465.33220999999998</v>
      </c>
      <c r="J282">
        <v>339.58148</v>
      </c>
      <c r="K282">
        <v>4001.3229999999999</v>
      </c>
      <c r="L282">
        <v>213.6361</v>
      </c>
      <c r="M282">
        <v>48.549129999999998</v>
      </c>
    </row>
    <row r="283" spans="1:13">
      <c r="A283">
        <v>2010</v>
      </c>
      <c r="B283" t="s">
        <v>114</v>
      </c>
      <c r="C283" t="s">
        <v>115</v>
      </c>
      <c r="D283">
        <v>0.62750099999999998</v>
      </c>
      <c r="E283">
        <v>25.70318</v>
      </c>
      <c r="F283">
        <v>21.669840000000001</v>
      </c>
      <c r="G283">
        <v>29.901730000000001</v>
      </c>
      <c r="H283">
        <v>346.08157</v>
      </c>
      <c r="I283">
        <v>410.49946999999997</v>
      </c>
      <c r="J283">
        <v>297.48561999999998</v>
      </c>
      <c r="K283">
        <v>3536.415</v>
      </c>
      <c r="L283">
        <v>190.18559999999999</v>
      </c>
      <c r="M283">
        <v>45.435720000000003</v>
      </c>
    </row>
    <row r="284" spans="1:13">
      <c r="A284">
        <v>2010</v>
      </c>
      <c r="B284" t="s">
        <v>114</v>
      </c>
      <c r="C284" t="s">
        <v>116</v>
      </c>
      <c r="D284">
        <v>0.54519799999999996</v>
      </c>
      <c r="E284">
        <v>26.162179999999999</v>
      </c>
      <c r="F284">
        <v>22.019369999999999</v>
      </c>
      <c r="G284">
        <v>30.48967</v>
      </c>
      <c r="H284">
        <v>340.06486000000001</v>
      </c>
      <c r="I284">
        <v>404.04838000000001</v>
      </c>
      <c r="J284">
        <v>291.79658999999998</v>
      </c>
      <c r="K284">
        <v>3474.0929999999998</v>
      </c>
      <c r="L284">
        <v>186.69229999999999</v>
      </c>
      <c r="M284">
        <v>45.21904</v>
      </c>
    </row>
    <row r="285" spans="1:13">
      <c r="A285">
        <v>2010</v>
      </c>
      <c r="B285" t="s">
        <v>117</v>
      </c>
      <c r="C285" t="s">
        <v>118</v>
      </c>
      <c r="D285">
        <v>0.37249900000000002</v>
      </c>
      <c r="E285">
        <v>18.765699999999999</v>
      </c>
      <c r="F285">
        <v>15.942410000000001</v>
      </c>
      <c r="G285">
        <v>21.659310000000001</v>
      </c>
      <c r="H285">
        <v>473.79406</v>
      </c>
      <c r="I285">
        <v>557.70200999999997</v>
      </c>
      <c r="J285">
        <v>410.49507999999997</v>
      </c>
      <c r="K285">
        <v>4784.4949999999999</v>
      </c>
      <c r="L285">
        <v>253.14019999999999</v>
      </c>
      <c r="M285">
        <v>53.793889999999998</v>
      </c>
    </row>
    <row r="286" spans="1:13">
      <c r="A286">
        <v>2010</v>
      </c>
      <c r="B286" t="s">
        <v>117</v>
      </c>
      <c r="C286" t="s">
        <v>121</v>
      </c>
      <c r="D286">
        <v>0.20738799999999999</v>
      </c>
      <c r="E286">
        <v>19.68205</v>
      </c>
      <c r="F286">
        <v>16.799379999999999</v>
      </c>
      <c r="G286">
        <v>22.608709999999999</v>
      </c>
      <c r="H286">
        <v>451.91843999999998</v>
      </c>
      <c r="I286">
        <v>529.47109</v>
      </c>
      <c r="J286">
        <v>393.41381999999999</v>
      </c>
      <c r="K286">
        <v>4555.2420000000002</v>
      </c>
      <c r="L286">
        <v>243.19329999999999</v>
      </c>
      <c r="M286">
        <v>48.30706</v>
      </c>
    </row>
    <row r="287" spans="1:13">
      <c r="A287">
        <v>2010</v>
      </c>
      <c r="B287" t="s">
        <v>117</v>
      </c>
      <c r="C287" t="s">
        <v>119</v>
      </c>
      <c r="D287">
        <v>0.114812</v>
      </c>
      <c r="E287">
        <v>16.85202</v>
      </c>
      <c r="F287">
        <v>14.324920000000001</v>
      </c>
      <c r="G287">
        <v>19.439029999999999</v>
      </c>
      <c r="H287">
        <v>527.35528999999997</v>
      </c>
      <c r="I287">
        <v>620.38751000000002</v>
      </c>
      <c r="J287">
        <v>457.17309</v>
      </c>
      <c r="K287">
        <v>5308.759</v>
      </c>
      <c r="L287">
        <v>288.92469999999997</v>
      </c>
      <c r="M287">
        <v>63.537869999999998</v>
      </c>
    </row>
    <row r="288" spans="1:13">
      <c r="A288">
        <v>2010</v>
      </c>
      <c r="B288" t="s">
        <v>114</v>
      </c>
      <c r="C288" t="s">
        <v>122</v>
      </c>
      <c r="D288">
        <v>8.2303000000000001E-2</v>
      </c>
      <c r="E288">
        <v>23.02703</v>
      </c>
      <c r="F288">
        <v>19.60801</v>
      </c>
      <c r="G288">
        <v>26.514810000000001</v>
      </c>
      <c r="H288">
        <v>385.93779999999998</v>
      </c>
      <c r="I288">
        <v>453.23313000000002</v>
      </c>
      <c r="J288">
        <v>335.17113999999998</v>
      </c>
      <c r="K288">
        <v>3949.2469999999998</v>
      </c>
      <c r="L288">
        <v>213.3254</v>
      </c>
      <c r="M288">
        <v>46.871079999999999</v>
      </c>
    </row>
    <row r="289" spans="1:13">
      <c r="A289">
        <v>2010</v>
      </c>
      <c r="B289" t="s">
        <v>117</v>
      </c>
      <c r="C289" t="s">
        <v>120</v>
      </c>
      <c r="D289">
        <v>5.0298000000000002E-2</v>
      </c>
      <c r="E289">
        <v>20.118590000000001</v>
      </c>
      <c r="F289">
        <v>16.735869999999998</v>
      </c>
      <c r="G289">
        <v>23.738189999999999</v>
      </c>
      <c r="H289">
        <v>441.73066</v>
      </c>
      <c r="I289">
        <v>531.01526999999999</v>
      </c>
      <c r="J289">
        <v>374.37560000000002</v>
      </c>
      <c r="K289">
        <v>4533.0469999999996</v>
      </c>
      <c r="L289">
        <v>212.47049999999999</v>
      </c>
      <c r="M289">
        <v>54.175139999999999</v>
      </c>
    </row>
    <row r="290" spans="1:13">
      <c r="A290">
        <v>2011</v>
      </c>
      <c r="B290" t="s">
        <v>112</v>
      </c>
      <c r="C290" t="s">
        <v>112</v>
      </c>
      <c r="D290">
        <v>1</v>
      </c>
      <c r="E290">
        <v>22.288440000000001</v>
      </c>
      <c r="F290">
        <v>18.837129999999998</v>
      </c>
      <c r="G290">
        <v>25.86317</v>
      </c>
      <c r="H290">
        <v>398.99558000000002</v>
      </c>
      <c r="I290">
        <v>472.11781000000002</v>
      </c>
      <c r="J290">
        <v>343.83319</v>
      </c>
      <c r="K290">
        <v>4125.9340000000002</v>
      </c>
      <c r="L290">
        <v>229.9718</v>
      </c>
      <c r="M290">
        <v>49.54439</v>
      </c>
    </row>
    <row r="291" spans="1:13">
      <c r="A291">
        <v>2011</v>
      </c>
      <c r="B291" t="s">
        <v>114</v>
      </c>
      <c r="C291" t="s">
        <v>115</v>
      </c>
      <c r="D291">
        <v>0.57822499999999999</v>
      </c>
      <c r="E291">
        <v>25.388269999999999</v>
      </c>
      <c r="F291">
        <v>21.327950000000001</v>
      </c>
      <c r="G291">
        <v>29.64592</v>
      </c>
      <c r="H291">
        <v>350.28393</v>
      </c>
      <c r="I291">
        <v>417.00324999999998</v>
      </c>
      <c r="J291">
        <v>299.95181000000002</v>
      </c>
      <c r="K291">
        <v>3616.5169999999998</v>
      </c>
      <c r="L291">
        <v>200.0428</v>
      </c>
      <c r="M291">
        <v>45.99051</v>
      </c>
    </row>
    <row r="292" spans="1:13">
      <c r="A292">
        <v>2011</v>
      </c>
      <c r="B292" t="s">
        <v>114</v>
      </c>
      <c r="C292" t="s">
        <v>116</v>
      </c>
      <c r="D292">
        <v>0.47782799999999997</v>
      </c>
      <c r="E292">
        <v>25.8217</v>
      </c>
      <c r="F292">
        <v>21.62453</v>
      </c>
      <c r="G292">
        <v>30.251090000000001</v>
      </c>
      <c r="H292">
        <v>344.45886999999999</v>
      </c>
      <c r="I292">
        <v>411.35565000000003</v>
      </c>
      <c r="J292">
        <v>293.99288000000001</v>
      </c>
      <c r="K292">
        <v>3559.0859999999998</v>
      </c>
      <c r="L292">
        <v>198.51169999999999</v>
      </c>
      <c r="M292">
        <v>45.809719999999999</v>
      </c>
    </row>
    <row r="293" spans="1:13">
      <c r="A293">
        <v>2011</v>
      </c>
      <c r="B293" t="s">
        <v>117</v>
      </c>
      <c r="C293" t="s">
        <v>118</v>
      </c>
      <c r="D293">
        <v>0.42177500000000001</v>
      </c>
      <c r="E293">
        <v>19.092590000000001</v>
      </c>
      <c r="F293">
        <v>16.23742</v>
      </c>
      <c r="G293">
        <v>22.01257</v>
      </c>
      <c r="H293">
        <v>465.77587999999997</v>
      </c>
      <c r="I293">
        <v>547.67606999999998</v>
      </c>
      <c r="J293">
        <v>403.99153000000001</v>
      </c>
      <c r="K293">
        <v>4824.3090000000002</v>
      </c>
      <c r="L293">
        <v>271.00240000000002</v>
      </c>
      <c r="M293">
        <v>54.416510000000002</v>
      </c>
    </row>
    <row r="294" spans="1:13">
      <c r="A294">
        <v>2011</v>
      </c>
      <c r="B294" t="s">
        <v>117</v>
      </c>
      <c r="C294" t="s">
        <v>121</v>
      </c>
      <c r="D294">
        <v>0.25537700000000002</v>
      </c>
      <c r="E294">
        <v>19.822690000000001</v>
      </c>
      <c r="F294">
        <v>16.91384</v>
      </c>
      <c r="G294">
        <v>22.777899999999999</v>
      </c>
      <c r="H294">
        <v>448.83211</v>
      </c>
      <c r="I294">
        <v>526.02239999999995</v>
      </c>
      <c r="J294">
        <v>390.60082999999997</v>
      </c>
      <c r="K294">
        <v>4665.32</v>
      </c>
      <c r="L294">
        <v>257.26850000000002</v>
      </c>
      <c r="M294">
        <v>49.658349999999999</v>
      </c>
    </row>
    <row r="295" spans="1:13">
      <c r="A295">
        <v>2011</v>
      </c>
      <c r="B295" t="s">
        <v>117</v>
      </c>
      <c r="C295" t="s">
        <v>119</v>
      </c>
      <c r="D295">
        <v>0.12305099999999999</v>
      </c>
      <c r="E295">
        <v>17.23687</v>
      </c>
      <c r="F295">
        <v>14.632110000000001</v>
      </c>
      <c r="G295">
        <v>19.91075</v>
      </c>
      <c r="H295">
        <v>515.58096</v>
      </c>
      <c r="I295">
        <v>607.36296000000004</v>
      </c>
      <c r="J295">
        <v>446.34190999999998</v>
      </c>
      <c r="K295">
        <v>5267.7860000000001</v>
      </c>
      <c r="L295">
        <v>303.83300000000003</v>
      </c>
      <c r="M295">
        <v>63.928669999999997</v>
      </c>
    </row>
    <row r="296" spans="1:13">
      <c r="A296">
        <v>2011</v>
      </c>
      <c r="B296" t="s">
        <v>114</v>
      </c>
      <c r="C296" t="s">
        <v>122</v>
      </c>
      <c r="D296">
        <v>0.100397</v>
      </c>
      <c r="E296">
        <v>23.510110000000001</v>
      </c>
      <c r="F296">
        <v>20.021070000000002</v>
      </c>
      <c r="G296">
        <v>27.068709999999999</v>
      </c>
      <c r="H296">
        <v>378.00765000000001</v>
      </c>
      <c r="I296">
        <v>443.88236999999998</v>
      </c>
      <c r="J296">
        <v>328.31268999999998</v>
      </c>
      <c r="K296">
        <v>3889.8530000000001</v>
      </c>
      <c r="L296">
        <v>207.33009999999999</v>
      </c>
      <c r="M296">
        <v>46.850960000000001</v>
      </c>
    </row>
    <row r="297" spans="1:13">
      <c r="A297">
        <v>2011</v>
      </c>
      <c r="B297" t="s">
        <v>117</v>
      </c>
      <c r="C297" t="s">
        <v>120</v>
      </c>
      <c r="D297">
        <v>4.3346999999999997E-2</v>
      </c>
      <c r="E297">
        <v>20.94922</v>
      </c>
      <c r="F297">
        <v>17.569739999999999</v>
      </c>
      <c r="G297">
        <v>24.50498</v>
      </c>
      <c r="H297">
        <v>424.21625</v>
      </c>
      <c r="I297">
        <v>505.81270999999998</v>
      </c>
      <c r="J297">
        <v>362.66102999999998</v>
      </c>
      <c r="K297">
        <v>4502.0720000000001</v>
      </c>
      <c r="L297">
        <v>258.71789999999999</v>
      </c>
      <c r="M297">
        <v>55.446469999999998</v>
      </c>
    </row>
    <row r="298" spans="1:13">
      <c r="A298">
        <v>2012</v>
      </c>
      <c r="B298" t="s">
        <v>112</v>
      </c>
      <c r="C298" t="s">
        <v>112</v>
      </c>
      <c r="D298">
        <v>1</v>
      </c>
      <c r="E298">
        <v>23.565930000000002</v>
      </c>
      <c r="F298">
        <v>19.94669</v>
      </c>
      <c r="G298">
        <v>27.303190000000001</v>
      </c>
      <c r="H298">
        <v>377.31887999999998</v>
      </c>
      <c r="I298">
        <v>445.79746</v>
      </c>
      <c r="J298">
        <v>325.65960000000001</v>
      </c>
      <c r="K298">
        <v>3978.8119999999999</v>
      </c>
      <c r="L298">
        <v>221.77959999999999</v>
      </c>
      <c r="M298">
        <v>48.811340000000001</v>
      </c>
    </row>
    <row r="299" spans="1:13">
      <c r="A299">
        <v>2012</v>
      </c>
      <c r="B299" t="s">
        <v>114</v>
      </c>
      <c r="C299" t="s">
        <v>115</v>
      </c>
      <c r="D299">
        <v>0.64381999999999995</v>
      </c>
      <c r="E299">
        <v>26.873889999999999</v>
      </c>
      <c r="F299">
        <v>22.700130000000001</v>
      </c>
      <c r="G299">
        <v>31.201750000000001</v>
      </c>
      <c r="H299">
        <v>330.77861000000001</v>
      </c>
      <c r="I299">
        <v>391.62351999999998</v>
      </c>
      <c r="J299">
        <v>284.87806</v>
      </c>
      <c r="K299">
        <v>3519.4940000000001</v>
      </c>
      <c r="L299">
        <v>191.9836</v>
      </c>
      <c r="M299">
        <v>45.652659999999997</v>
      </c>
    </row>
    <row r="300" spans="1:13">
      <c r="A300">
        <v>2012</v>
      </c>
      <c r="B300" t="s">
        <v>114</v>
      </c>
      <c r="C300" t="s">
        <v>116</v>
      </c>
      <c r="D300">
        <v>0.549736</v>
      </c>
      <c r="E300">
        <v>27.599710000000002</v>
      </c>
      <c r="F300">
        <v>23.278839999999999</v>
      </c>
      <c r="G300">
        <v>32.093600000000002</v>
      </c>
      <c r="H300">
        <v>322.10410999999999</v>
      </c>
      <c r="I300">
        <v>381.91993000000002</v>
      </c>
      <c r="J300">
        <v>276.97989999999999</v>
      </c>
      <c r="K300">
        <v>3451.78</v>
      </c>
      <c r="L300">
        <v>188.79130000000001</v>
      </c>
      <c r="M300">
        <v>45.448230000000002</v>
      </c>
    </row>
    <row r="301" spans="1:13">
      <c r="A301">
        <v>2012</v>
      </c>
      <c r="B301" t="s">
        <v>117</v>
      </c>
      <c r="C301" t="s">
        <v>118</v>
      </c>
      <c r="D301">
        <v>0.35618</v>
      </c>
      <c r="E301">
        <v>19.276869999999999</v>
      </c>
      <c r="F301">
        <v>16.35979</v>
      </c>
      <c r="G301">
        <v>22.272860000000001</v>
      </c>
      <c r="H301">
        <v>461.44382000000002</v>
      </c>
      <c r="I301">
        <v>543.72082</v>
      </c>
      <c r="J301">
        <v>399.37520999999998</v>
      </c>
      <c r="K301">
        <v>4809.0619999999999</v>
      </c>
      <c r="L301">
        <v>275.63819999999998</v>
      </c>
      <c r="M301">
        <v>54.520879999999998</v>
      </c>
    </row>
    <row r="302" spans="1:13">
      <c r="A302">
        <v>2012</v>
      </c>
      <c r="B302" t="s">
        <v>117</v>
      </c>
      <c r="C302" t="s">
        <v>121</v>
      </c>
      <c r="D302">
        <v>0.206068</v>
      </c>
      <c r="E302">
        <v>20.006810000000002</v>
      </c>
      <c r="F302">
        <v>17.063469999999999</v>
      </c>
      <c r="G302">
        <v>22.999680000000001</v>
      </c>
      <c r="H302">
        <v>444.93342000000001</v>
      </c>
      <c r="I302">
        <v>521.68200999999999</v>
      </c>
      <c r="J302">
        <v>387.03537</v>
      </c>
      <c r="K302">
        <v>4639.5569999999998</v>
      </c>
      <c r="L302">
        <v>260.56939999999997</v>
      </c>
      <c r="M302">
        <v>49.668239999999997</v>
      </c>
    </row>
    <row r="303" spans="1:13">
      <c r="A303">
        <v>2012</v>
      </c>
      <c r="B303" t="s">
        <v>117</v>
      </c>
      <c r="C303" t="s">
        <v>119</v>
      </c>
      <c r="D303">
        <v>0.100867</v>
      </c>
      <c r="E303">
        <v>17.20749</v>
      </c>
      <c r="F303">
        <v>14.58427</v>
      </c>
      <c r="G303">
        <v>19.90889</v>
      </c>
      <c r="H303">
        <v>516.46123</v>
      </c>
      <c r="I303">
        <v>609.35496000000001</v>
      </c>
      <c r="J303">
        <v>446.38350000000003</v>
      </c>
      <c r="K303">
        <v>5334.6779999999999</v>
      </c>
      <c r="L303">
        <v>316.89170000000001</v>
      </c>
      <c r="M303">
        <v>64.317949999999996</v>
      </c>
    </row>
    <row r="304" spans="1:13">
      <c r="A304">
        <v>2012</v>
      </c>
      <c r="B304" t="s">
        <v>114</v>
      </c>
      <c r="C304" t="s">
        <v>122</v>
      </c>
      <c r="D304">
        <v>9.4084000000000001E-2</v>
      </c>
      <c r="E304">
        <v>23.294460000000001</v>
      </c>
      <c r="F304">
        <v>19.820969999999999</v>
      </c>
      <c r="G304">
        <v>26.843150000000001</v>
      </c>
      <c r="H304">
        <v>381.46382</v>
      </c>
      <c r="I304">
        <v>448.32175000000001</v>
      </c>
      <c r="J304">
        <v>331.02713999999997</v>
      </c>
      <c r="K304">
        <v>3915.1480000000001</v>
      </c>
      <c r="L304">
        <v>210.63640000000001</v>
      </c>
      <c r="M304">
        <v>46.847169999999998</v>
      </c>
    </row>
    <row r="305" spans="1:13">
      <c r="A305">
        <v>2012</v>
      </c>
      <c r="B305" t="s">
        <v>117</v>
      </c>
      <c r="C305" t="s">
        <v>120</v>
      </c>
      <c r="D305">
        <v>4.9244000000000003E-2</v>
      </c>
      <c r="E305">
        <v>21.268830000000001</v>
      </c>
      <c r="F305">
        <v>17.720600000000001</v>
      </c>
      <c r="G305">
        <v>25.053149999999999</v>
      </c>
      <c r="H305">
        <v>417.84159</v>
      </c>
      <c r="I305">
        <v>501.50662</v>
      </c>
      <c r="J305">
        <v>354.72586999999999</v>
      </c>
      <c r="K305">
        <v>4441.7610000000004</v>
      </c>
      <c r="L305">
        <v>254.19579999999999</v>
      </c>
      <c r="M305">
        <v>54.759990000000002</v>
      </c>
    </row>
    <row r="306" spans="1:13">
      <c r="A306">
        <v>2013</v>
      </c>
      <c r="B306" t="s">
        <v>112</v>
      </c>
      <c r="C306" t="s">
        <v>112</v>
      </c>
      <c r="D306">
        <v>1</v>
      </c>
      <c r="E306">
        <v>24.178879999999999</v>
      </c>
      <c r="F306">
        <v>20.491160000000001</v>
      </c>
      <c r="G306">
        <v>27.977170000000001</v>
      </c>
      <c r="H306">
        <v>367.53789</v>
      </c>
      <c r="I306">
        <v>433.74031000000002</v>
      </c>
      <c r="J306">
        <v>317.59571999999997</v>
      </c>
      <c r="K306">
        <v>4002.973</v>
      </c>
      <c r="L306">
        <v>225.85059999999999</v>
      </c>
      <c r="M306">
        <v>49.080530000000003</v>
      </c>
    </row>
    <row r="307" spans="1:13">
      <c r="A307">
        <v>2013</v>
      </c>
      <c r="B307" t="s">
        <v>114</v>
      </c>
      <c r="C307" t="s">
        <v>115</v>
      </c>
      <c r="D307">
        <v>0.64088599999999996</v>
      </c>
      <c r="E307">
        <v>27.649260000000002</v>
      </c>
      <c r="F307">
        <v>23.393239999999999</v>
      </c>
      <c r="G307">
        <v>32.047759999999997</v>
      </c>
      <c r="H307">
        <v>321.23665999999997</v>
      </c>
      <c r="I307">
        <v>379.76841000000002</v>
      </c>
      <c r="J307">
        <v>277.08112999999997</v>
      </c>
      <c r="K307">
        <v>3542.9720000000002</v>
      </c>
      <c r="L307">
        <v>197.00409999999999</v>
      </c>
      <c r="M307">
        <v>45.90822</v>
      </c>
    </row>
    <row r="308" spans="1:13">
      <c r="A308">
        <v>2013</v>
      </c>
      <c r="B308" t="s">
        <v>114</v>
      </c>
      <c r="C308" t="s">
        <v>116</v>
      </c>
      <c r="D308">
        <v>0.54126200000000002</v>
      </c>
      <c r="E308">
        <v>28.35773</v>
      </c>
      <c r="F308">
        <v>23.972740000000002</v>
      </c>
      <c r="G308">
        <v>32.897179999999999</v>
      </c>
      <c r="H308">
        <v>313.18409000000003</v>
      </c>
      <c r="I308">
        <v>370.57229999999998</v>
      </c>
      <c r="J308">
        <v>269.89123000000001</v>
      </c>
      <c r="K308">
        <v>3465.1889999999999</v>
      </c>
      <c r="L308">
        <v>193.94069999999999</v>
      </c>
      <c r="M308">
        <v>45.686929999999997</v>
      </c>
    </row>
    <row r="309" spans="1:13">
      <c r="A309">
        <v>2013</v>
      </c>
      <c r="B309" t="s">
        <v>117</v>
      </c>
      <c r="C309" t="s">
        <v>118</v>
      </c>
      <c r="D309">
        <v>0.35911399999999999</v>
      </c>
      <c r="E309">
        <v>19.75404</v>
      </c>
      <c r="F309">
        <v>16.776859999999999</v>
      </c>
      <c r="G309">
        <v>22.807279999999999</v>
      </c>
      <c r="H309">
        <v>450.16838000000001</v>
      </c>
      <c r="I309">
        <v>530.06008999999995</v>
      </c>
      <c r="J309">
        <v>389.89920000000001</v>
      </c>
      <c r="K309">
        <v>4823.9030000000002</v>
      </c>
      <c r="L309">
        <v>277.33080000000001</v>
      </c>
      <c r="M309">
        <v>54.741909999999997</v>
      </c>
    </row>
    <row r="310" spans="1:13">
      <c r="A310">
        <v>2013</v>
      </c>
      <c r="B310" t="s">
        <v>117</v>
      </c>
      <c r="C310" t="s">
        <v>121</v>
      </c>
      <c r="D310">
        <v>0.21777299999999999</v>
      </c>
      <c r="E310">
        <v>20.82639</v>
      </c>
      <c r="F310">
        <v>17.78126</v>
      </c>
      <c r="G310">
        <v>23.916180000000001</v>
      </c>
      <c r="H310">
        <v>427.1893</v>
      </c>
      <c r="I310">
        <v>500.36065000000002</v>
      </c>
      <c r="J310">
        <v>371.98984999999999</v>
      </c>
      <c r="K310">
        <v>4584.1009999999997</v>
      </c>
      <c r="L310">
        <v>256.65839999999997</v>
      </c>
      <c r="M310">
        <v>49.698779999999999</v>
      </c>
    </row>
    <row r="311" spans="1:13">
      <c r="A311">
        <v>2013</v>
      </c>
      <c r="B311" t="s">
        <v>117</v>
      </c>
      <c r="C311" t="s">
        <v>119</v>
      </c>
      <c r="D311">
        <v>0.103765</v>
      </c>
      <c r="E311">
        <v>17.473929999999999</v>
      </c>
      <c r="F311">
        <v>14.794180000000001</v>
      </c>
      <c r="G311">
        <v>20.239599999999999</v>
      </c>
      <c r="H311">
        <v>508.58611999999999</v>
      </c>
      <c r="I311">
        <v>600.70935999999995</v>
      </c>
      <c r="J311">
        <v>439.08965000000001</v>
      </c>
      <c r="K311">
        <v>5428.9979999999996</v>
      </c>
      <c r="L311">
        <v>328.0566</v>
      </c>
      <c r="M311">
        <v>65.320179999999993</v>
      </c>
    </row>
    <row r="312" spans="1:13">
      <c r="A312">
        <v>2013</v>
      </c>
      <c r="B312" t="s">
        <v>114</v>
      </c>
      <c r="C312" t="s">
        <v>122</v>
      </c>
      <c r="D312">
        <v>9.9623000000000003E-2</v>
      </c>
      <c r="E312">
        <v>24.344799999999999</v>
      </c>
      <c r="F312">
        <v>20.67754</v>
      </c>
      <c r="G312">
        <v>28.105080000000001</v>
      </c>
      <c r="H312">
        <v>364.98701999999997</v>
      </c>
      <c r="I312">
        <v>429.73172</v>
      </c>
      <c r="J312">
        <v>316.14452999999997</v>
      </c>
      <c r="K312">
        <v>3965.578</v>
      </c>
      <c r="L312">
        <v>213.648</v>
      </c>
      <c r="M312">
        <v>47.110520000000001</v>
      </c>
    </row>
    <row r="313" spans="1:13">
      <c r="A313">
        <v>2013</v>
      </c>
      <c r="B313" t="s">
        <v>117</v>
      </c>
      <c r="C313" t="s">
        <v>120</v>
      </c>
      <c r="D313">
        <v>3.7576999999999999E-2</v>
      </c>
      <c r="E313">
        <v>21.057970000000001</v>
      </c>
      <c r="F313">
        <v>17.525549999999999</v>
      </c>
      <c r="G313">
        <v>24.834040000000002</v>
      </c>
      <c r="H313">
        <v>422.02553</v>
      </c>
      <c r="I313">
        <v>507.08809000000002</v>
      </c>
      <c r="J313">
        <v>357.85552000000001</v>
      </c>
      <c r="K313">
        <v>4542.7330000000002</v>
      </c>
      <c r="L313">
        <v>257.05990000000003</v>
      </c>
      <c r="M313">
        <v>54.75788</v>
      </c>
    </row>
    <row r="314" spans="1:13">
      <c r="A314">
        <v>2014</v>
      </c>
      <c r="B314" t="s">
        <v>112</v>
      </c>
      <c r="C314" t="s">
        <v>112</v>
      </c>
      <c r="D314">
        <v>1</v>
      </c>
      <c r="E314">
        <v>24.110469999999999</v>
      </c>
      <c r="F314">
        <v>20.440200000000001</v>
      </c>
      <c r="G314">
        <v>27.888159999999999</v>
      </c>
      <c r="H314">
        <v>368.65512999999999</v>
      </c>
      <c r="I314">
        <v>434.90361000000001</v>
      </c>
      <c r="J314">
        <v>318.6782</v>
      </c>
      <c r="K314">
        <v>4059.6390000000001</v>
      </c>
      <c r="L314">
        <v>230.2484</v>
      </c>
      <c r="M314">
        <v>49.72043</v>
      </c>
    </row>
    <row r="315" spans="1:13">
      <c r="A315">
        <v>2014</v>
      </c>
      <c r="B315" t="s">
        <v>114</v>
      </c>
      <c r="C315" t="s">
        <v>115</v>
      </c>
      <c r="D315">
        <v>0.59342799999999996</v>
      </c>
      <c r="E315">
        <v>27.626239999999999</v>
      </c>
      <c r="F315">
        <v>23.385269999999998</v>
      </c>
      <c r="G315">
        <v>32.004809999999999</v>
      </c>
      <c r="H315">
        <v>321.56603999999999</v>
      </c>
      <c r="I315">
        <v>379.96794999999997</v>
      </c>
      <c r="J315">
        <v>277.50844999999998</v>
      </c>
      <c r="K315">
        <v>3559.2959999999998</v>
      </c>
      <c r="L315">
        <v>198.19139999999999</v>
      </c>
      <c r="M315">
        <v>46.073300000000003</v>
      </c>
    </row>
    <row r="316" spans="1:13">
      <c r="A316">
        <v>2014</v>
      </c>
      <c r="B316" t="s">
        <v>114</v>
      </c>
      <c r="C316" t="s">
        <v>116</v>
      </c>
      <c r="D316">
        <v>0.49244900000000003</v>
      </c>
      <c r="E316">
        <v>28.38531</v>
      </c>
      <c r="F316">
        <v>23.990010000000002</v>
      </c>
      <c r="G316">
        <v>32.937759999999997</v>
      </c>
      <c r="H316">
        <v>312.95857000000001</v>
      </c>
      <c r="I316">
        <v>370.39560999999998</v>
      </c>
      <c r="J316">
        <v>269.62887999999998</v>
      </c>
      <c r="K316">
        <v>3496.549</v>
      </c>
      <c r="L316">
        <v>197.0531</v>
      </c>
      <c r="M316">
        <v>45.994709999999998</v>
      </c>
    </row>
    <row r="317" spans="1:13">
      <c r="A317">
        <v>2014</v>
      </c>
      <c r="B317" t="s">
        <v>117</v>
      </c>
      <c r="C317" t="s">
        <v>118</v>
      </c>
      <c r="D317">
        <v>0.40657199999999999</v>
      </c>
      <c r="E317">
        <v>20.33351</v>
      </c>
      <c r="F317">
        <v>17.266359999999999</v>
      </c>
      <c r="G317">
        <v>23.48</v>
      </c>
      <c r="H317">
        <v>437.38578000000001</v>
      </c>
      <c r="I317">
        <v>515.08702000000005</v>
      </c>
      <c r="J317">
        <v>378.76904999999999</v>
      </c>
      <c r="K317">
        <v>4789.9340000000002</v>
      </c>
      <c r="L317">
        <v>277.03840000000002</v>
      </c>
      <c r="M317">
        <v>55.04374</v>
      </c>
    </row>
    <row r="318" spans="1:13">
      <c r="A318">
        <v>2014</v>
      </c>
      <c r="B318" t="s">
        <v>117</v>
      </c>
      <c r="C318" t="s">
        <v>121</v>
      </c>
      <c r="D318">
        <v>0.238926</v>
      </c>
      <c r="E318">
        <v>21.59169</v>
      </c>
      <c r="F318">
        <v>18.4238</v>
      </c>
      <c r="G318">
        <v>24.80986</v>
      </c>
      <c r="H318">
        <v>412.14497999999998</v>
      </c>
      <c r="I318">
        <v>483.02337999999997</v>
      </c>
      <c r="J318">
        <v>358.67529999999999</v>
      </c>
      <c r="K318">
        <v>4482.893</v>
      </c>
      <c r="L318">
        <v>250.4819</v>
      </c>
      <c r="M318">
        <v>49.235010000000003</v>
      </c>
    </row>
    <row r="319" spans="1:13">
      <c r="A319">
        <v>2014</v>
      </c>
      <c r="B319" t="s">
        <v>117</v>
      </c>
      <c r="C319" t="s">
        <v>119</v>
      </c>
      <c r="D319">
        <v>0.124349</v>
      </c>
      <c r="E319">
        <v>18.037700000000001</v>
      </c>
      <c r="F319">
        <v>15.280950000000001</v>
      </c>
      <c r="G319">
        <v>20.879249999999999</v>
      </c>
      <c r="H319">
        <v>492.69031999999999</v>
      </c>
      <c r="I319">
        <v>581.57388000000003</v>
      </c>
      <c r="J319">
        <v>425.63781</v>
      </c>
      <c r="K319">
        <v>5484.8239999999996</v>
      </c>
      <c r="L319">
        <v>333.8904</v>
      </c>
      <c r="M319">
        <v>66.191050000000004</v>
      </c>
    </row>
    <row r="320" spans="1:13">
      <c r="A320">
        <v>2014</v>
      </c>
      <c r="B320" t="s">
        <v>114</v>
      </c>
      <c r="C320" t="s">
        <v>122</v>
      </c>
      <c r="D320">
        <v>0.100979</v>
      </c>
      <c r="E320">
        <v>24.439119999999999</v>
      </c>
      <c r="F320">
        <v>20.825199999999999</v>
      </c>
      <c r="G320">
        <v>28.120450000000002</v>
      </c>
      <c r="H320">
        <v>363.54246000000001</v>
      </c>
      <c r="I320">
        <v>426.64988</v>
      </c>
      <c r="J320">
        <v>315.93511000000001</v>
      </c>
      <c r="K320">
        <v>3865.299</v>
      </c>
      <c r="L320">
        <v>203.74289999999999</v>
      </c>
      <c r="M320">
        <v>46.456600000000002</v>
      </c>
    </row>
    <row r="321" spans="1:13">
      <c r="A321">
        <v>2014</v>
      </c>
      <c r="B321" t="s">
        <v>117</v>
      </c>
      <c r="C321" t="s">
        <v>120</v>
      </c>
      <c r="D321">
        <v>4.3297000000000002E-2</v>
      </c>
      <c r="E321">
        <v>21.269020000000001</v>
      </c>
      <c r="F321">
        <v>17.735910000000001</v>
      </c>
      <c r="G321">
        <v>25.03059</v>
      </c>
      <c r="H321">
        <v>417.83774</v>
      </c>
      <c r="I321">
        <v>501.07389999999998</v>
      </c>
      <c r="J321">
        <v>355.04554000000002</v>
      </c>
      <c r="K321">
        <v>4488.5590000000002</v>
      </c>
      <c r="L321">
        <v>260.30619999999999</v>
      </c>
      <c r="M321">
        <v>55.083039999999997</v>
      </c>
    </row>
    <row r="322" spans="1:13">
      <c r="A322">
        <v>2015</v>
      </c>
      <c r="B322" t="s">
        <v>112</v>
      </c>
      <c r="C322" t="s">
        <v>112</v>
      </c>
      <c r="D322">
        <v>1</v>
      </c>
      <c r="E322">
        <v>24.64986</v>
      </c>
      <c r="F322">
        <v>20.928740000000001</v>
      </c>
      <c r="G322">
        <v>28.46829</v>
      </c>
      <c r="H322">
        <v>360.49588999999997</v>
      </c>
      <c r="I322">
        <v>424.68315999999999</v>
      </c>
      <c r="J322">
        <v>312.07391999999999</v>
      </c>
      <c r="K322">
        <v>4035.4549999999999</v>
      </c>
      <c r="L322">
        <v>228.8536</v>
      </c>
      <c r="M322">
        <v>49.418500000000002</v>
      </c>
    </row>
    <row r="323" spans="1:13">
      <c r="A323">
        <v>2015</v>
      </c>
      <c r="B323" t="s">
        <v>114</v>
      </c>
      <c r="C323" t="s">
        <v>115</v>
      </c>
      <c r="D323">
        <v>0.573573</v>
      </c>
      <c r="E323">
        <v>28.239550000000001</v>
      </c>
      <c r="F323">
        <v>23.907810000000001</v>
      </c>
      <c r="G323">
        <v>32.710549999999998</v>
      </c>
      <c r="H323">
        <v>314.20078999999998</v>
      </c>
      <c r="I323">
        <v>371.29268000000002</v>
      </c>
      <c r="J323">
        <v>271.13146999999998</v>
      </c>
      <c r="K323">
        <v>3555.91</v>
      </c>
      <c r="L323">
        <v>197.3586</v>
      </c>
      <c r="M323">
        <v>46.109409999999997</v>
      </c>
    </row>
    <row r="324" spans="1:13">
      <c r="A324">
        <v>2015</v>
      </c>
      <c r="B324" t="s">
        <v>114</v>
      </c>
      <c r="C324" t="s">
        <v>116</v>
      </c>
      <c r="D324">
        <v>0.47193499999999999</v>
      </c>
      <c r="E324">
        <v>29.00986</v>
      </c>
      <c r="F324">
        <v>24.486789999999999</v>
      </c>
      <c r="G324">
        <v>33.706769999999999</v>
      </c>
      <c r="H324">
        <v>305.73845999999998</v>
      </c>
      <c r="I324">
        <v>362.41318000000001</v>
      </c>
      <c r="J324">
        <v>262.98385000000002</v>
      </c>
      <c r="K324">
        <v>3488.66</v>
      </c>
      <c r="L324">
        <v>196.25409999999999</v>
      </c>
      <c r="M324">
        <v>46.049410000000002</v>
      </c>
    </row>
    <row r="325" spans="1:13">
      <c r="A325">
        <v>2015</v>
      </c>
      <c r="B325" t="s">
        <v>117</v>
      </c>
      <c r="C325" t="s">
        <v>118</v>
      </c>
      <c r="D325">
        <v>0.426427</v>
      </c>
      <c r="E325">
        <v>21.050630000000002</v>
      </c>
      <c r="F325">
        <v>17.924520000000001</v>
      </c>
      <c r="G325">
        <v>24.239820000000002</v>
      </c>
      <c r="H325">
        <v>422.76600000000002</v>
      </c>
      <c r="I325">
        <v>496.49705</v>
      </c>
      <c r="J325">
        <v>367.14433000000002</v>
      </c>
      <c r="K325">
        <v>4680.4769999999999</v>
      </c>
      <c r="L325">
        <v>271.21660000000003</v>
      </c>
      <c r="M325">
        <v>53.869459999999997</v>
      </c>
    </row>
    <row r="326" spans="1:13">
      <c r="A326">
        <v>2015</v>
      </c>
      <c r="B326" t="s">
        <v>117</v>
      </c>
      <c r="C326" t="s">
        <v>121</v>
      </c>
      <c r="D326">
        <v>0.28060200000000002</v>
      </c>
      <c r="E326">
        <v>21.942409999999999</v>
      </c>
      <c r="F326">
        <v>18.741790000000002</v>
      </c>
      <c r="G326">
        <v>25.187290000000001</v>
      </c>
      <c r="H326">
        <v>405.52620000000002</v>
      </c>
      <c r="I326">
        <v>474.78259000000003</v>
      </c>
      <c r="J326">
        <v>353.28014999999999</v>
      </c>
      <c r="K326">
        <v>4533.3140000000003</v>
      </c>
      <c r="L326">
        <v>254.02199999999999</v>
      </c>
      <c r="M326">
        <v>49.400539999999999</v>
      </c>
    </row>
    <row r="327" spans="1:13">
      <c r="A327">
        <v>2015</v>
      </c>
      <c r="B327" t="s">
        <v>117</v>
      </c>
      <c r="C327" t="s">
        <v>119</v>
      </c>
      <c r="D327">
        <v>0.106699</v>
      </c>
      <c r="E327">
        <v>18.808610000000002</v>
      </c>
      <c r="F327">
        <v>15.974399999999999</v>
      </c>
      <c r="G327">
        <v>21.715060000000001</v>
      </c>
      <c r="H327">
        <v>473.52256999999997</v>
      </c>
      <c r="I327">
        <v>557.52520000000004</v>
      </c>
      <c r="J327">
        <v>410.15215999999998</v>
      </c>
      <c r="K327">
        <v>5164.6559999999999</v>
      </c>
      <c r="L327">
        <v>324.16800000000001</v>
      </c>
      <c r="M327">
        <v>65.336029999999994</v>
      </c>
    </row>
    <row r="328" spans="1:13">
      <c r="A328">
        <v>2015</v>
      </c>
      <c r="B328" t="s">
        <v>114</v>
      </c>
      <c r="C328" t="s">
        <v>122</v>
      </c>
      <c r="D328">
        <v>0.10163800000000001</v>
      </c>
      <c r="E328">
        <v>25.13993</v>
      </c>
      <c r="F328">
        <v>21.542660000000001</v>
      </c>
      <c r="G328">
        <v>28.763249999999999</v>
      </c>
      <c r="H328">
        <v>353.49382000000003</v>
      </c>
      <c r="I328">
        <v>412.52276000000001</v>
      </c>
      <c r="J328">
        <v>308.96321</v>
      </c>
      <c r="K328">
        <v>3868.1689999999999</v>
      </c>
      <c r="L328">
        <v>202.48740000000001</v>
      </c>
      <c r="M328">
        <v>46.387999999999998</v>
      </c>
    </row>
    <row r="329" spans="1:13">
      <c r="A329">
        <v>2015</v>
      </c>
      <c r="B329" t="s">
        <v>117</v>
      </c>
      <c r="C329" t="s">
        <v>120</v>
      </c>
      <c r="D329">
        <v>3.9126000000000001E-2</v>
      </c>
      <c r="E329">
        <v>21.78246</v>
      </c>
      <c r="F329">
        <v>18.29355</v>
      </c>
      <c r="G329">
        <v>25.443090000000002</v>
      </c>
      <c r="H329">
        <v>407.98874999999998</v>
      </c>
      <c r="I329">
        <v>485.79962</v>
      </c>
      <c r="J329">
        <v>349.28931999999998</v>
      </c>
      <c r="K329">
        <v>4415.51</v>
      </c>
      <c r="L329">
        <v>250.12970000000001</v>
      </c>
      <c r="M329">
        <v>54.649299999999997</v>
      </c>
    </row>
    <row r="330" spans="1:13">
      <c r="A330">
        <v>2016</v>
      </c>
      <c r="B330" t="s">
        <v>112</v>
      </c>
      <c r="C330" t="s">
        <v>112</v>
      </c>
      <c r="D330">
        <v>1</v>
      </c>
      <c r="E330">
        <v>24.708259999999999</v>
      </c>
      <c r="F330">
        <v>21.02</v>
      </c>
      <c r="G330">
        <v>28.479089999999999</v>
      </c>
      <c r="H330">
        <v>359.3451</v>
      </c>
      <c r="I330">
        <v>422.45528999999999</v>
      </c>
      <c r="J330">
        <v>311.72152999999997</v>
      </c>
      <c r="K330">
        <v>4035.0129999999999</v>
      </c>
      <c r="L330">
        <v>229.99700000000001</v>
      </c>
      <c r="M330">
        <v>49.512390000000003</v>
      </c>
    </row>
    <row r="331" spans="1:13">
      <c r="A331">
        <v>2016</v>
      </c>
      <c r="B331" t="s">
        <v>114</v>
      </c>
      <c r="C331" t="s">
        <v>115</v>
      </c>
      <c r="D331">
        <v>0.55293700000000001</v>
      </c>
      <c r="E331">
        <v>28.526879999999998</v>
      </c>
      <c r="F331">
        <v>24.18872</v>
      </c>
      <c r="G331">
        <v>32.990369999999999</v>
      </c>
      <c r="H331">
        <v>310.56650999999999</v>
      </c>
      <c r="I331">
        <v>366.39625999999998</v>
      </c>
      <c r="J331">
        <v>268.44932999999997</v>
      </c>
      <c r="K331">
        <v>3533.3670000000002</v>
      </c>
      <c r="L331">
        <v>196.3766</v>
      </c>
      <c r="M331">
        <v>46.139060000000001</v>
      </c>
    </row>
    <row r="332" spans="1:13">
      <c r="A332">
        <v>2016</v>
      </c>
      <c r="B332" t="s">
        <v>117</v>
      </c>
      <c r="C332" t="s">
        <v>118</v>
      </c>
      <c r="D332">
        <v>0.44706299999999999</v>
      </c>
      <c r="E332">
        <v>21.198589999999999</v>
      </c>
      <c r="F332">
        <v>18.08914</v>
      </c>
      <c r="G332">
        <v>24.35923</v>
      </c>
      <c r="H332">
        <v>419.67547000000002</v>
      </c>
      <c r="I332">
        <v>491.79025999999999</v>
      </c>
      <c r="J332">
        <v>365.24146999999999</v>
      </c>
      <c r="K332">
        <v>4655.46</v>
      </c>
      <c r="L332">
        <v>271.57929999999999</v>
      </c>
      <c r="M332">
        <v>53.68459</v>
      </c>
    </row>
    <row r="333" spans="1:13">
      <c r="A333">
        <v>2016</v>
      </c>
      <c r="B333" t="s">
        <v>114</v>
      </c>
      <c r="C333" t="s">
        <v>116</v>
      </c>
      <c r="D333">
        <v>0.43805100000000002</v>
      </c>
      <c r="E333">
        <v>29.205100000000002</v>
      </c>
      <c r="F333">
        <v>24.635899999999999</v>
      </c>
      <c r="G333">
        <v>33.956090000000003</v>
      </c>
      <c r="H333">
        <v>303.32069999999999</v>
      </c>
      <c r="I333">
        <v>359.71035000000001</v>
      </c>
      <c r="J333">
        <v>260.78113000000002</v>
      </c>
      <c r="K333">
        <v>3468.0650000000001</v>
      </c>
      <c r="L333">
        <v>197.09350000000001</v>
      </c>
      <c r="M333">
        <v>46.16236</v>
      </c>
    </row>
    <row r="334" spans="1:13">
      <c r="A334">
        <v>2016</v>
      </c>
      <c r="B334" t="s">
        <v>117</v>
      </c>
      <c r="C334" t="s">
        <v>121</v>
      </c>
      <c r="D334">
        <v>0.29122799999999999</v>
      </c>
      <c r="E334">
        <v>22.210059999999999</v>
      </c>
      <c r="F334">
        <v>19.035509999999999</v>
      </c>
      <c r="G334">
        <v>25.409939999999999</v>
      </c>
      <c r="H334">
        <v>400.31727999999998</v>
      </c>
      <c r="I334">
        <v>467.03832999999997</v>
      </c>
      <c r="J334">
        <v>349.93531000000002</v>
      </c>
      <c r="K334">
        <v>4482.4480000000003</v>
      </c>
      <c r="L334">
        <v>252.43010000000001</v>
      </c>
      <c r="M334">
        <v>49.119199999999999</v>
      </c>
    </row>
    <row r="335" spans="1:13">
      <c r="A335">
        <v>2016</v>
      </c>
      <c r="B335" t="s">
        <v>117</v>
      </c>
      <c r="C335" t="s">
        <v>119</v>
      </c>
      <c r="D335">
        <v>0.117136</v>
      </c>
      <c r="E335">
        <v>18.922370000000001</v>
      </c>
      <c r="F335">
        <v>16.10266</v>
      </c>
      <c r="G335">
        <v>21.80246</v>
      </c>
      <c r="H335">
        <v>470.91563000000002</v>
      </c>
      <c r="I335">
        <v>553.37608999999998</v>
      </c>
      <c r="J335">
        <v>408.70861000000002</v>
      </c>
      <c r="K335">
        <v>5150.4080000000004</v>
      </c>
      <c r="L335">
        <v>324.21749999999997</v>
      </c>
      <c r="M335">
        <v>64.545429999999996</v>
      </c>
    </row>
    <row r="336" spans="1:13">
      <c r="A336">
        <v>2016</v>
      </c>
      <c r="B336" t="s">
        <v>114</v>
      </c>
      <c r="C336" t="s">
        <v>122</v>
      </c>
      <c r="D336">
        <v>0.114886</v>
      </c>
      <c r="E336">
        <v>26.206399999999999</v>
      </c>
      <c r="F336">
        <v>22.622969999999999</v>
      </c>
      <c r="G336">
        <v>29.76286</v>
      </c>
      <c r="H336">
        <v>338.19432</v>
      </c>
      <c r="I336">
        <v>391.88918999999999</v>
      </c>
      <c r="J336">
        <v>297.68767000000003</v>
      </c>
      <c r="K336">
        <v>3782.3589999999999</v>
      </c>
      <c r="L336">
        <v>193.64340000000001</v>
      </c>
      <c r="M336">
        <v>46.050220000000003</v>
      </c>
    </row>
    <row r="337" spans="1:13">
      <c r="A337">
        <v>2016</v>
      </c>
      <c r="B337" t="s">
        <v>117</v>
      </c>
      <c r="C337" t="s">
        <v>120</v>
      </c>
      <c r="D337">
        <v>3.8699999999999998E-2</v>
      </c>
      <c r="E337">
        <v>21.661919999999999</v>
      </c>
      <c r="F337">
        <v>18.075890000000001</v>
      </c>
      <c r="G337">
        <v>25.474440000000001</v>
      </c>
      <c r="H337">
        <v>410.25907000000001</v>
      </c>
      <c r="I337">
        <v>491.64926000000003</v>
      </c>
      <c r="J337">
        <v>348.85944000000001</v>
      </c>
      <c r="K337">
        <v>4459.3280000000004</v>
      </c>
      <c r="L337">
        <v>256.35890000000001</v>
      </c>
      <c r="M337">
        <v>55.167160000000003</v>
      </c>
    </row>
    <row r="338" spans="1:13">
      <c r="A338">
        <v>2017</v>
      </c>
      <c r="B338" t="s">
        <v>112</v>
      </c>
      <c r="C338" t="s">
        <v>112</v>
      </c>
      <c r="D338">
        <v>1</v>
      </c>
      <c r="E338">
        <v>24.861730000000001</v>
      </c>
      <c r="F338">
        <v>21.128979999999999</v>
      </c>
      <c r="G338">
        <v>28.684650000000001</v>
      </c>
      <c r="H338">
        <v>356.71805000000001</v>
      </c>
      <c r="I338">
        <v>419.80425000000002</v>
      </c>
      <c r="J338">
        <v>309.12664999999998</v>
      </c>
      <c r="K338">
        <v>4093.2179999999998</v>
      </c>
      <c r="L338">
        <v>233.62870000000001</v>
      </c>
      <c r="M338">
        <v>49.822040000000001</v>
      </c>
    </row>
    <row r="339" spans="1:13">
      <c r="A339">
        <v>2017</v>
      </c>
      <c r="B339" t="s">
        <v>114</v>
      </c>
      <c r="C339" t="s">
        <v>115</v>
      </c>
      <c r="D339">
        <v>0.52622800000000003</v>
      </c>
      <c r="E339">
        <v>29.18769</v>
      </c>
      <c r="F339">
        <v>24.768640000000001</v>
      </c>
      <c r="G339">
        <v>33.727130000000002</v>
      </c>
      <c r="H339">
        <v>302.91629</v>
      </c>
      <c r="I339">
        <v>357.11036999999999</v>
      </c>
      <c r="J339">
        <v>262.03294</v>
      </c>
      <c r="K339">
        <v>3556.4989999999998</v>
      </c>
      <c r="L339">
        <v>194.28710000000001</v>
      </c>
      <c r="M339">
        <v>46.224890000000002</v>
      </c>
    </row>
    <row r="340" spans="1:13">
      <c r="A340">
        <v>2017</v>
      </c>
      <c r="B340" t="s">
        <v>117</v>
      </c>
      <c r="C340" t="s">
        <v>118</v>
      </c>
      <c r="D340">
        <v>0.47377200000000003</v>
      </c>
      <c r="E340">
        <v>21.347480000000001</v>
      </c>
      <c r="F340">
        <v>18.164280000000002</v>
      </c>
      <c r="G340">
        <v>24.599609999999998</v>
      </c>
      <c r="H340">
        <v>416.47665000000001</v>
      </c>
      <c r="I340">
        <v>489.43948999999998</v>
      </c>
      <c r="J340">
        <v>361.43450000000001</v>
      </c>
      <c r="K340">
        <v>4689.3599999999997</v>
      </c>
      <c r="L340">
        <v>277.32619999999997</v>
      </c>
      <c r="M340">
        <v>53.817450000000001</v>
      </c>
    </row>
    <row r="341" spans="1:13">
      <c r="A341">
        <v>2017</v>
      </c>
      <c r="B341" t="s">
        <v>114</v>
      </c>
      <c r="C341" t="s">
        <v>116</v>
      </c>
      <c r="D341">
        <v>0.41018199999999999</v>
      </c>
      <c r="E341">
        <v>30.182220000000001</v>
      </c>
      <c r="F341">
        <v>25.542010000000001</v>
      </c>
      <c r="G341">
        <v>34.975589999999997</v>
      </c>
      <c r="H341">
        <v>292.68457000000001</v>
      </c>
      <c r="I341">
        <v>346.01719000000003</v>
      </c>
      <c r="J341">
        <v>252.45119</v>
      </c>
      <c r="K341">
        <v>3470.57</v>
      </c>
      <c r="L341">
        <v>193.57640000000001</v>
      </c>
      <c r="M341">
        <v>46.135449999999999</v>
      </c>
    </row>
    <row r="342" spans="1:13">
      <c r="A342">
        <v>2017</v>
      </c>
      <c r="B342" t="s">
        <v>117</v>
      </c>
      <c r="C342" t="s">
        <v>121</v>
      </c>
      <c r="D342">
        <v>0.31683600000000001</v>
      </c>
      <c r="E342">
        <v>22.3386</v>
      </c>
      <c r="F342">
        <v>19.074359999999999</v>
      </c>
      <c r="G342">
        <v>25.650020000000001</v>
      </c>
      <c r="H342">
        <v>397.85617000000002</v>
      </c>
      <c r="I342">
        <v>465.91001999999997</v>
      </c>
      <c r="J342">
        <v>346.51729999999998</v>
      </c>
      <c r="K342">
        <v>4509.6419999999998</v>
      </c>
      <c r="L342">
        <v>257.30860000000001</v>
      </c>
      <c r="M342">
        <v>49.429090000000002</v>
      </c>
    </row>
    <row r="343" spans="1:13">
      <c r="A343">
        <v>2017</v>
      </c>
      <c r="B343" t="s">
        <v>117</v>
      </c>
      <c r="C343" t="s">
        <v>119</v>
      </c>
      <c r="D343">
        <v>0.120699</v>
      </c>
      <c r="E343">
        <v>18.917629999999999</v>
      </c>
      <c r="F343">
        <v>16.08738</v>
      </c>
      <c r="G343">
        <v>21.81259</v>
      </c>
      <c r="H343">
        <v>470.48611</v>
      </c>
      <c r="I343">
        <v>553.27095999999995</v>
      </c>
      <c r="J343">
        <v>408.03437000000002</v>
      </c>
      <c r="K343">
        <v>5217.0410000000002</v>
      </c>
      <c r="L343">
        <v>332.80309999999997</v>
      </c>
      <c r="M343">
        <v>64.782420000000002</v>
      </c>
    </row>
    <row r="344" spans="1:13">
      <c r="A344">
        <v>2017</v>
      </c>
      <c r="B344" t="s">
        <v>114</v>
      </c>
      <c r="C344" t="s">
        <v>122</v>
      </c>
      <c r="D344">
        <v>0.116046</v>
      </c>
      <c r="E344">
        <v>26.14284</v>
      </c>
      <c r="F344">
        <v>22.374079999999999</v>
      </c>
      <c r="G344">
        <v>29.948550000000001</v>
      </c>
      <c r="H344">
        <v>339.08181000000002</v>
      </c>
      <c r="I344">
        <v>396.32083</v>
      </c>
      <c r="J344">
        <v>295.90102000000002</v>
      </c>
      <c r="K344">
        <v>3860.2289999999998</v>
      </c>
      <c r="L344">
        <v>196.79920000000001</v>
      </c>
      <c r="M344">
        <v>46.541040000000002</v>
      </c>
    </row>
    <row r="345" spans="1:13">
      <c r="A345">
        <v>2017</v>
      </c>
      <c r="B345" t="s">
        <v>117</v>
      </c>
      <c r="C345" t="s">
        <v>120</v>
      </c>
      <c r="D345">
        <v>3.6236999999999998E-2</v>
      </c>
      <c r="E345">
        <v>22.234480000000001</v>
      </c>
      <c r="F345">
        <v>18.400649999999999</v>
      </c>
      <c r="G345">
        <v>26.381019999999999</v>
      </c>
      <c r="H345">
        <v>399.38706000000002</v>
      </c>
      <c r="I345">
        <v>482.55590000000001</v>
      </c>
      <c r="J345">
        <v>336.64567</v>
      </c>
      <c r="K345">
        <v>4503.1030000000001</v>
      </c>
      <c r="L345">
        <v>267.56490000000002</v>
      </c>
      <c r="M345">
        <v>55.66431</v>
      </c>
    </row>
    <row r="346" spans="1:13">
      <c r="A346">
        <v>2018</v>
      </c>
      <c r="B346" t="s">
        <v>112</v>
      </c>
      <c r="C346" t="s">
        <v>112</v>
      </c>
      <c r="D346">
        <v>1</v>
      </c>
      <c r="E346">
        <v>25.10285</v>
      </c>
      <c r="F346">
        <v>21.468260000000001</v>
      </c>
      <c r="G346">
        <v>28.778390000000002</v>
      </c>
      <c r="H346">
        <v>352.77170000000001</v>
      </c>
      <c r="I346">
        <v>412.66010999999997</v>
      </c>
      <c r="J346">
        <v>307.59269999999998</v>
      </c>
      <c r="K346">
        <v>4136.7219999999998</v>
      </c>
      <c r="L346">
        <v>240.63800000000001</v>
      </c>
      <c r="M346">
        <v>50.354390000000002</v>
      </c>
    </row>
    <row r="347" spans="1:13">
      <c r="A347">
        <v>2018</v>
      </c>
      <c r="B347" t="s">
        <v>117</v>
      </c>
      <c r="C347" t="s">
        <v>118</v>
      </c>
      <c r="D347">
        <v>0.52026600000000001</v>
      </c>
      <c r="E347">
        <v>21.87867</v>
      </c>
      <c r="F347">
        <v>18.733519999999999</v>
      </c>
      <c r="G347">
        <v>25.051500000000001</v>
      </c>
      <c r="H347">
        <v>406.31743</v>
      </c>
      <c r="I347">
        <v>474.50873000000001</v>
      </c>
      <c r="J347">
        <v>354.87488000000002</v>
      </c>
      <c r="K347">
        <v>4647.4769999999999</v>
      </c>
      <c r="L347">
        <v>276.53019999999998</v>
      </c>
      <c r="M347">
        <v>53.897970000000001</v>
      </c>
    </row>
    <row r="348" spans="1:13">
      <c r="A348">
        <v>2018</v>
      </c>
      <c r="B348" t="s">
        <v>114</v>
      </c>
      <c r="C348" t="s">
        <v>115</v>
      </c>
      <c r="D348">
        <v>0.47973399999999999</v>
      </c>
      <c r="E348">
        <v>29.877859999999998</v>
      </c>
      <c r="F348">
        <v>25.506270000000001</v>
      </c>
      <c r="G348">
        <v>34.31465</v>
      </c>
      <c r="H348">
        <v>294.70191999999997</v>
      </c>
      <c r="I348">
        <v>345.58591000000001</v>
      </c>
      <c r="J348">
        <v>256.31565999999998</v>
      </c>
      <c r="K348">
        <v>3582.8150000000001</v>
      </c>
      <c r="L348">
        <v>201.7133</v>
      </c>
      <c r="M348">
        <v>46.511409999999998</v>
      </c>
    </row>
    <row r="349" spans="1:13">
      <c r="A349">
        <v>2018</v>
      </c>
      <c r="B349" t="s">
        <v>114</v>
      </c>
      <c r="C349" t="s">
        <v>116</v>
      </c>
      <c r="D349">
        <v>0.366674</v>
      </c>
      <c r="E349">
        <v>30.762989999999999</v>
      </c>
      <c r="F349">
        <v>26.11815</v>
      </c>
      <c r="G349">
        <v>35.529640000000001</v>
      </c>
      <c r="H349">
        <v>285.55547000000001</v>
      </c>
      <c r="I349">
        <v>336.80739999999997</v>
      </c>
      <c r="J349">
        <v>246.89173</v>
      </c>
      <c r="K349">
        <v>3534.73</v>
      </c>
      <c r="L349">
        <v>205.89009999999999</v>
      </c>
      <c r="M349">
        <v>46.676349999999999</v>
      </c>
    </row>
    <row r="350" spans="1:13">
      <c r="A350">
        <v>2018</v>
      </c>
      <c r="B350" t="s">
        <v>117</v>
      </c>
      <c r="C350" t="s">
        <v>121</v>
      </c>
      <c r="D350">
        <v>0.35008699999999998</v>
      </c>
      <c r="E350">
        <v>23.128969999999999</v>
      </c>
      <c r="F350">
        <v>19.90307</v>
      </c>
      <c r="G350">
        <v>26.350919999999999</v>
      </c>
      <c r="H350">
        <v>384.17925000000002</v>
      </c>
      <c r="I350">
        <v>446.43216999999999</v>
      </c>
      <c r="J350">
        <v>337.21651000000003</v>
      </c>
      <c r="K350">
        <v>4426.1109999999999</v>
      </c>
      <c r="L350">
        <v>249.79929999999999</v>
      </c>
      <c r="M350">
        <v>49.151200000000003</v>
      </c>
    </row>
    <row r="351" spans="1:13">
      <c r="A351">
        <v>2018</v>
      </c>
      <c r="B351" t="s">
        <v>117</v>
      </c>
      <c r="C351" t="s">
        <v>119</v>
      </c>
      <c r="D351">
        <v>0.13894999999999999</v>
      </c>
      <c r="E351">
        <v>19.109739999999999</v>
      </c>
      <c r="F351">
        <v>16.298580000000001</v>
      </c>
      <c r="G351">
        <v>21.968150000000001</v>
      </c>
      <c r="H351">
        <v>465.99329</v>
      </c>
      <c r="I351">
        <v>546.37018999999998</v>
      </c>
      <c r="J351">
        <v>405.35809</v>
      </c>
      <c r="K351">
        <v>5233.0550000000003</v>
      </c>
      <c r="L351">
        <v>345.67329999999998</v>
      </c>
      <c r="M351">
        <v>65.496790000000004</v>
      </c>
    </row>
    <row r="352" spans="1:13">
      <c r="A352">
        <v>2018</v>
      </c>
      <c r="B352" t="s">
        <v>114</v>
      </c>
      <c r="C352" t="s">
        <v>122</v>
      </c>
      <c r="D352">
        <v>0.11305999999999999</v>
      </c>
      <c r="E352">
        <v>27.32779</v>
      </c>
      <c r="F352">
        <v>23.705159999999999</v>
      </c>
      <c r="G352">
        <v>30.888909999999999</v>
      </c>
      <c r="H352">
        <v>324.36538999999999</v>
      </c>
      <c r="I352">
        <v>374.05612000000002</v>
      </c>
      <c r="J352">
        <v>286.87907000000001</v>
      </c>
      <c r="K352">
        <v>3738.76</v>
      </c>
      <c r="L352">
        <v>188.16730000000001</v>
      </c>
      <c r="M352">
        <v>45.976469999999999</v>
      </c>
    </row>
    <row r="353" spans="1:13">
      <c r="A353">
        <v>2018</v>
      </c>
      <c r="B353" t="s">
        <v>117</v>
      </c>
      <c r="C353" t="s">
        <v>120</v>
      </c>
      <c r="D353">
        <v>3.1229E-2</v>
      </c>
      <c r="E353">
        <v>22.759319999999999</v>
      </c>
      <c r="F353">
        <v>18.846209999999999</v>
      </c>
      <c r="G353">
        <v>26.986350000000002</v>
      </c>
      <c r="H353">
        <v>388.97187000000002</v>
      </c>
      <c r="I353">
        <v>469.51539000000002</v>
      </c>
      <c r="J353">
        <v>328.21096999999997</v>
      </c>
      <c r="K353">
        <v>4523.5870000000004</v>
      </c>
      <c r="L353">
        <v>268.54610000000002</v>
      </c>
      <c r="M353">
        <v>55.503050000000002</v>
      </c>
    </row>
    <row r="354" spans="1:13">
      <c r="A354">
        <v>2019</v>
      </c>
      <c r="B354" t="s">
        <v>112</v>
      </c>
      <c r="C354" t="s">
        <v>112</v>
      </c>
      <c r="D354">
        <v>1</v>
      </c>
      <c r="E354">
        <v>24.907540000000001</v>
      </c>
      <c r="F354">
        <v>21.320730000000001</v>
      </c>
      <c r="G354">
        <v>28.528079999999999</v>
      </c>
      <c r="H354">
        <v>355.67905999999999</v>
      </c>
      <c r="I354">
        <v>415.69405999999998</v>
      </c>
      <c r="J354">
        <v>310.40458000000001</v>
      </c>
      <c r="K354">
        <v>4155.6170000000002</v>
      </c>
      <c r="L354">
        <v>245.05269999999999</v>
      </c>
      <c r="M354">
        <v>50.768839999999997</v>
      </c>
    </row>
    <row r="355" spans="1:13">
      <c r="A355">
        <v>2019</v>
      </c>
      <c r="B355" t="s">
        <v>117</v>
      </c>
      <c r="C355" t="s">
        <v>118</v>
      </c>
      <c r="D355">
        <v>0.55571000000000004</v>
      </c>
      <c r="E355">
        <v>21.972249999999999</v>
      </c>
      <c r="F355">
        <v>18.78717</v>
      </c>
      <c r="G355">
        <v>25.194489999999998</v>
      </c>
      <c r="H355">
        <v>404.28032000000002</v>
      </c>
      <c r="I355">
        <v>472.83600000000001</v>
      </c>
      <c r="J355">
        <v>352.56286999999998</v>
      </c>
      <c r="K355">
        <v>4627.7259999999997</v>
      </c>
      <c r="L355">
        <v>280.12819999999999</v>
      </c>
      <c r="M355">
        <v>54.22052</v>
      </c>
    </row>
    <row r="356" spans="1:13">
      <c r="A356">
        <v>2019</v>
      </c>
      <c r="B356" t="s">
        <v>114</v>
      </c>
      <c r="C356" t="s">
        <v>115</v>
      </c>
      <c r="D356">
        <v>0.44429000000000002</v>
      </c>
      <c r="E356">
        <v>29.904340000000001</v>
      </c>
      <c r="F356">
        <v>25.64669</v>
      </c>
      <c r="G356">
        <v>34.185650000000003</v>
      </c>
      <c r="H356">
        <v>294.88956999999999</v>
      </c>
      <c r="I356">
        <v>344.22206</v>
      </c>
      <c r="J356">
        <v>257.67383000000001</v>
      </c>
      <c r="K356">
        <v>3565.1120000000001</v>
      </c>
      <c r="L356">
        <v>201.18090000000001</v>
      </c>
      <c r="M356">
        <v>46.451560000000001</v>
      </c>
    </row>
    <row r="357" spans="1:13">
      <c r="A357">
        <v>2019</v>
      </c>
      <c r="B357" t="s">
        <v>117</v>
      </c>
      <c r="C357" t="s">
        <v>121</v>
      </c>
      <c r="D357">
        <v>0.36513600000000002</v>
      </c>
      <c r="E357">
        <v>23.481950000000001</v>
      </c>
      <c r="F357">
        <v>20.163139999999999</v>
      </c>
      <c r="G357">
        <v>26.81109</v>
      </c>
      <c r="H357">
        <v>378.06599</v>
      </c>
      <c r="I357">
        <v>440.32197000000002</v>
      </c>
      <c r="J357">
        <v>331.10095000000001</v>
      </c>
      <c r="K357">
        <v>4444.482</v>
      </c>
      <c r="L357">
        <v>254.63679999999999</v>
      </c>
      <c r="M357">
        <v>49.476990000000001</v>
      </c>
    </row>
    <row r="358" spans="1:13">
      <c r="A358">
        <v>2019</v>
      </c>
      <c r="B358" t="s">
        <v>114</v>
      </c>
      <c r="C358" t="s">
        <v>116</v>
      </c>
      <c r="D358">
        <v>0.32711699999999999</v>
      </c>
      <c r="E358">
        <v>30.875889999999998</v>
      </c>
      <c r="F358">
        <v>26.314710000000002</v>
      </c>
      <c r="G358">
        <v>35.520530000000001</v>
      </c>
      <c r="H358">
        <v>284.92108999999999</v>
      </c>
      <c r="I358">
        <v>334.79658999999998</v>
      </c>
      <c r="J358">
        <v>247.29571000000001</v>
      </c>
      <c r="K358">
        <v>3511.9349999999999</v>
      </c>
      <c r="L358">
        <v>204.11269999999999</v>
      </c>
      <c r="M358">
        <v>46.483089999999997</v>
      </c>
    </row>
    <row r="359" spans="1:13">
      <c r="A359">
        <v>2019</v>
      </c>
      <c r="B359" t="s">
        <v>117</v>
      </c>
      <c r="C359" t="s">
        <v>119</v>
      </c>
      <c r="D359">
        <v>0.156192</v>
      </c>
      <c r="E359">
        <v>19.027180000000001</v>
      </c>
      <c r="F359">
        <v>16.22906</v>
      </c>
      <c r="G359">
        <v>21.872</v>
      </c>
      <c r="H359">
        <v>467.41611</v>
      </c>
      <c r="I359">
        <v>548.00735999999995</v>
      </c>
      <c r="J359">
        <v>406.61919999999998</v>
      </c>
      <c r="K359">
        <v>5084.835</v>
      </c>
      <c r="L359">
        <v>342.66480000000001</v>
      </c>
      <c r="M359">
        <v>65.112290000000002</v>
      </c>
    </row>
    <row r="360" spans="1:13">
      <c r="A360">
        <v>2019</v>
      </c>
      <c r="B360" t="s">
        <v>114</v>
      </c>
      <c r="C360" t="s">
        <v>122</v>
      </c>
      <c r="D360">
        <v>0.117173</v>
      </c>
      <c r="E360">
        <v>27.4895</v>
      </c>
      <c r="F360">
        <v>23.949369999999998</v>
      </c>
      <c r="G360">
        <v>30.939609999999998</v>
      </c>
      <c r="H360">
        <v>322.71906000000001</v>
      </c>
      <c r="I360">
        <v>370.53559999999999</v>
      </c>
      <c r="J360">
        <v>286.64693</v>
      </c>
      <c r="K360">
        <v>3713.5680000000002</v>
      </c>
      <c r="L360">
        <v>192.9958</v>
      </c>
      <c r="M360">
        <v>46.36354</v>
      </c>
    </row>
    <row r="361" spans="1:13">
      <c r="A361">
        <v>2019</v>
      </c>
      <c r="B361" t="s">
        <v>117</v>
      </c>
      <c r="C361" t="s">
        <v>120</v>
      </c>
      <c r="D361">
        <v>3.4381000000000002E-2</v>
      </c>
      <c r="E361">
        <v>22.429179999999999</v>
      </c>
      <c r="F361">
        <v>18.625800000000002</v>
      </c>
      <c r="G361">
        <v>26.513449999999999</v>
      </c>
      <c r="H361">
        <v>395.85951</v>
      </c>
      <c r="I361">
        <v>476.64236</v>
      </c>
      <c r="J361">
        <v>334.91807</v>
      </c>
      <c r="K361">
        <v>4497.2030000000004</v>
      </c>
      <c r="L361">
        <v>266.7527</v>
      </c>
      <c r="M361">
        <v>55.117019999999997</v>
      </c>
    </row>
    <row r="362" spans="1:13">
      <c r="A362" t="s">
        <v>123</v>
      </c>
      <c r="B362" t="s">
        <v>112</v>
      </c>
      <c r="C362" t="s">
        <v>112</v>
      </c>
      <c r="D362">
        <v>1</v>
      </c>
      <c r="E362">
        <v>25.686679999999999</v>
      </c>
      <c r="F362">
        <v>22.308530000000001</v>
      </c>
      <c r="G362">
        <v>28.999459999999999</v>
      </c>
      <c r="H362">
        <v>343.58418</v>
      </c>
      <c r="I362">
        <v>396.04948000000002</v>
      </c>
      <c r="J362">
        <v>304.00509</v>
      </c>
      <c r="K362">
        <v>4177.3239999999996</v>
      </c>
      <c r="L362">
        <v>246.86869999999999</v>
      </c>
      <c r="M362">
        <v>50.371780000000001</v>
      </c>
    </row>
    <row r="363" spans="1:13">
      <c r="A363" t="s">
        <v>123</v>
      </c>
      <c r="B363" t="s">
        <v>117</v>
      </c>
      <c r="C363" t="s">
        <v>118</v>
      </c>
      <c r="D363">
        <v>0.57172299999999998</v>
      </c>
      <c r="E363">
        <v>22.592659999999999</v>
      </c>
      <c r="F363">
        <v>19.642410000000002</v>
      </c>
      <c r="G363">
        <v>25.479679999999998</v>
      </c>
      <c r="H363">
        <v>393.78708</v>
      </c>
      <c r="I363">
        <v>452.84332999999998</v>
      </c>
      <c r="J363">
        <v>349.23588000000001</v>
      </c>
      <c r="K363">
        <v>4598.5150000000003</v>
      </c>
      <c r="L363">
        <v>272.92259999999999</v>
      </c>
      <c r="M363">
        <v>53.06803</v>
      </c>
    </row>
    <row r="364" spans="1:13">
      <c r="A364" t="s">
        <v>123</v>
      </c>
      <c r="B364" t="s">
        <v>114</v>
      </c>
      <c r="C364" t="s">
        <v>115</v>
      </c>
      <c r="D364">
        <v>0.42827700000000002</v>
      </c>
      <c r="E364">
        <v>31.433229999999998</v>
      </c>
      <c r="F364">
        <v>27.24521</v>
      </c>
      <c r="G364">
        <v>35.556379999999997</v>
      </c>
      <c r="H364">
        <v>276.56635999999997</v>
      </c>
      <c r="I364">
        <v>320.23315000000002</v>
      </c>
      <c r="J364">
        <v>243.62474</v>
      </c>
      <c r="K364">
        <v>3615.0610000000001</v>
      </c>
      <c r="L364">
        <v>212.0882</v>
      </c>
      <c r="M364">
        <v>46.772449999999999</v>
      </c>
    </row>
    <row r="365" spans="1:13">
      <c r="A365" t="s">
        <v>123</v>
      </c>
      <c r="B365" t="s">
        <v>117</v>
      </c>
      <c r="C365" t="s">
        <v>121</v>
      </c>
      <c r="D365">
        <v>0.40844599999999998</v>
      </c>
      <c r="E365">
        <v>23.853660000000001</v>
      </c>
      <c r="F365">
        <v>20.80423</v>
      </c>
      <c r="G365">
        <v>26.819220000000001</v>
      </c>
      <c r="H365">
        <v>372.25326000000001</v>
      </c>
      <c r="I365">
        <v>426.75117999999998</v>
      </c>
      <c r="J365">
        <v>331.14080000000001</v>
      </c>
      <c r="K365">
        <v>4396.5010000000002</v>
      </c>
      <c r="L365">
        <v>251.01499999999999</v>
      </c>
      <c r="M365">
        <v>49.137030000000003</v>
      </c>
    </row>
    <row r="366" spans="1:13">
      <c r="A366" t="s">
        <v>123</v>
      </c>
      <c r="B366" t="s">
        <v>114</v>
      </c>
      <c r="C366" t="s">
        <v>116</v>
      </c>
      <c r="D366">
        <v>0.33283000000000001</v>
      </c>
      <c r="E366">
        <v>32.021859999999997</v>
      </c>
      <c r="F366">
        <v>27.56718</v>
      </c>
      <c r="G366">
        <v>36.467390000000002</v>
      </c>
      <c r="H366">
        <v>271.71312999999998</v>
      </c>
      <c r="I366">
        <v>316.73002000000002</v>
      </c>
      <c r="J366">
        <v>237.75301999999999</v>
      </c>
      <c r="K366">
        <v>3557.8969999999999</v>
      </c>
      <c r="L366">
        <v>209.6671</v>
      </c>
      <c r="M366">
        <v>46.733989999999999</v>
      </c>
    </row>
    <row r="367" spans="1:13">
      <c r="A367" t="s">
        <v>123</v>
      </c>
      <c r="B367" t="s">
        <v>117</v>
      </c>
      <c r="C367" t="s">
        <v>119</v>
      </c>
      <c r="D367">
        <v>0.13694000000000001</v>
      </c>
      <c r="E367">
        <v>19.4544</v>
      </c>
      <c r="F367">
        <v>16.829599999999999</v>
      </c>
      <c r="G367">
        <v>22.048539999999999</v>
      </c>
      <c r="H367">
        <v>460.13763999999998</v>
      </c>
      <c r="I367">
        <v>531.82056</v>
      </c>
      <c r="J367">
        <v>406.06103999999999</v>
      </c>
      <c r="K367">
        <v>5192.1480000000001</v>
      </c>
      <c r="L367">
        <v>340.46429999999998</v>
      </c>
      <c r="M367">
        <v>64.355400000000003</v>
      </c>
    </row>
    <row r="368" spans="1:13">
      <c r="A368" t="s">
        <v>123</v>
      </c>
      <c r="B368" t="s">
        <v>114</v>
      </c>
      <c r="C368" t="s">
        <v>122</v>
      </c>
      <c r="D368">
        <v>9.5447000000000004E-2</v>
      </c>
      <c r="E368">
        <v>29.539729999999999</v>
      </c>
      <c r="F368">
        <v>26.179030000000001</v>
      </c>
      <c r="G368">
        <v>32.707210000000003</v>
      </c>
      <c r="H368">
        <v>293.48991999999998</v>
      </c>
      <c r="I368">
        <v>332.44882999999999</v>
      </c>
      <c r="J368">
        <v>264.09987000000001</v>
      </c>
      <c r="K368">
        <v>3814.395</v>
      </c>
      <c r="L368">
        <v>220.5308</v>
      </c>
      <c r="M368">
        <v>46.906579999999998</v>
      </c>
    </row>
    <row r="369" spans="1:13">
      <c r="A369" t="s">
        <v>123</v>
      </c>
      <c r="B369" t="s">
        <v>117</v>
      </c>
      <c r="C369" t="s">
        <v>120</v>
      </c>
      <c r="D369">
        <v>2.6336999999999999E-2</v>
      </c>
      <c r="E369">
        <v>23.028279999999999</v>
      </c>
      <c r="F369">
        <v>19.700520000000001</v>
      </c>
      <c r="G369">
        <v>26.391290000000001</v>
      </c>
      <c r="H369">
        <v>382.75164999999998</v>
      </c>
      <c r="I369">
        <v>446.84755999999999</v>
      </c>
      <c r="J369">
        <v>334.39859000000001</v>
      </c>
      <c r="K369">
        <v>4644.8270000000002</v>
      </c>
      <c r="L369">
        <v>261.49099999999999</v>
      </c>
      <c r="M369">
        <v>55.342649999999999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C1" activePane="topRight" state="frozen"/>
      <selection pane="topRight" activeCell="AA2" sqref="AA2"/>
    </sheetView>
  </sheetViews>
  <sheetFormatPr defaultRowHeight="15"/>
  <cols>
    <col min="1" max="1" width="14" customWidth="1"/>
    <col min="15" max="15" width="11.42578125" customWidth="1"/>
    <col min="39" max="39" width="9.1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3.2092630056054029E-4</v>
      </c>
      <c r="AC2" s="17">
        <f t="shared" ref="AC2:AM2" si="0">($AN$2-$AA$2)/COUNT($AB$1:$AN$1)+AB2</f>
        <v>3.2760273948888828E-4</v>
      </c>
      <c r="AD2" s="17">
        <f t="shared" si="0"/>
        <v>3.3427917841723627E-4</v>
      </c>
      <c r="AE2" s="17">
        <f t="shared" si="0"/>
        <v>3.4095561734558426E-4</v>
      </c>
      <c r="AF2" s="17">
        <f t="shared" si="0"/>
        <v>3.4763205627393225E-4</v>
      </c>
      <c r="AG2" s="17">
        <f t="shared" si="0"/>
        <v>3.5430849520228023E-4</v>
      </c>
      <c r="AH2" s="17">
        <f t="shared" si="0"/>
        <v>3.6098493413062822E-4</v>
      </c>
      <c r="AI2" s="17">
        <f t="shared" si="0"/>
        <v>3.6766137305897621E-4</v>
      </c>
      <c r="AJ2" s="17">
        <f t="shared" si="0"/>
        <v>3.743378119873242E-4</v>
      </c>
      <c r="AK2" s="17">
        <f t="shared" si="0"/>
        <v>3.8101425091567219E-4</v>
      </c>
      <c r="AL2" s="17">
        <f t="shared" si="0"/>
        <v>3.8769068984402017E-4</v>
      </c>
      <c r="AM2" s="31">
        <f t="shared" si="0"/>
        <v>3.9436712877236816E-4</v>
      </c>
      <c r="AN2" s="15">
        <f>BNVFE!D8</f>
        <v>4.010435677007162E-4</v>
      </c>
      <c r="AO2" s="15">
        <f>BNVFE!E8</f>
        <v>4.1543936179917892E-4</v>
      </c>
      <c r="AP2" s="15">
        <f>BNVFE!F8</f>
        <v>4.232456921304615E-4</v>
      </c>
      <c r="AQ2" s="15">
        <f>BNVFE!G8</f>
        <v>4.284224989356039E-4</v>
      </c>
      <c r="AR2" s="15">
        <f>BNVFE!H8</f>
        <v>4.3223887309206766E-4</v>
      </c>
      <c r="AS2" s="15">
        <f>BNVFE!I8</f>
        <v>4.3661930301858122E-4</v>
      </c>
      <c r="AT2" s="15">
        <f>BNVFE!J8</f>
        <v>4.4073837767711228E-4</v>
      </c>
      <c r="AU2" s="15">
        <f>BNVFE!K8</f>
        <v>4.4130433819121803E-4</v>
      </c>
      <c r="AV2" s="15">
        <f>BNVFE!L8</f>
        <v>4.4139330713525239E-4</v>
      </c>
      <c r="AW2" s="15">
        <f>BNVFE!M8</f>
        <v>4.4143859386227608E-4</v>
      </c>
      <c r="AX2" s="15">
        <f>BNVFE!N8</f>
        <v>4.4252278985937798E-4</v>
      </c>
      <c r="AY2" s="15">
        <f>BNVFE!O8</f>
        <v>4.4258101673758966E-4</v>
      </c>
      <c r="AZ2" s="15">
        <f>BNVFE!P8</f>
        <v>4.4262644410952699E-4</v>
      </c>
      <c r="BA2" s="15">
        <f>BNVFE!Q8</f>
        <v>4.4263525674443374E-4</v>
      </c>
      <c r="BB2" s="15">
        <f>BNVFE!R8</f>
        <v>4.428907913418545E-4</v>
      </c>
      <c r="BC2" s="15">
        <f>BNVFE!S8</f>
        <v>4.4235185104972023E-4</v>
      </c>
      <c r="BD2" s="15">
        <f>BNVFE!T8</f>
        <v>4.4180682000362565E-4</v>
      </c>
      <c r="BE2" s="15">
        <f>BNVFE!U8</f>
        <v>4.415169210975881E-4</v>
      </c>
      <c r="BF2" s="15">
        <f>BNVFE!V8</f>
        <v>4.4141525513386555E-4</v>
      </c>
      <c r="BG2" s="15">
        <f>BNVFE!W8</f>
        <v>4.4094858868260617E-4</v>
      </c>
      <c r="BH2" s="15">
        <f>BNVFE!X8</f>
        <v>4.406528424788466E-4</v>
      </c>
      <c r="BI2" s="15">
        <f>BNVFE!Y8</f>
        <v>4.4046477188487546E-4</v>
      </c>
      <c r="BJ2" s="15">
        <f>BNVFE!Z8</f>
        <v>4.4016736396697124E-4</v>
      </c>
      <c r="BK2" s="15">
        <f>BNVFE!AA8</f>
        <v>4.3991921468742256E-4</v>
      </c>
      <c r="BL2" s="15">
        <f>BNVFE!AB8</f>
        <v>4.3980677282836695E-4</v>
      </c>
      <c r="BM2" s="15">
        <f>BNVFE!AC8</f>
        <v>4.3981133028276362E-4</v>
      </c>
      <c r="BN2" s="15">
        <f>BNVFE!AD8</f>
        <v>4.3960459654073496E-4</v>
      </c>
      <c r="BO2" s="15">
        <f>BNVFE!AE8</f>
        <v>4.3945697770705547E-4</v>
      </c>
      <c r="BP2" s="15">
        <f>BNVFE!AF8</f>
        <v>4.3919624527100954E-4</v>
      </c>
      <c r="BQ2" s="15">
        <f>BNVFE!AG8</f>
        <v>4.3913823303573507E-4</v>
      </c>
      <c r="BR2" s="15">
        <f>BNVFE!AH8</f>
        <v>4.3909651675542918E-4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1.1709920537385831E-4</v>
      </c>
      <c r="AB3" s="17" cm="1">
        <f t="array" ref="AB3">TREND($AN$3:$AR$3,$AN$1:$AR$1,AB1)</f>
        <v>1.1699905164334643E-4</v>
      </c>
      <c r="AC3" s="17" cm="1">
        <f t="array" ref="AC3">TREND($AN$3:$AR$3,$AN$1:$AR$1,AC1)</f>
        <v>1.1689889791283454E-4</v>
      </c>
      <c r="AD3" s="17" cm="1">
        <f t="array" ref="AD3">TREND($AN$3:$AR$3,$AN$1:$AR$1,AD1)</f>
        <v>1.1679874418232269E-4</v>
      </c>
      <c r="AE3" s="17" cm="1">
        <f t="array" ref="AE3">TREND($AN$3:$AR$3,$AN$1:$AR$1,AE1)</f>
        <v>1.166985904518108E-4</v>
      </c>
      <c r="AF3" s="17" cm="1">
        <f t="array" ref="AF3">TREND($AN$3:$AR$3,$AN$1:$AR$1,AF1)</f>
        <v>1.1659843672129892E-4</v>
      </c>
      <c r="AG3" s="17" cm="1">
        <f t="array" ref="AG3">TREND($AN$3:$AR$3,$AN$1:$AR$1,AG1)</f>
        <v>1.1649828299078704E-4</v>
      </c>
      <c r="AH3" s="17" cm="1">
        <f t="array" ref="AH3">TREND($AN$3:$AR$3,$AN$1:$AR$1,AH1)</f>
        <v>1.1639812926027518E-4</v>
      </c>
      <c r="AI3" s="17" cm="1">
        <f t="array" ref="AI3">TREND($AN$3:$AR$3,$AN$1:$AR$1,AI1)</f>
        <v>1.1629797552976329E-4</v>
      </c>
      <c r="AJ3" s="17" cm="1">
        <f t="array" ref="AJ3">TREND($AN$3:$AR$3,$AN$1:$AR$1,AJ1)</f>
        <v>1.1619782179925141E-4</v>
      </c>
      <c r="AK3" s="17" cm="1">
        <f t="array" ref="AK3">TREND($AN$3:$AR$3,$AN$1:$AR$1,AK1)</f>
        <v>1.1609766806873955E-4</v>
      </c>
      <c r="AL3" s="17" cm="1">
        <f t="array" ref="AL3">TREND($AN$3:$AR$3,$AN$1:$AR$1,AL1)</f>
        <v>1.1599751433822767E-4</v>
      </c>
      <c r="AM3" s="40" cm="1">
        <f t="array" ref="AM3">TREND($AN$3:$AR$3,$AN$1:$AR$1,AM1)</f>
        <v>1.1589736060771579E-4</v>
      </c>
      <c r="AN3" s="15">
        <f>BNVFE!D9</f>
        <v>1.157863591831631E-4</v>
      </c>
      <c r="AO3" s="15">
        <f>BNVFE!E9</f>
        <v>1.1589922337335911E-4</v>
      </c>
      <c r="AP3" s="15">
        <f>BNVFE!F9</f>
        <v>1.1538533736033749E-4</v>
      </c>
      <c r="AQ3" s="15">
        <f>BNVFE!G9</f>
        <v>1.1535674989351573E-4</v>
      </c>
      <c r="AR3" s="15">
        <f>BNVFE!H9</f>
        <v>1.1555682727052541E-4</v>
      </c>
      <c r="AS3" s="15">
        <f>BNVFE!I9</f>
        <v>1.1619447640903485E-4</v>
      </c>
      <c r="AT3" s="15">
        <f>BNVFE!J9</f>
        <v>1.1675875263243092E-4</v>
      </c>
      <c r="AU3" s="15">
        <f>BNVFE!K9</f>
        <v>1.170886675606406E-4</v>
      </c>
      <c r="AV3" s="15">
        <f>BNVFE!L9</f>
        <v>1.1617580985063572E-4</v>
      </c>
      <c r="AW3" s="15">
        <f>BNVFE!M9</f>
        <v>1.1591329821118029E-4</v>
      </c>
      <c r="AX3" s="15">
        <f>BNVFE!N9</f>
        <v>1.1553838100461461E-4</v>
      </c>
      <c r="AY3" s="15">
        <f>BNVFE!O9</f>
        <v>1.1496830903628264E-4</v>
      </c>
      <c r="AZ3" s="15">
        <f>BNVFE!P9</f>
        <v>1.1417779457660161E-4</v>
      </c>
      <c r="BA3" s="15">
        <f>BNVFE!Q9</f>
        <v>1.1321126528769265E-4</v>
      </c>
      <c r="BB3" s="15">
        <f>BNVFE!R9</f>
        <v>1.1235905420307894E-4</v>
      </c>
      <c r="BC3" s="15">
        <f>BNVFE!S9</f>
        <v>1.113973304748738E-4</v>
      </c>
      <c r="BD3" s="15">
        <f>BNVFE!T9</f>
        <v>1.1073582017040977E-4</v>
      </c>
      <c r="BE3" s="15">
        <f>BNVFE!U9</f>
        <v>1.099531339020346E-4</v>
      </c>
      <c r="BF3" s="15">
        <f>BNVFE!V9</f>
        <v>1.0948773622007766E-4</v>
      </c>
      <c r="BG3" s="15">
        <f>BNVFE!W9</f>
        <v>1.0913516582552083E-4</v>
      </c>
      <c r="BH3" s="15">
        <f>BNVFE!X9</f>
        <v>1.0884247723484658E-4</v>
      </c>
      <c r="BI3" s="15">
        <f>BNVFE!Y9</f>
        <v>1.085933825763662E-4</v>
      </c>
      <c r="BJ3" s="15">
        <f>BNVFE!Z9</f>
        <v>1.083443267474224E-4</v>
      </c>
      <c r="BK3" s="15">
        <f>BNVFE!AA9</f>
        <v>1.0815629409531245E-4</v>
      </c>
      <c r="BL3" s="15">
        <f>BNVFE!AB9</f>
        <v>1.0799885128162017E-4</v>
      </c>
      <c r="BM3" s="15">
        <f>BNVFE!AC9</f>
        <v>1.078432358858381E-4</v>
      </c>
      <c r="BN3" s="15">
        <f>BNVFE!AD9</f>
        <v>1.0772424981274788E-4</v>
      </c>
      <c r="BO3" s="15">
        <f>BNVFE!AE9</f>
        <v>1.0749204222981193E-4</v>
      </c>
      <c r="BP3" s="15">
        <f>BNVFE!AF9</f>
        <v>1.0725768900406794E-4</v>
      </c>
      <c r="BQ3" s="15">
        <f>BNVFE!AG9</f>
        <v>1.0704107117361582E-4</v>
      </c>
      <c r="BR3" s="15">
        <f>BNVFE!AH9</f>
        <v>1.0682755170917861E-4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1.0544082239246518E-3</v>
      </c>
      <c r="M4" s="17">
        <f t="shared" ref="M4:AI4" si="1">M5/N5*N4</f>
        <v>1.0544082239246518E-3</v>
      </c>
      <c r="N4" s="17">
        <f t="shared" si="1"/>
        <v>1.0544082239246518E-3</v>
      </c>
      <c r="O4" s="17">
        <f t="shared" si="1"/>
        <v>1.0544082239246518E-3</v>
      </c>
      <c r="P4" s="17">
        <f t="shared" si="1"/>
        <v>1.0544082239246518E-3</v>
      </c>
      <c r="Q4" s="17">
        <f t="shared" si="1"/>
        <v>1.0544082239246518E-3</v>
      </c>
      <c r="R4" s="17">
        <f t="shared" si="1"/>
        <v>1.0544082239246518E-3</v>
      </c>
      <c r="S4" s="17">
        <f t="shared" si="1"/>
        <v>1.0544082239246518E-3</v>
      </c>
      <c r="T4" s="17">
        <f t="shared" si="1"/>
        <v>1.0544082239246518E-3</v>
      </c>
      <c r="U4" s="17">
        <f t="shared" si="1"/>
        <v>1.0544082239246518E-3</v>
      </c>
      <c r="V4" s="17">
        <f t="shared" si="1"/>
        <v>1.0544082239246518E-3</v>
      </c>
      <c r="W4" s="17">
        <f t="shared" si="1"/>
        <v>1.0507727694715886E-3</v>
      </c>
      <c r="X4" s="17">
        <f t="shared" si="1"/>
        <v>1.0471373150185254E-3</v>
      </c>
      <c r="Y4" s="17">
        <f t="shared" si="1"/>
        <v>1.0435018605654625E-3</v>
      </c>
      <c r="Z4" s="17">
        <f t="shared" si="1"/>
        <v>1.0398664061123993E-3</v>
      </c>
      <c r="AA4" s="17">
        <f t="shared" si="1"/>
        <v>1.0362309516593362E-3</v>
      </c>
      <c r="AB4" s="17">
        <f t="shared" si="1"/>
        <v>1.032595497206273E-3</v>
      </c>
      <c r="AC4" s="17">
        <f t="shared" si="1"/>
        <v>1.0289600427532098E-3</v>
      </c>
      <c r="AD4" s="17">
        <f t="shared" si="1"/>
        <v>1.0253245883001466E-3</v>
      </c>
      <c r="AE4" s="17">
        <f t="shared" si="1"/>
        <v>1.0216891338470835E-3</v>
      </c>
      <c r="AF4" s="17">
        <f t="shared" si="1"/>
        <v>1.0180536793940205E-3</v>
      </c>
      <c r="AG4" s="17">
        <f>AG5/AH5*AH4</f>
        <v>1.0144182249409574E-3</v>
      </c>
      <c r="AH4" s="17">
        <f t="shared" si="1"/>
        <v>1.0107827704878942E-3</v>
      </c>
      <c r="AI4" s="17">
        <f t="shared" si="1"/>
        <v>1.0071473160348312E-3</v>
      </c>
      <c r="AJ4" s="17">
        <f>AJ5/AK5*AK4</f>
        <v>1.0035118615817681E-3</v>
      </c>
      <c r="AK4" s="30">
        <f>AK5/AL5*AL4</f>
        <v>9.998764071287049E-4</v>
      </c>
      <c r="AL4" s="30">
        <f>AL5/AM5*AM4</f>
        <v>9.9624095267564173E-4</v>
      </c>
      <c r="AM4" s="31">
        <f>AM5/AN5*AN4</f>
        <v>9.9260549822257856E-4</v>
      </c>
      <c r="AN4" s="15">
        <f>BNVFE!D10</f>
        <v>9.8533458931645266E-4</v>
      </c>
      <c r="AO4" s="15">
        <f>BNVFE!E10</f>
        <v>9.988021364476826E-4</v>
      </c>
      <c r="AP4" s="15">
        <f>BNVFE!F10</f>
        <v>1.0144915989479513E-3</v>
      </c>
      <c r="AQ4" s="15">
        <f>BNVFE!G10</f>
        <v>1.0338641499362739E-3</v>
      </c>
      <c r="AR4" s="15">
        <f>BNVFE!H10</f>
        <v>1.0578483957153595E-3</v>
      </c>
      <c r="AS4" s="15">
        <f>BNVFE!I10</f>
        <v>1.0855563574924357E-3</v>
      </c>
      <c r="AT4" s="15">
        <f>BNVFE!J10</f>
        <v>1.1154933208321449E-3</v>
      </c>
      <c r="AU4" s="15">
        <f>BNVFE!K10</f>
        <v>1.146433059300843E-3</v>
      </c>
      <c r="AV4" s="15">
        <f>BNVFE!L10</f>
        <v>1.162195430859642E-3</v>
      </c>
      <c r="AW4" s="15">
        <f>BNVFE!M10</f>
        <v>1.1852372128907688E-3</v>
      </c>
      <c r="AX4" s="15">
        <f>BNVFE!N10</f>
        <v>1.2047747934543398E-3</v>
      </c>
      <c r="AY4" s="15">
        <f>BNVFE!O10</f>
        <v>1.2221312436297778E-3</v>
      </c>
      <c r="AZ4" s="15">
        <f>BNVFE!P10</f>
        <v>1.2324377185343545E-3</v>
      </c>
      <c r="BA4" s="15">
        <f>BNVFE!Q10</f>
        <v>1.2337189023360906E-3</v>
      </c>
      <c r="BB4" s="15">
        <f>BNVFE!R10</f>
        <v>1.2346974269358923E-3</v>
      </c>
      <c r="BC4" s="15">
        <f>BNVFE!S10</f>
        <v>1.2348004129494538E-3</v>
      </c>
      <c r="BD4" s="15">
        <f>BNVFE!T10</f>
        <v>1.2352948717913239E-3</v>
      </c>
      <c r="BE4" s="15">
        <f>BNVFE!U10</f>
        <v>1.2357035089552255E-3</v>
      </c>
      <c r="BF4" s="15">
        <f>BNVFE!V10</f>
        <v>1.2358091719752555E-3</v>
      </c>
      <c r="BG4" s="15">
        <f>BNVFE!W10</f>
        <v>1.2356633538581946E-3</v>
      </c>
      <c r="BH4" s="15">
        <f>BNVFE!X10</f>
        <v>1.2356553228387885E-3</v>
      </c>
      <c r="BI4" s="15">
        <f>BNVFE!Y10</f>
        <v>1.2356638262711007E-3</v>
      </c>
      <c r="BJ4" s="15">
        <f>BNVFE!Z10</f>
        <v>1.2356742193550382E-3</v>
      </c>
      <c r="BK4" s="15">
        <f>BNVFE!AA10</f>
        <v>1.2356002079997265E-3</v>
      </c>
      <c r="BL4" s="15">
        <f>BNVFE!AB10</f>
        <v>1.2356762664776318E-3</v>
      </c>
      <c r="BM4" s="15">
        <f>BNVFE!AC10</f>
        <v>1.2358724753046924E-3</v>
      </c>
      <c r="BN4" s="15">
        <f>BNVFE!AD10</f>
        <v>1.2358611373949426E-3</v>
      </c>
      <c r="BO4" s="15">
        <f>BNVFE!AE10</f>
        <v>1.236194345964814E-3</v>
      </c>
      <c r="BP4" s="15">
        <f>BNVFE!AF10</f>
        <v>1.2367163622262144E-3</v>
      </c>
      <c r="BQ4" s="15">
        <f>BNVFE!AG10</f>
        <v>1.2373051461783645E-3</v>
      </c>
      <c r="BR4" s="15">
        <f>BNVFE!AH10</f>
        <v>1.2379718782600448E-3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39">
        <f>Calculations!B22</f>
        <v>7.8040477200267344E-4</v>
      </c>
      <c r="W5" s="17">
        <f>($AN$5-$V$5)/COUNT($V$1:$AN$1)+V5</f>
        <v>7.777140437446856E-4</v>
      </c>
      <c r="X5" s="17">
        <f t="shared" ref="X5:AM5" si="3">($AN$5-$V$5)/COUNT($V$1:$AN$1)+W5</f>
        <v>7.7502331548669776E-4</v>
      </c>
      <c r="Y5" s="17">
        <f t="shared" si="3"/>
        <v>7.7233258722870992E-4</v>
      </c>
      <c r="Z5" s="17">
        <f t="shared" si="3"/>
        <v>7.6964185897072208E-4</v>
      </c>
      <c r="AA5" s="17">
        <f t="shared" si="3"/>
        <v>7.6695113071273424E-4</v>
      </c>
      <c r="AB5" s="17">
        <f t="shared" si="3"/>
        <v>7.642604024547464E-4</v>
      </c>
      <c r="AC5" s="17">
        <f t="shared" si="3"/>
        <v>7.6156967419675856E-4</v>
      </c>
      <c r="AD5" s="17">
        <f t="shared" si="3"/>
        <v>7.5887894593877072E-4</v>
      </c>
      <c r="AE5" s="17">
        <f t="shared" si="3"/>
        <v>7.5618821768078288E-4</v>
      </c>
      <c r="AF5" s="17">
        <f t="shared" si="3"/>
        <v>7.5349748942279504E-4</v>
      </c>
      <c r="AG5" s="17">
        <f t="shared" si="3"/>
        <v>7.508067611648072E-4</v>
      </c>
      <c r="AH5" s="17">
        <f t="shared" si="3"/>
        <v>7.4811603290681936E-4</v>
      </c>
      <c r="AI5" s="17">
        <f t="shared" si="3"/>
        <v>7.4542530464883152E-4</v>
      </c>
      <c r="AJ5" s="17">
        <f t="shared" si="3"/>
        <v>7.4273457639084369E-4</v>
      </c>
      <c r="AK5" s="17">
        <f t="shared" si="3"/>
        <v>7.4004384813285585E-4</v>
      </c>
      <c r="AL5" s="17">
        <f t="shared" si="3"/>
        <v>7.3735311987486801E-4</v>
      </c>
      <c r="AM5" s="40">
        <f t="shared" si="3"/>
        <v>7.3466239161688017E-4</v>
      </c>
      <c r="AN5" s="15">
        <f>BNVFE!D11</f>
        <v>7.2928093510090471E-4</v>
      </c>
      <c r="AO5" s="15">
        <f>BNVFE!E11</f>
        <v>7.3924874245474208E-4</v>
      </c>
      <c r="AP5" s="15">
        <f>BNVFE!F11</f>
        <v>7.508610678592162E-4</v>
      </c>
      <c r="AQ5" s="15">
        <f>BNVFE!G11</f>
        <v>7.6519937715357957E-4</v>
      </c>
      <c r="AR5" s="15">
        <f>BNVFE!H11</f>
        <v>7.8295096466416878E-4</v>
      </c>
      <c r="AS5" s="15">
        <f>BNVFE!I11</f>
        <v>8.0345860591986078E-4</v>
      </c>
      <c r="AT5" s="15">
        <f>BNVFE!J11</f>
        <v>8.2561600996837806E-4</v>
      </c>
      <c r="AU5" s="15">
        <f>BNVFE!K11</f>
        <v>8.4851560331147032E-4</v>
      </c>
      <c r="AV5" s="15">
        <f>BNVFE!L11</f>
        <v>8.6018189128557194E-4</v>
      </c>
      <c r="AW5" s="15">
        <f>BNVFE!M11</f>
        <v>8.7723592808510082E-4</v>
      </c>
      <c r="AX5" s="15">
        <f>BNVFE!N11</f>
        <v>8.9169638159754131E-4</v>
      </c>
      <c r="AY5" s="15">
        <f>BNVFE!O11</f>
        <v>9.0454250346438524E-4</v>
      </c>
      <c r="AZ5" s="15">
        <f>BNVFE!P11</f>
        <v>9.1217068960288046E-4</v>
      </c>
      <c r="BA5" s="15">
        <f>BNVFE!Q11</f>
        <v>9.1311893899054719E-4</v>
      </c>
      <c r="BB5" s="15">
        <f>BNVFE!R11</f>
        <v>9.1384317961185513E-4</v>
      </c>
      <c r="BC5" s="15">
        <f>BNVFE!S11</f>
        <v>9.1391940319832696E-4</v>
      </c>
      <c r="BD5" s="15">
        <f>BNVFE!T11</f>
        <v>9.1428536965325259E-4</v>
      </c>
      <c r="BE5" s="15">
        <f>BNVFE!U11</f>
        <v>9.1458781645278495E-4</v>
      </c>
      <c r="BF5" s="15">
        <f>BNVFE!V11</f>
        <v>9.1466602138630556E-4</v>
      </c>
      <c r="BG5" s="15">
        <f>BNVFE!W11</f>
        <v>9.1455809624705047E-4</v>
      </c>
      <c r="BH5" s="15">
        <f>BNVFE!X11</f>
        <v>9.145521522059036E-4</v>
      </c>
      <c r="BI5" s="15">
        <f>BNVFE!Y11</f>
        <v>9.1455844589652965E-4</v>
      </c>
      <c r="BJ5" s="15">
        <f>BNVFE!Z11</f>
        <v>9.1456613818507277E-4</v>
      </c>
      <c r="BK5" s="15">
        <f>BNVFE!AA11</f>
        <v>9.1451135976666027E-4</v>
      </c>
      <c r="BL5" s="15">
        <f>BNVFE!AB11</f>
        <v>9.1456765333281604E-4</v>
      </c>
      <c r="BM5" s="15">
        <f>BNVFE!AC11</f>
        <v>9.1471287441652219E-4</v>
      </c>
      <c r="BN5" s="15">
        <f>BNVFE!AD11</f>
        <v>9.147044828290207E-4</v>
      </c>
      <c r="BO5" s="15">
        <f>BNVFE!AE11</f>
        <v>9.1495110226170301E-4</v>
      </c>
      <c r="BP5" s="15">
        <f>BNVFE!AF11</f>
        <v>9.153374649362501E-4</v>
      </c>
      <c r="BQ5" s="15">
        <f>BNVFE!AG11</f>
        <v>9.1577324473719485E-4</v>
      </c>
      <c r="BR5" s="15">
        <f>BNVFE!AH11</f>
        <v>9.1626671670221223E-4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40">
        <f t="shared" si="4"/>
        <v>4.6450443769526645E-4</v>
      </c>
      <c r="AN6" s="15">
        <f>BNVFE!D12</f>
        <v>4.6616941125958422E-4</v>
      </c>
      <c r="AO6" s="15">
        <f>BNVFE!E12</f>
        <v>4.7399299019600609E-4</v>
      </c>
      <c r="AP6" s="15">
        <f>BNVFE!F12</f>
        <v>4.7625318028902199E-4</v>
      </c>
      <c r="AQ6" s="15">
        <f>BNVFE!G12</f>
        <v>4.7962763511951036E-4</v>
      </c>
      <c r="AR6" s="15">
        <f>BNVFE!H12</f>
        <v>4.8472425299335046E-4</v>
      </c>
      <c r="AS6" s="15">
        <f>BNVFE!I12</f>
        <v>4.8856488811023198E-4</v>
      </c>
      <c r="AT6" s="15">
        <f>BNVFE!J12</f>
        <v>4.9188761878420821E-4</v>
      </c>
      <c r="AU6" s="15">
        <f>BNVFE!K12</f>
        <v>4.9507465640706257E-4</v>
      </c>
      <c r="AV6" s="15">
        <f>BNVFE!L12</f>
        <v>4.9827927013588579E-4</v>
      </c>
      <c r="AW6" s="15">
        <f>BNVFE!M12</f>
        <v>5.0141938782536798E-4</v>
      </c>
      <c r="AX6" s="15">
        <f>BNVFE!N12</f>
        <v>5.0473115148176617E-4</v>
      </c>
      <c r="AY6" s="15">
        <f>BNVFE!O12</f>
        <v>5.0816899974300608E-4</v>
      </c>
      <c r="AZ6" s="15">
        <f>BNVFE!P12</f>
        <v>5.1181801067543291E-4</v>
      </c>
      <c r="BA6" s="15">
        <f>BNVFE!Q12</f>
        <v>5.1566570773780435E-4</v>
      </c>
      <c r="BB6" s="15">
        <f>BNVFE!R12</f>
        <v>5.1961420160206843E-4</v>
      </c>
      <c r="BC6" s="15">
        <f>BNVFE!S12</f>
        <v>5.2372057195217224E-4</v>
      </c>
      <c r="BD6" s="15">
        <f>BNVFE!T12</f>
        <v>5.2782108797571725E-4</v>
      </c>
      <c r="BE6" s="15">
        <f>BNVFE!U12</f>
        <v>5.3191930033488766E-4</v>
      </c>
      <c r="BF6" s="15">
        <f>BNVFE!V12</f>
        <v>5.3596468592895642E-4</v>
      </c>
      <c r="BG6" s="15">
        <f>BNVFE!W12</f>
        <v>5.3988919149325191E-4</v>
      </c>
      <c r="BH6" s="15">
        <f>BNVFE!X12</f>
        <v>5.4375065803669985E-4</v>
      </c>
      <c r="BI6" s="15">
        <f>BNVFE!Y12</f>
        <v>5.4758253135318239E-4</v>
      </c>
      <c r="BJ6" s="15">
        <f>BNVFE!Z12</f>
        <v>5.5141485752676429E-4</v>
      </c>
      <c r="BK6" s="15">
        <f>BNVFE!AA12</f>
        <v>5.5528893843752823E-4</v>
      </c>
      <c r="BL6" s="15">
        <f>BNVFE!AB12</f>
        <v>5.5903874617184749E-4</v>
      </c>
      <c r="BM6" s="15">
        <f>BNVFE!AC12</f>
        <v>5.6267984194975651E-4</v>
      </c>
      <c r="BN6" s="15">
        <f>BNVFE!AD12</f>
        <v>5.6625804309603806E-4</v>
      </c>
      <c r="BO6" s="15">
        <f>BNVFE!AE12</f>
        <v>5.6976670114342325E-4</v>
      </c>
      <c r="BP6" s="15">
        <f>BNVFE!AF12</f>
        <v>5.7342146795521316E-4</v>
      </c>
      <c r="BQ6" s="15">
        <f>BNVFE!AG12</f>
        <v>5.770408790975283E-4</v>
      </c>
      <c r="BR6" s="15">
        <f>BNVFE!AH12</f>
        <v>5.8064146713606509E-4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9.258175624649735E-5</v>
      </c>
      <c r="Q7" s="29">
        <f t="shared" ref="Q7:AL7" si="5">TREND($AN7:$BR7,$AN$1:$BR$1,Q$1)-($AR7-$AN7)</f>
        <v>9.3548597825973844E-5</v>
      </c>
      <c r="R7" s="29">
        <f t="shared" si="5"/>
        <v>9.4515439405450121E-5</v>
      </c>
      <c r="S7" s="29">
        <f t="shared" si="5"/>
        <v>9.5482280984926615E-5</v>
      </c>
      <c r="T7" s="29">
        <f t="shared" si="5"/>
        <v>9.6449122564402893E-5</v>
      </c>
      <c r="U7" s="29">
        <f t="shared" si="5"/>
        <v>9.7415964143879387E-5</v>
      </c>
      <c r="V7" s="29">
        <f t="shared" si="5"/>
        <v>9.8382805723355664E-5</v>
      </c>
      <c r="W7" s="29">
        <f t="shared" si="5"/>
        <v>9.9349647302832158E-5</v>
      </c>
      <c r="X7" s="29">
        <f t="shared" si="5"/>
        <v>1.0031648888230865E-4</v>
      </c>
      <c r="Y7" s="29">
        <f t="shared" si="5"/>
        <v>1.0128333046178493E-4</v>
      </c>
      <c r="Z7" s="29">
        <f t="shared" si="5"/>
        <v>1.0225017204126142E-4</v>
      </c>
      <c r="AA7" s="29">
        <f t="shared" si="5"/>
        <v>1.032170136207377E-4</v>
      </c>
      <c r="AB7" s="29">
        <f t="shared" si="5"/>
        <v>1.0418385520021419E-4</v>
      </c>
      <c r="AC7" s="29">
        <f t="shared" si="5"/>
        <v>1.0515069677969047E-4</v>
      </c>
      <c r="AD7" s="29">
        <f t="shared" si="5"/>
        <v>1.0611753835916697E-4</v>
      </c>
      <c r="AE7" s="29">
        <f t="shared" si="5"/>
        <v>1.0708437993864324E-4</v>
      </c>
      <c r="AF7" s="29">
        <f t="shared" si="5"/>
        <v>1.0805122151811974E-4</v>
      </c>
      <c r="AG7" s="29">
        <f t="shared" si="5"/>
        <v>1.0901806309759623E-4</v>
      </c>
      <c r="AH7" s="29">
        <f t="shared" si="5"/>
        <v>1.0998490467707251E-4</v>
      </c>
      <c r="AI7" s="29">
        <f t="shared" si="5"/>
        <v>1.10951746256549E-4</v>
      </c>
      <c r="AJ7" s="29">
        <f t="shared" si="5"/>
        <v>1.1191858783602528E-4</v>
      </c>
      <c r="AK7" s="29">
        <f t="shared" si="5"/>
        <v>1.1288542941550177E-4</v>
      </c>
      <c r="AL7" s="29">
        <f t="shared" si="5"/>
        <v>1.1385227099497805E-4</v>
      </c>
      <c r="AM7" s="41">
        <f>TREND($AN7:$BR7,$AN$1:$BR$1,AM$1)-($AR7-$AN7)</f>
        <v>1.1481911257445455E-4</v>
      </c>
      <c r="AN7" s="14">
        <f>BNVFE!D13</f>
        <v>1.2002512973417359E-4</v>
      </c>
      <c r="AO7" s="14">
        <f>BNVFE!E13</f>
        <v>1.2203947485023846E-4</v>
      </c>
      <c r="AP7" s="14">
        <f>BNVFE!F13</f>
        <v>1.2262140837608938E-4</v>
      </c>
      <c r="AQ7" s="14">
        <f>BNVFE!G13</f>
        <v>1.2349023281851067E-4</v>
      </c>
      <c r="AR7" s="14">
        <f>BNVFE!H13</f>
        <v>1.2480246439513921E-4</v>
      </c>
      <c r="AS7" s="14">
        <f>BNVFE!I13</f>
        <v>1.2579131676732679E-4</v>
      </c>
      <c r="AT7" s="14">
        <f>BNVFE!J13</f>
        <v>1.2664682373664536E-4</v>
      </c>
      <c r="AU7" s="14">
        <f>BNVFE!K13</f>
        <v>1.2746739367304943E-4</v>
      </c>
      <c r="AV7" s="14">
        <f>BNVFE!L13</f>
        <v>1.282924889479853E-4</v>
      </c>
      <c r="AW7" s="14">
        <f>BNVFE!M13</f>
        <v>1.2910097835968289E-4</v>
      </c>
      <c r="AX7" s="14">
        <f>BNVFE!N13</f>
        <v>1.2995366163942465E-4</v>
      </c>
      <c r="AY7" s="14">
        <f>BNVFE!O13</f>
        <v>1.3083880805528838E-4</v>
      </c>
      <c r="AZ7" s="14">
        <f>BNVFE!P13</f>
        <v>1.3177832274670185E-4</v>
      </c>
      <c r="BA7" s="14">
        <f>BNVFE!Q13</f>
        <v>1.3276899336543915E-4</v>
      </c>
      <c r="BB7" s="14">
        <f>BNVFE!R13</f>
        <v>1.3378561624301569E-4</v>
      </c>
      <c r="BC7" s="14">
        <f>BNVFE!S13</f>
        <v>1.3484288774582846E-4</v>
      </c>
      <c r="BD7" s="14">
        <f>BNVFE!T13</f>
        <v>1.3589865192901079E-4</v>
      </c>
      <c r="BE7" s="14">
        <f>BNVFE!U13</f>
        <v>1.3695382298529812E-4</v>
      </c>
      <c r="BF7" s="14">
        <f>BNVFE!V13</f>
        <v>1.3799539267868687E-4</v>
      </c>
      <c r="BG7" s="14">
        <f>BNVFE!W13</f>
        <v>1.3900583926338301E-4</v>
      </c>
      <c r="BH7" s="14">
        <f>BNVFE!X13</f>
        <v>1.4000005512492829E-4</v>
      </c>
      <c r="BI7" s="14">
        <f>BNVFE!Y13</f>
        <v>1.409866515871308E-4</v>
      </c>
      <c r="BJ7" s="14">
        <f>BNVFE!Z13</f>
        <v>1.4197336464692809E-4</v>
      </c>
      <c r="BK7" s="14">
        <f>BNVFE!AA13</f>
        <v>1.4297082834292379E-4</v>
      </c>
      <c r="BL7" s="14">
        <f>BNVFE!AB13</f>
        <v>1.4393629529317647E-4</v>
      </c>
      <c r="BM7" s="14">
        <f>BNVFE!AC13</f>
        <v>1.4487377206141239E-4</v>
      </c>
      <c r="BN7" s="14">
        <f>BNVFE!AD13</f>
        <v>1.4579505528254221E-4</v>
      </c>
      <c r="BO7" s="14">
        <f>BNVFE!AE13</f>
        <v>1.4669843316868957E-4</v>
      </c>
      <c r="BP7" s="14">
        <f>BNVFE!AF13</f>
        <v>1.4763942983243028E-4</v>
      </c>
      <c r="BQ7" s="14">
        <f>BNVFE!AG13</f>
        <v>1.4857132343468077E-4</v>
      </c>
      <c r="BR7" s="14">
        <f>BNVFE!AH13</f>
        <v>1.494983706325589E-4</v>
      </c>
      <c r="BS7" s="14"/>
      <c r="BT7" s="29"/>
    </row>
    <row r="8" spans="1:72">
      <c r="A8" t="s">
        <v>16</v>
      </c>
      <c r="B8" t="s">
        <v>89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0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90</v>
      </c>
      <c r="C9" s="11"/>
      <c r="D9" s="11"/>
      <c r="E9" s="11"/>
      <c r="F9" s="38">
        <f>TREND($AN9:$AS9,$AN$1:$AS$1,F$1)</f>
        <v>1.2701330993401204E-3</v>
      </c>
      <c r="G9" s="38">
        <f t="shared" si="6"/>
        <v>1.2695031447375632E-3</v>
      </c>
      <c r="H9" s="38">
        <f t="shared" si="6"/>
        <v>1.2688731901350058E-3</v>
      </c>
      <c r="I9" s="38">
        <f t="shared" si="6"/>
        <v>1.2682432355324486E-3</v>
      </c>
      <c r="J9" s="38">
        <f t="shared" si="6"/>
        <v>1.2676132809298914E-3</v>
      </c>
      <c r="K9" s="38">
        <f t="shared" si="6"/>
        <v>1.2669833263273342E-3</v>
      </c>
      <c r="L9" s="38">
        <f t="shared" si="6"/>
        <v>1.2663533717247771E-3</v>
      </c>
      <c r="M9" s="38">
        <f t="shared" si="6"/>
        <v>1.2657234171222199E-3</v>
      </c>
      <c r="N9" s="38">
        <f t="shared" si="6"/>
        <v>1.2650934625196627E-3</v>
      </c>
      <c r="O9" s="38">
        <f t="shared" si="6"/>
        <v>1.2644635079171055E-3</v>
      </c>
      <c r="P9" s="38">
        <f t="shared" si="6"/>
        <v>1.2638335533145483E-3</v>
      </c>
      <c r="Q9" s="38">
        <f t="shared" si="6"/>
        <v>1.2632035987119911E-3</v>
      </c>
      <c r="R9" s="38">
        <f t="shared" si="6"/>
        <v>1.2625736441094339E-3</v>
      </c>
      <c r="S9" s="38">
        <f t="shared" si="6"/>
        <v>1.2619436895068767E-3</v>
      </c>
      <c r="T9" s="38">
        <f t="shared" si="6"/>
        <v>1.2613137349043195E-3</v>
      </c>
      <c r="U9" s="38">
        <f t="shared" si="6"/>
        <v>1.2606837803017623E-3</v>
      </c>
      <c r="V9" s="38">
        <f t="shared" si="6"/>
        <v>1.2600538256992051E-3</v>
      </c>
      <c r="W9" s="38">
        <f t="shared" si="6"/>
        <v>1.2594238710966479E-3</v>
      </c>
      <c r="X9" s="38">
        <f t="shared" si="6"/>
        <v>1.2587939164940907E-3</v>
      </c>
      <c r="Y9" s="38">
        <f t="shared" si="6"/>
        <v>1.2581639618915333E-3</v>
      </c>
      <c r="Z9" s="38">
        <f t="shared" si="6"/>
        <v>1.2575340072889761E-3</v>
      </c>
      <c r="AA9" s="38">
        <f t="shared" si="6"/>
        <v>1.2569040526864189E-3</v>
      </c>
      <c r="AB9" s="38">
        <f t="shared" si="6"/>
        <v>1.2562740980838617E-3</v>
      </c>
      <c r="AC9" s="38">
        <f t="shared" si="6"/>
        <v>1.2556441434813045E-3</v>
      </c>
      <c r="AD9" s="38">
        <f t="shared" si="6"/>
        <v>1.2550141888787473E-3</v>
      </c>
      <c r="AE9" s="38">
        <f t="shared" si="6"/>
        <v>1.2543842342761901E-3</v>
      </c>
      <c r="AF9" s="38">
        <f t="shared" si="6"/>
        <v>1.2537542796736329E-3</v>
      </c>
      <c r="AG9" s="38">
        <f t="shared" si="6"/>
        <v>1.2531243250710757E-3</v>
      </c>
      <c r="AH9" s="38">
        <f t="shared" si="6"/>
        <v>1.2524943704685185E-3</v>
      </c>
      <c r="AI9" s="38">
        <f t="shared" si="6"/>
        <v>1.2518644158659613E-3</v>
      </c>
      <c r="AJ9" s="38">
        <f t="shared" si="6"/>
        <v>1.2512344612634041E-3</v>
      </c>
      <c r="AK9" s="38">
        <f t="shared" si="6"/>
        <v>1.250604506660847E-3</v>
      </c>
      <c r="AL9" s="38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0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40">
        <f t="shared" si="7"/>
        <v>1.0049397002369564E-5</v>
      </c>
      <c r="AN11" s="15">
        <f>BNVFE!D17</f>
        <v>1.0049397002369565E-5</v>
      </c>
      <c r="AO11" s="15">
        <f>BNVFE!E17</f>
        <v>1.0049397002369565E-5</v>
      </c>
      <c r="AP11" s="15">
        <f>BNVFE!F17</f>
        <v>1.0049397002369565E-5</v>
      </c>
      <c r="AQ11" s="15">
        <f>BNVFE!G17</f>
        <v>1.0049397002369565E-5</v>
      </c>
      <c r="AR11" s="15">
        <f>BNVFE!H17</f>
        <v>1.0049397002369565E-5</v>
      </c>
      <c r="AS11" s="15">
        <f>BNVFE!I17</f>
        <v>1.0049397002369565E-5</v>
      </c>
      <c r="AT11" s="15">
        <f>BNVFE!J17</f>
        <v>1.0049397002369565E-5</v>
      </c>
      <c r="AU11" s="15">
        <f>BNVFE!K17</f>
        <v>1.0049397002369565E-5</v>
      </c>
      <c r="AV11" s="15">
        <f>BNVFE!L17</f>
        <v>1.0049397002369565E-5</v>
      </c>
      <c r="AW11" s="15">
        <f>BNVFE!M17</f>
        <v>1.0049397002369565E-5</v>
      </c>
      <c r="AX11" s="15">
        <f>BNVFE!N17</f>
        <v>1.0049397002369565E-5</v>
      </c>
      <c r="AY11" s="15">
        <f>BNVFE!O17</f>
        <v>1.0049397002369565E-5</v>
      </c>
      <c r="AZ11" s="15">
        <f>BNVFE!P17</f>
        <v>1.0049397002369565E-5</v>
      </c>
      <c r="BA11" s="15">
        <f>BNVFE!Q17</f>
        <v>1.0049397002369565E-5</v>
      </c>
      <c r="BB11" s="15">
        <f>BNVFE!R17</f>
        <v>1.0049397002369565E-5</v>
      </c>
      <c r="BC11" s="15">
        <f>BNVFE!S17</f>
        <v>1.0049397002369565E-5</v>
      </c>
      <c r="BD11" s="15">
        <f>BNVFE!T17</f>
        <v>1.0049397002369565E-5</v>
      </c>
      <c r="BE11" s="15">
        <f>BNVFE!U17</f>
        <v>1.0049397002369565E-5</v>
      </c>
      <c r="BF11" s="15">
        <f>BNVFE!V17</f>
        <v>1.0049397002369565E-5</v>
      </c>
      <c r="BG11" s="15">
        <f>BNVFE!W17</f>
        <v>1.0049397002369565E-5</v>
      </c>
      <c r="BH11" s="15">
        <f>BNVFE!X17</f>
        <v>1.0049397002369565E-5</v>
      </c>
      <c r="BI11" s="15">
        <f>BNVFE!Y17</f>
        <v>1.0049397002369565E-5</v>
      </c>
      <c r="BJ11" s="15">
        <f>BNVFE!Z17</f>
        <v>1.0049397002369565E-5</v>
      </c>
      <c r="BK11" s="15">
        <f>BNVFE!AA17</f>
        <v>1.0049397002369565E-5</v>
      </c>
      <c r="BL11" s="15">
        <f>BNVFE!AB17</f>
        <v>1.0049397002369565E-5</v>
      </c>
      <c r="BM11" s="15">
        <f>BNVFE!AC17</f>
        <v>1.0049397002369565E-5</v>
      </c>
      <c r="BN11" s="15">
        <f>BNVFE!AD17</f>
        <v>1.0049397002369565E-5</v>
      </c>
      <c r="BO11" s="15">
        <f>BNVFE!AE17</f>
        <v>1.0049397002369565E-5</v>
      </c>
      <c r="BP11" s="15">
        <f>BNVFE!AF17</f>
        <v>1.0049397002369565E-5</v>
      </c>
      <c r="BQ11" s="15">
        <f>BNVFE!AG17</f>
        <v>1.0049397002369565E-5</v>
      </c>
      <c r="BR11" s="15">
        <f>BNVFE!AH17</f>
        <v>1.0049397002369565E-5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1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40">
        <f t="shared" si="7"/>
        <v>1.1107106252376128E-3</v>
      </c>
      <c r="AN13" s="15">
        <f>BNVFE!D19</f>
        <v>1.110710625237613E-3</v>
      </c>
      <c r="AO13" s="15">
        <f>BNVFE!E19</f>
        <v>1.110710625237613E-3</v>
      </c>
      <c r="AP13" s="15">
        <f>BNVFE!F19</f>
        <v>1.110710625237613E-3</v>
      </c>
      <c r="AQ13" s="15">
        <f>BNVFE!G19</f>
        <v>1.110710625237613E-3</v>
      </c>
      <c r="AR13" s="15">
        <f>BNVFE!H19</f>
        <v>1.110710625237613E-3</v>
      </c>
      <c r="AS13" s="15">
        <f>BNVFE!I19</f>
        <v>1.110710625237613E-3</v>
      </c>
      <c r="AT13" s="15">
        <f>BNVFE!J19</f>
        <v>1.110710625237613E-3</v>
      </c>
      <c r="AU13" s="15">
        <f>BNVFE!K19</f>
        <v>1.110710625237613E-3</v>
      </c>
      <c r="AV13" s="15">
        <f>BNVFE!L19</f>
        <v>1.110710625237613E-3</v>
      </c>
      <c r="AW13" s="15">
        <f>BNVFE!M19</f>
        <v>1.110710625237613E-3</v>
      </c>
      <c r="AX13" s="15">
        <f>BNVFE!N19</f>
        <v>1.110710625237613E-3</v>
      </c>
      <c r="AY13" s="15">
        <f>BNVFE!O19</f>
        <v>1.110710625237613E-3</v>
      </c>
      <c r="AZ13" s="15">
        <f>BNVFE!P19</f>
        <v>1.110710625237613E-3</v>
      </c>
      <c r="BA13" s="15">
        <f>BNVFE!Q19</f>
        <v>1.110710625237613E-3</v>
      </c>
      <c r="BB13" s="15">
        <f>BNVFE!R19</f>
        <v>1.110710625237613E-3</v>
      </c>
      <c r="BC13" s="15">
        <f>BNVFE!S19</f>
        <v>1.110710625237613E-3</v>
      </c>
      <c r="BD13" s="15">
        <f>BNVFE!T19</f>
        <v>1.110710625237613E-3</v>
      </c>
      <c r="BE13" s="15">
        <f>BNVFE!U19</f>
        <v>1.110710625237613E-3</v>
      </c>
      <c r="BF13" s="15">
        <f>BNVFE!V19</f>
        <v>1.110710625237613E-3</v>
      </c>
      <c r="BG13" s="15">
        <f>BNVFE!W19</f>
        <v>1.110710625237613E-3</v>
      </c>
      <c r="BH13" s="15">
        <f>BNVFE!X19</f>
        <v>1.110710625237613E-3</v>
      </c>
      <c r="BI13" s="15">
        <f>BNVFE!Y19</f>
        <v>1.110710625237613E-3</v>
      </c>
      <c r="BJ13" s="15">
        <f>BNVFE!Z19</f>
        <v>1.110710625237613E-3</v>
      </c>
      <c r="BK13" s="15">
        <f>BNVFE!AA19</f>
        <v>1.110710625237613E-3</v>
      </c>
      <c r="BL13" s="15">
        <f>BNVFE!AB19</f>
        <v>1.110710625237613E-3</v>
      </c>
      <c r="BM13" s="15">
        <f>BNVFE!AC19</f>
        <v>1.110710625237613E-3</v>
      </c>
      <c r="BN13" s="15">
        <f>BNVFE!AD19</f>
        <v>1.110710625237613E-3</v>
      </c>
      <c r="BO13" s="15">
        <f>BNVFE!AE19</f>
        <v>1.110710625237613E-3</v>
      </c>
      <c r="BP13" s="15">
        <f>BNVFE!AF19</f>
        <v>1.110710625237613E-3</v>
      </c>
      <c r="BQ13" s="15">
        <f>BNVFE!AG19</f>
        <v>1.110710625237613E-3</v>
      </c>
      <c r="BR13" s="15">
        <f>BNVFE!AH19</f>
        <v>1.110710625237613E-3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7"/>
      <c r="X15" s="4"/>
      <c r="AH15" s="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BJ10"/>
  <sheetViews>
    <sheetView workbookViewId="0">
      <selection activeCell="I4" sqref="A1:BJ8"/>
    </sheetView>
  </sheetViews>
  <sheetFormatPr defaultRowHeight="15"/>
  <cols>
    <col min="1" max="1" width="31.140625" customWidth="1"/>
  </cols>
  <sheetData>
    <row r="1" spans="1:62" ht="30">
      <c r="A1" s="28" t="s">
        <v>87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</row>
    <row r="2" spans="1:62">
      <c r="A2" t="s">
        <v>2</v>
      </c>
      <c r="B2">
        <f>B$4</f>
        <v>2.9327881403765066E-4</v>
      </c>
      <c r="C2">
        <f t="shared" ref="C2:AE3" si="0">C$4</f>
        <v>2.9464973438693182E-4</v>
      </c>
      <c r="D2">
        <f t="shared" si="0"/>
        <v>2.8823496381021947E-4</v>
      </c>
      <c r="E2">
        <f t="shared" si="0"/>
        <v>2.8942360304126961E-4</v>
      </c>
      <c r="F2">
        <f t="shared" si="0"/>
        <v>2.8246670208174245E-4</v>
      </c>
      <c r="G2">
        <f t="shared" si="0"/>
        <v>2.8396528852219529E-4</v>
      </c>
      <c r="H2">
        <f t="shared" si="0"/>
        <v>2.8321745077857831E-4</v>
      </c>
      <c r="I2">
        <f t="shared" si="0"/>
        <v>2.7931815963345394E-4</v>
      </c>
      <c r="J2">
        <f t="shared" si="0"/>
        <v>2.7857101497393672E-4</v>
      </c>
      <c r="K2">
        <f t="shared" si="0"/>
        <v>2.7300665858760248E-4</v>
      </c>
      <c r="L2">
        <f t="shared" si="0"/>
        <v>2.7403103688701481E-4</v>
      </c>
      <c r="M2">
        <f t="shared" si="0"/>
        <v>2.7201651864271719E-4</v>
      </c>
      <c r="N2">
        <f t="shared" si="0"/>
        <v>2.6965878515222946E-4</v>
      </c>
      <c r="O2">
        <f t="shared" si="0"/>
        <v>2.7147424964308242E-4</v>
      </c>
      <c r="P2">
        <f t="shared" si="0"/>
        <v>2.6751105614396226E-4</v>
      </c>
      <c r="Q2">
        <f t="shared" si="0"/>
        <v>2.7562221936319265E-4</v>
      </c>
      <c r="R2">
        <f t="shared" si="0"/>
        <v>2.7908140210498357E-4</v>
      </c>
      <c r="S2">
        <f t="shared" si="0"/>
        <v>2.8560470965171485E-4</v>
      </c>
      <c r="T2">
        <f t="shared" si="0"/>
        <v>2.9065632242106313E-4</v>
      </c>
      <c r="U2">
        <f t="shared" si="0"/>
        <v>3.1054062800889797E-4</v>
      </c>
      <c r="V2">
        <f t="shared" si="0"/>
        <v>3.1316395132640522E-4</v>
      </c>
      <c r="W2">
        <f t="shared" si="0"/>
        <v>3.0895526743915803E-4</v>
      </c>
      <c r="X2">
        <f t="shared" si="0"/>
        <v>3.2666342757063649E-4</v>
      </c>
      <c r="Y2">
        <f t="shared" si="0"/>
        <v>3.3515994554932105E-4</v>
      </c>
      <c r="Z2">
        <f t="shared" si="0"/>
        <v>3.3421166788405991E-4</v>
      </c>
      <c r="AA2">
        <f t="shared" si="0"/>
        <v>3.416885205352103E-4</v>
      </c>
      <c r="AB2">
        <f t="shared" si="0"/>
        <v>3.4249804276370393E-4</v>
      </c>
      <c r="AC2">
        <f t="shared" si="0"/>
        <v>3.4462539509943888E-4</v>
      </c>
      <c r="AD2">
        <f t="shared" si="0"/>
        <v>3.4796772386201403E-4</v>
      </c>
      <c r="AE2">
        <f t="shared" si="0"/>
        <v>3.452603987516186E-4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t="s">
        <v>3</v>
      </c>
      <c r="B3">
        <f>B$4</f>
        <v>2.9327881403765066E-4</v>
      </c>
      <c r="C3">
        <f t="shared" si="0"/>
        <v>2.9464973438693182E-4</v>
      </c>
      <c r="D3">
        <f t="shared" si="0"/>
        <v>2.8823496381021947E-4</v>
      </c>
      <c r="E3">
        <f t="shared" si="0"/>
        <v>2.8942360304126961E-4</v>
      </c>
      <c r="F3">
        <f t="shared" si="0"/>
        <v>2.8246670208174245E-4</v>
      </c>
      <c r="G3">
        <f t="shared" si="0"/>
        <v>2.8396528852219529E-4</v>
      </c>
      <c r="H3">
        <f t="shared" si="0"/>
        <v>2.8321745077857831E-4</v>
      </c>
      <c r="I3">
        <f t="shared" si="0"/>
        <v>2.7931815963345394E-4</v>
      </c>
      <c r="J3">
        <f t="shared" si="0"/>
        <v>2.7857101497393672E-4</v>
      </c>
      <c r="K3">
        <f t="shared" si="0"/>
        <v>2.7300665858760248E-4</v>
      </c>
      <c r="L3">
        <f t="shared" si="0"/>
        <v>2.7403103688701481E-4</v>
      </c>
      <c r="M3">
        <f t="shared" si="0"/>
        <v>2.7201651864271719E-4</v>
      </c>
      <c r="N3">
        <f t="shared" si="0"/>
        <v>2.6965878515222946E-4</v>
      </c>
      <c r="O3">
        <f t="shared" si="0"/>
        <v>2.7147424964308242E-4</v>
      </c>
      <c r="P3">
        <f t="shared" si="0"/>
        <v>2.6751105614396226E-4</v>
      </c>
      <c r="Q3">
        <f t="shared" si="0"/>
        <v>2.7562221936319265E-4</v>
      </c>
      <c r="R3">
        <f t="shared" si="0"/>
        <v>2.7908140210498357E-4</v>
      </c>
      <c r="S3">
        <f t="shared" si="0"/>
        <v>2.8560470965171485E-4</v>
      </c>
      <c r="T3">
        <f t="shared" si="0"/>
        <v>2.9065632242106313E-4</v>
      </c>
      <c r="U3">
        <f t="shared" si="0"/>
        <v>3.1054062800889797E-4</v>
      </c>
      <c r="V3">
        <f t="shared" si="0"/>
        <v>3.1316395132640522E-4</v>
      </c>
      <c r="W3">
        <f t="shared" si="0"/>
        <v>3.0895526743915803E-4</v>
      </c>
      <c r="X3">
        <f t="shared" si="0"/>
        <v>3.2666342757063649E-4</v>
      </c>
      <c r="Y3">
        <f t="shared" si="0"/>
        <v>3.3515994554932105E-4</v>
      </c>
      <c r="Z3">
        <f t="shared" si="0"/>
        <v>3.3421166788405991E-4</v>
      </c>
      <c r="AA3">
        <f t="shared" si="0"/>
        <v>3.416885205352103E-4</v>
      </c>
      <c r="AB3">
        <f t="shared" si="0"/>
        <v>3.4249804276370393E-4</v>
      </c>
      <c r="AC3">
        <f t="shared" si="0"/>
        <v>3.4462539509943888E-4</v>
      </c>
      <c r="AD3">
        <f t="shared" si="0"/>
        <v>3.4796772386201403E-4</v>
      </c>
      <c r="AE3">
        <f t="shared" si="0"/>
        <v>3.452603987516186E-4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t="s">
        <v>4</v>
      </c>
      <c r="B4">
        <f>SUMIFS('Historical Vehicle Fuel Economy'!$E$2:$E$369,'Historical Vehicle Fuel Economy'!$B$2:$B$369,"All",'Historical Vehicle Fuel Economy'!$A$2:$A$369,_xlfn.NUMBERVALUE(RIGHT(B1,4)))*Calculations!$B$2/Calculations!$B$9</f>
        <v>2.9327881403765066E-4</v>
      </c>
      <c r="C4">
        <f>SUMIFS('Historical Vehicle Fuel Economy'!$E$2:$E$369,'Historical Vehicle Fuel Economy'!$B$2:$B$369,"All",'Historical Vehicle Fuel Economy'!$A$2:$A$369,_xlfn.NUMBERVALUE(RIGHT(C1,4)))*Calculations!$B$2/Calculations!$B$9</f>
        <v>2.9464973438693182E-4</v>
      </c>
      <c r="D4">
        <f>SUMIFS('Historical Vehicle Fuel Economy'!$E$2:$E$369,'Historical Vehicle Fuel Economy'!$B$2:$B$369,"All",'Historical Vehicle Fuel Economy'!$A$2:$A$369,_xlfn.NUMBERVALUE(RIGHT(D1,4)))*Calculations!$B$2/Calculations!$B$9</f>
        <v>2.8823496381021947E-4</v>
      </c>
      <c r="E4">
        <f>SUMIFS('Historical Vehicle Fuel Economy'!$E$2:$E$369,'Historical Vehicle Fuel Economy'!$B$2:$B$369,"All",'Historical Vehicle Fuel Economy'!$A$2:$A$369,_xlfn.NUMBERVALUE(RIGHT(E1,4)))*Calculations!$B$2/Calculations!$B$9</f>
        <v>2.8942360304126961E-4</v>
      </c>
      <c r="F4">
        <f>SUMIFS('Historical Vehicle Fuel Economy'!$E$2:$E$369,'Historical Vehicle Fuel Economy'!$B$2:$B$369,"All",'Historical Vehicle Fuel Economy'!$A$2:$A$369,_xlfn.NUMBERVALUE(RIGHT(F1,4)))*Calculations!$B$2/Calculations!$B$9</f>
        <v>2.8246670208174245E-4</v>
      </c>
      <c r="G4">
        <f>SUMIFS('Historical Vehicle Fuel Economy'!$E$2:$E$369,'Historical Vehicle Fuel Economy'!$B$2:$B$369,"All",'Historical Vehicle Fuel Economy'!$A$2:$A$369,_xlfn.NUMBERVALUE(RIGHT(G1,4)))*Calculations!$B$2/Calculations!$B$9</f>
        <v>2.8396528852219529E-4</v>
      </c>
      <c r="H4">
        <f>SUMIFS('Historical Vehicle Fuel Economy'!$E$2:$E$369,'Historical Vehicle Fuel Economy'!$B$2:$B$369,"All",'Historical Vehicle Fuel Economy'!$A$2:$A$369,_xlfn.NUMBERVALUE(RIGHT(H1,4)))*Calculations!$B$2/Calculations!$B$9</f>
        <v>2.8321745077857831E-4</v>
      </c>
      <c r="I4">
        <f>SUMIFS('Historical Vehicle Fuel Economy'!$E$2:$E$369,'Historical Vehicle Fuel Economy'!$B$2:$B$369,"All",'Historical Vehicle Fuel Economy'!$A$2:$A$369,_xlfn.NUMBERVALUE(RIGHT(I1,4)))*Calculations!$B$2/Calculations!$B$9</f>
        <v>2.7931815963345394E-4</v>
      </c>
      <c r="J4">
        <f>SUMIFS('Historical Vehicle Fuel Economy'!$E$2:$E$369,'Historical Vehicle Fuel Economy'!$B$2:$B$369,"All",'Historical Vehicle Fuel Economy'!$A$2:$A$369,_xlfn.NUMBERVALUE(RIGHT(J1,4)))*Calculations!$B$2/Calculations!$B$9</f>
        <v>2.7857101497393672E-4</v>
      </c>
      <c r="K4">
        <f>SUMIFS('Historical Vehicle Fuel Economy'!$E$2:$E$369,'Historical Vehicle Fuel Economy'!$B$2:$B$369,"All",'Historical Vehicle Fuel Economy'!$A$2:$A$369,_xlfn.NUMBERVALUE(RIGHT(K1,4)))*Calculations!$B$2/Calculations!$B$9</f>
        <v>2.7300665858760248E-4</v>
      </c>
      <c r="L4">
        <f>SUMIFS('Historical Vehicle Fuel Economy'!$E$2:$E$369,'Historical Vehicle Fuel Economy'!$B$2:$B$369,"All",'Historical Vehicle Fuel Economy'!$A$2:$A$369,_xlfn.NUMBERVALUE(RIGHT(L1,4)))*Calculations!$B$2/Calculations!$B$9</f>
        <v>2.7403103688701481E-4</v>
      </c>
      <c r="M4">
        <f>SUMIFS('Historical Vehicle Fuel Economy'!$E$2:$E$369,'Historical Vehicle Fuel Economy'!$B$2:$B$369,"All",'Historical Vehicle Fuel Economy'!$A$2:$A$369,_xlfn.NUMBERVALUE(RIGHT(M1,4)))*Calculations!$B$2/Calculations!$B$9</f>
        <v>2.7201651864271719E-4</v>
      </c>
      <c r="N4">
        <f>SUMIFS('Historical Vehicle Fuel Economy'!$E$2:$E$369,'Historical Vehicle Fuel Economy'!$B$2:$B$369,"All",'Historical Vehicle Fuel Economy'!$A$2:$A$369,_xlfn.NUMBERVALUE(RIGHT(N1,4)))*Calculations!$B$2/Calculations!$B$9</f>
        <v>2.6965878515222946E-4</v>
      </c>
      <c r="O4">
        <f>SUMIFS('Historical Vehicle Fuel Economy'!$E$2:$E$369,'Historical Vehicle Fuel Economy'!$B$2:$B$369,"All",'Historical Vehicle Fuel Economy'!$A$2:$A$369,_xlfn.NUMBERVALUE(RIGHT(O1,4)))*Calculations!$B$2/Calculations!$B$9</f>
        <v>2.7147424964308242E-4</v>
      </c>
      <c r="P4">
        <f>SUMIFS('Historical Vehicle Fuel Economy'!$E$2:$E$369,'Historical Vehicle Fuel Economy'!$B$2:$B$369,"All",'Historical Vehicle Fuel Economy'!$A$2:$A$369,_xlfn.NUMBERVALUE(RIGHT(P1,4)))*Calculations!$B$2/Calculations!$B$9</f>
        <v>2.6751105614396226E-4</v>
      </c>
      <c r="Q4">
        <f>SUMIFS('Historical Vehicle Fuel Economy'!$E$2:$E$369,'Historical Vehicle Fuel Economy'!$B$2:$B$369,"All",'Historical Vehicle Fuel Economy'!$A$2:$A$369,_xlfn.NUMBERVALUE(RIGHT(Q1,4)))*Calculations!$B$2/Calculations!$B$9</f>
        <v>2.7562221936319265E-4</v>
      </c>
      <c r="R4">
        <f>SUMIFS('Historical Vehicle Fuel Economy'!$E$2:$E$369,'Historical Vehicle Fuel Economy'!$B$2:$B$369,"All",'Historical Vehicle Fuel Economy'!$A$2:$A$369,_xlfn.NUMBERVALUE(RIGHT(R1,4)))*Calculations!$B$2/Calculations!$B$9</f>
        <v>2.7908140210498357E-4</v>
      </c>
      <c r="S4">
        <f>SUMIFS('Historical Vehicle Fuel Economy'!$E$2:$E$369,'Historical Vehicle Fuel Economy'!$B$2:$B$369,"All",'Historical Vehicle Fuel Economy'!$A$2:$A$369,_xlfn.NUMBERVALUE(RIGHT(S1,4)))*Calculations!$B$2/Calculations!$B$9</f>
        <v>2.8560470965171485E-4</v>
      </c>
      <c r="T4">
        <f>SUMIFS('Historical Vehicle Fuel Economy'!$E$2:$E$369,'Historical Vehicle Fuel Economy'!$B$2:$B$369,"All",'Historical Vehicle Fuel Economy'!$A$2:$A$369,_xlfn.NUMBERVALUE(RIGHT(T1,4)))*Calculations!$B$2/Calculations!$B$9</f>
        <v>2.9065632242106313E-4</v>
      </c>
      <c r="U4">
        <f>SUMIFS('Historical Vehicle Fuel Economy'!$E$2:$E$369,'Historical Vehicle Fuel Economy'!$B$2:$B$369,"All",'Historical Vehicle Fuel Economy'!$A$2:$A$369,_xlfn.NUMBERVALUE(RIGHT(U1,4)))*Calculations!$B$2/Calculations!$B$9</f>
        <v>3.1054062800889797E-4</v>
      </c>
      <c r="V4">
        <f>SUMIFS('Historical Vehicle Fuel Economy'!$E$2:$E$369,'Historical Vehicle Fuel Economy'!$B$2:$B$369,"All",'Historical Vehicle Fuel Economy'!$A$2:$A$369,_xlfn.NUMBERVALUE(RIGHT(V1,4)))*Calculations!$B$2/Calculations!$B$9</f>
        <v>3.1316395132640522E-4</v>
      </c>
      <c r="W4">
        <f>SUMIFS('Historical Vehicle Fuel Economy'!$E$2:$E$369,'Historical Vehicle Fuel Economy'!$B$2:$B$369,"All",'Historical Vehicle Fuel Economy'!$A$2:$A$369,_xlfn.NUMBERVALUE(RIGHT(W1,4)))*Calculations!$B$2/Calculations!$B$9</f>
        <v>3.0895526743915803E-4</v>
      </c>
      <c r="X4">
        <f>SUMIFS('Historical Vehicle Fuel Economy'!$E$2:$E$369,'Historical Vehicle Fuel Economy'!$B$2:$B$369,"All",'Historical Vehicle Fuel Economy'!$A$2:$A$369,_xlfn.NUMBERVALUE(RIGHT(X1,4)))*Calculations!$B$2/Calculations!$B$9</f>
        <v>3.2666342757063649E-4</v>
      </c>
      <c r="Y4">
        <f>SUMIFS('Historical Vehicle Fuel Economy'!$E$2:$E$369,'Historical Vehicle Fuel Economy'!$B$2:$B$369,"All",'Historical Vehicle Fuel Economy'!$A$2:$A$369,_xlfn.NUMBERVALUE(RIGHT(Y1,4)))*Calculations!$B$2/Calculations!$B$9</f>
        <v>3.3515994554932105E-4</v>
      </c>
      <c r="Z4">
        <f>SUMIFS('Historical Vehicle Fuel Economy'!$E$2:$E$369,'Historical Vehicle Fuel Economy'!$B$2:$B$369,"All",'Historical Vehicle Fuel Economy'!$A$2:$A$369,_xlfn.NUMBERVALUE(RIGHT(Z1,4)))*Calculations!$B$2/Calculations!$B$9</f>
        <v>3.3421166788405991E-4</v>
      </c>
      <c r="AA4">
        <f>SUMIFS('Historical Vehicle Fuel Economy'!$E$2:$E$369,'Historical Vehicle Fuel Economy'!$B$2:$B$369,"All",'Historical Vehicle Fuel Economy'!$A$2:$A$369,_xlfn.NUMBERVALUE(RIGHT(AA1,4)))*Calculations!$B$2/Calculations!$B$9</f>
        <v>3.416885205352103E-4</v>
      </c>
      <c r="AB4">
        <f>SUMIFS('Historical Vehicle Fuel Economy'!$E$2:$E$369,'Historical Vehicle Fuel Economy'!$B$2:$B$369,"All",'Historical Vehicle Fuel Economy'!$A$2:$A$369,_xlfn.NUMBERVALUE(RIGHT(AB1,4)))*Calculations!$B$2/Calculations!$B$9</f>
        <v>3.4249804276370393E-4</v>
      </c>
      <c r="AC4">
        <f>SUMIFS('Historical Vehicle Fuel Economy'!$E$2:$E$369,'Historical Vehicle Fuel Economy'!$B$2:$B$369,"All",'Historical Vehicle Fuel Economy'!$A$2:$A$369,_xlfn.NUMBERVALUE(RIGHT(AC1,4)))*Calculations!$B$2/Calculations!$B$9</f>
        <v>3.4462539509943888E-4</v>
      </c>
      <c r="AD4">
        <f>SUMIFS('Historical Vehicle Fuel Economy'!$E$2:$E$369,'Historical Vehicle Fuel Economy'!$B$2:$B$369,"All",'Historical Vehicle Fuel Economy'!$A$2:$A$369,_xlfn.NUMBERVALUE(RIGHT(AD1,4)))*Calculations!$B$2/Calculations!$B$9</f>
        <v>3.4796772386201403E-4</v>
      </c>
      <c r="AE4">
        <f>SUMIFS('Historical Vehicle Fuel Economy'!$E$2:$E$369,'Historical Vehicle Fuel Economy'!$B$2:$B$369,"All",'Historical Vehicle Fuel Economy'!$A$2:$A$369,_xlfn.NUMBERVALUE(RIGHT(AE1,4)))*Calculations!$B$2/Calculations!$B$9</f>
        <v>3.452603987516186E-4</v>
      </c>
      <c r="AF4">
        <f>SUMIFS('Historical Vehicle Fuel Economy'!$E$2:$E$369,'Historical Vehicle Fuel Economy'!$B$2:$B$369,"All",'Historical Vehicle Fuel Economy'!$A$2:$A$369,_xlfn.NUMBERVALUE(RIGHT(AF1,4)))*Calculations!$B$2/Calculations!$B$9</f>
        <v>0</v>
      </c>
      <c r="AG4">
        <f>SUMIFS('Historical Vehicle Fuel Economy'!$E$2:$E$369,'Historical Vehicle Fuel Economy'!$B$2:$B$369,"All",'Historical Vehicle Fuel Economy'!$A$2:$A$369,_xlfn.NUMBERVALUE(RIGHT(AG1,4)))*Calculations!$B$2/Calculations!$B$9</f>
        <v>0</v>
      </c>
      <c r="AH4">
        <f>SUMIFS('Historical Vehicle Fuel Economy'!$E$2:$E$369,'Historical Vehicle Fuel Economy'!$B$2:$B$369,"All",'Historical Vehicle Fuel Economy'!$A$2:$A$369,_xlfn.NUMBERVALUE(RIGHT(AH1,4)))*Calculations!$B$2/Calculations!$B$9</f>
        <v>0</v>
      </c>
      <c r="AI4">
        <f>SUMIFS('Historical Vehicle Fuel Economy'!$E$2:$E$369,'Historical Vehicle Fuel Economy'!$B$2:$B$369,"All",'Historical Vehicle Fuel Economy'!$A$2:$A$369,_xlfn.NUMBERVALUE(RIGHT(AI1,4)))*Calculations!$B$2/Calculations!$B$9</f>
        <v>0</v>
      </c>
      <c r="AJ4">
        <f>SUMIFS('Historical Vehicle Fuel Economy'!$E$2:$E$369,'Historical Vehicle Fuel Economy'!$B$2:$B$369,"All",'Historical Vehicle Fuel Economy'!$A$2:$A$369,_xlfn.NUMBERVALUE(RIGHT(AJ1,4)))*Calculations!$B$2/Calculations!$B$9</f>
        <v>0</v>
      </c>
      <c r="AK4">
        <f>SUMIFS('Historical Vehicle Fuel Economy'!$E$2:$E$369,'Historical Vehicle Fuel Economy'!$B$2:$B$369,"All",'Historical Vehicle Fuel Economy'!$A$2:$A$369,_xlfn.NUMBERVALUE(RIGHT(AK1,4)))*Calculations!$B$2/Calculations!$B$9</f>
        <v>0</v>
      </c>
      <c r="AL4">
        <f>SUMIFS('Historical Vehicle Fuel Economy'!$E$2:$E$369,'Historical Vehicle Fuel Economy'!$B$2:$B$369,"All",'Historical Vehicle Fuel Economy'!$A$2:$A$369,_xlfn.NUMBERVALUE(RIGHT(AL1,4)))*Calculations!$B$2/Calculations!$B$9</f>
        <v>0</v>
      </c>
      <c r="AM4">
        <f>SUMIFS('Historical Vehicle Fuel Economy'!$E$2:$E$369,'Historical Vehicle Fuel Economy'!$B$2:$B$369,"All",'Historical Vehicle Fuel Economy'!$A$2:$A$369,_xlfn.NUMBERVALUE(RIGHT(AM1,4)))*Calculations!$B$2/Calculations!$B$9</f>
        <v>0</v>
      </c>
      <c r="AN4">
        <f>SUMIFS('Historical Vehicle Fuel Economy'!$E$2:$E$369,'Historical Vehicle Fuel Economy'!$B$2:$B$369,"All",'Historical Vehicle Fuel Economy'!$A$2:$A$369,_xlfn.NUMBERVALUE(RIGHT(AN1,4)))*Calculations!$B$2/Calculations!$B$9</f>
        <v>0</v>
      </c>
      <c r="AO4">
        <f>SUMIFS('Historical Vehicle Fuel Economy'!$E$2:$E$369,'Historical Vehicle Fuel Economy'!$B$2:$B$369,"All",'Historical Vehicle Fuel Economy'!$A$2:$A$369,_xlfn.NUMBERVALUE(RIGHT(AO1,4)))*Calculations!$B$2/Calculations!$B$9</f>
        <v>0</v>
      </c>
      <c r="AP4">
        <f>SUMIFS('Historical Vehicle Fuel Economy'!$E$2:$E$369,'Historical Vehicle Fuel Economy'!$B$2:$B$369,"All",'Historical Vehicle Fuel Economy'!$A$2:$A$369,_xlfn.NUMBERVALUE(RIGHT(AP1,4)))*Calculations!$B$2/Calculations!$B$9</f>
        <v>0</v>
      </c>
      <c r="AQ4">
        <f>SUMIFS('Historical Vehicle Fuel Economy'!$E$2:$E$369,'Historical Vehicle Fuel Economy'!$B$2:$B$369,"All",'Historical Vehicle Fuel Economy'!$A$2:$A$369,_xlfn.NUMBERVALUE(RIGHT(AQ1,4)))*Calculations!$B$2/Calculations!$B$9</f>
        <v>0</v>
      </c>
      <c r="AR4">
        <f>SUMIFS('Historical Vehicle Fuel Economy'!$E$2:$E$369,'Historical Vehicle Fuel Economy'!$B$2:$B$369,"All",'Historical Vehicle Fuel Economy'!$A$2:$A$369,_xlfn.NUMBERVALUE(RIGHT(AR1,4)))*Calculations!$B$2/Calculations!$B$9</f>
        <v>0</v>
      </c>
      <c r="AS4">
        <f>SUMIFS('Historical Vehicle Fuel Economy'!$E$2:$E$369,'Historical Vehicle Fuel Economy'!$B$2:$B$369,"All",'Historical Vehicle Fuel Economy'!$A$2:$A$369,_xlfn.NUMBERVALUE(RIGHT(AS1,4)))*Calculations!$B$2/Calculations!$B$9</f>
        <v>0</v>
      </c>
      <c r="AT4">
        <f>SUMIFS('Historical Vehicle Fuel Economy'!$E$2:$E$369,'Historical Vehicle Fuel Economy'!$B$2:$B$369,"All",'Historical Vehicle Fuel Economy'!$A$2:$A$369,_xlfn.NUMBERVALUE(RIGHT(AT1,4)))*Calculations!$B$2/Calculations!$B$9</f>
        <v>0</v>
      </c>
      <c r="AU4">
        <f>SUMIFS('Historical Vehicle Fuel Economy'!$E$2:$E$369,'Historical Vehicle Fuel Economy'!$B$2:$B$369,"All",'Historical Vehicle Fuel Economy'!$A$2:$A$369,_xlfn.NUMBERVALUE(RIGHT(AU1,4)))*Calculations!$B$2/Calculations!$B$9</f>
        <v>0</v>
      </c>
      <c r="AV4">
        <f>SUMIFS('Historical Vehicle Fuel Economy'!$E$2:$E$369,'Historical Vehicle Fuel Economy'!$B$2:$B$369,"All",'Historical Vehicle Fuel Economy'!$A$2:$A$369,_xlfn.NUMBERVALUE(RIGHT(AV1,4)))*Calculations!$B$2/Calculations!$B$9</f>
        <v>0</v>
      </c>
      <c r="AW4">
        <f>SUMIFS('Historical Vehicle Fuel Economy'!$E$2:$E$369,'Historical Vehicle Fuel Economy'!$B$2:$B$369,"All",'Historical Vehicle Fuel Economy'!$A$2:$A$369,_xlfn.NUMBERVALUE(RIGHT(AW1,4)))*Calculations!$B$2/Calculations!$B$9</f>
        <v>0</v>
      </c>
      <c r="AX4">
        <f>SUMIFS('Historical Vehicle Fuel Economy'!$E$2:$E$369,'Historical Vehicle Fuel Economy'!$B$2:$B$369,"All",'Historical Vehicle Fuel Economy'!$A$2:$A$369,_xlfn.NUMBERVALUE(RIGHT(AX1,4)))*Calculations!$B$2/Calculations!$B$9</f>
        <v>0</v>
      </c>
      <c r="AY4">
        <f>SUMIFS('Historical Vehicle Fuel Economy'!$E$2:$E$369,'Historical Vehicle Fuel Economy'!$B$2:$B$369,"All",'Historical Vehicle Fuel Economy'!$A$2:$A$369,_xlfn.NUMBERVALUE(RIGHT(AY1,4)))*Calculations!$B$2/Calculations!$B$9</f>
        <v>0</v>
      </c>
      <c r="AZ4">
        <f>SUMIFS('Historical Vehicle Fuel Economy'!$E$2:$E$369,'Historical Vehicle Fuel Economy'!$B$2:$B$369,"All",'Historical Vehicle Fuel Economy'!$A$2:$A$369,_xlfn.NUMBERVALUE(RIGHT(AZ1,4)))*Calculations!$B$2/Calculations!$B$9</f>
        <v>0</v>
      </c>
      <c r="BA4">
        <f>SUMIFS('Historical Vehicle Fuel Economy'!$E$2:$E$369,'Historical Vehicle Fuel Economy'!$B$2:$B$369,"All",'Historical Vehicle Fuel Economy'!$A$2:$A$369,_xlfn.NUMBERVALUE(RIGHT(BA1,4)))*Calculations!$B$2/Calculations!$B$9</f>
        <v>0</v>
      </c>
      <c r="BB4">
        <f>SUMIFS('Historical Vehicle Fuel Economy'!$E$2:$E$369,'Historical Vehicle Fuel Economy'!$B$2:$B$369,"All",'Historical Vehicle Fuel Economy'!$A$2:$A$369,_xlfn.NUMBERVALUE(RIGHT(BB1,4)))*Calculations!$B$2/Calculations!$B$9</f>
        <v>0</v>
      </c>
      <c r="BC4">
        <f>SUMIFS('Historical Vehicle Fuel Economy'!$E$2:$E$369,'Historical Vehicle Fuel Economy'!$B$2:$B$369,"All",'Historical Vehicle Fuel Economy'!$A$2:$A$369,_xlfn.NUMBERVALUE(RIGHT(BC1,4)))*Calculations!$B$2/Calculations!$B$9</f>
        <v>0</v>
      </c>
      <c r="BD4">
        <f>SUMIFS('Historical Vehicle Fuel Economy'!$E$2:$E$369,'Historical Vehicle Fuel Economy'!$B$2:$B$369,"All",'Historical Vehicle Fuel Economy'!$A$2:$A$369,_xlfn.NUMBERVALUE(RIGHT(BD1,4)))*Calculations!$B$2/Calculations!$B$9</f>
        <v>0</v>
      </c>
      <c r="BE4">
        <f>SUMIFS('Historical Vehicle Fuel Economy'!$E$2:$E$369,'Historical Vehicle Fuel Economy'!$B$2:$B$369,"All",'Historical Vehicle Fuel Economy'!$A$2:$A$369,_xlfn.NUMBERVALUE(RIGHT(BE1,4)))*Calculations!$B$2/Calculations!$B$9</f>
        <v>0</v>
      </c>
      <c r="BF4">
        <f>SUMIFS('Historical Vehicle Fuel Economy'!$E$2:$E$369,'Historical Vehicle Fuel Economy'!$B$2:$B$369,"All",'Historical Vehicle Fuel Economy'!$A$2:$A$369,_xlfn.NUMBERVALUE(RIGHT(BF1,4)))*Calculations!$B$2/Calculations!$B$9</f>
        <v>0</v>
      </c>
      <c r="BG4">
        <f>SUMIFS('Historical Vehicle Fuel Economy'!$E$2:$E$369,'Historical Vehicle Fuel Economy'!$B$2:$B$369,"All",'Historical Vehicle Fuel Economy'!$A$2:$A$369,_xlfn.NUMBERVALUE(RIGHT(BG1,4)))*Calculations!$B$2/Calculations!$B$9</f>
        <v>0</v>
      </c>
      <c r="BH4">
        <f>SUMIFS('Historical Vehicle Fuel Economy'!$E$2:$E$369,'Historical Vehicle Fuel Economy'!$B$2:$B$369,"All",'Historical Vehicle Fuel Economy'!$A$2:$A$369,_xlfn.NUMBERVALUE(RIGHT(BH1,4)))*Calculations!$B$2/Calculations!$B$9</f>
        <v>0</v>
      </c>
      <c r="BI4">
        <f>SUMIFS('Historical Vehicle Fuel Economy'!$E$2:$E$369,'Historical Vehicle Fuel Economy'!$B$2:$B$369,"All",'Historical Vehicle Fuel Economy'!$A$2:$A$369,_xlfn.NUMBERVALUE(RIGHT(BI1,4)))*Calculations!$B$2/Calculations!$B$9</f>
        <v>0</v>
      </c>
      <c r="BJ4">
        <f>SUMIFS('Historical Vehicle Fuel Economy'!$E$2:$E$369,'Historical Vehicle Fuel Economy'!$B$2:$B$369,"All",'Historical Vehicle Fuel Economy'!$A$2:$A$369,_xlfn.NUMBERVALUE(RIGHT(BJ1,4)))*Calculations!$B$2/Calculations!$B$9</f>
        <v>0</v>
      </c>
    </row>
    <row r="5" spans="1:62">
      <c r="A5" t="s">
        <v>5</v>
      </c>
      <c r="B5">
        <f t="shared" ref="B5:Q8" si="1">B$4</f>
        <v>2.9327881403765066E-4</v>
      </c>
      <c r="C5">
        <f t="shared" si="1"/>
        <v>2.9464973438693182E-4</v>
      </c>
      <c r="D5">
        <f t="shared" si="1"/>
        <v>2.8823496381021947E-4</v>
      </c>
      <c r="E5">
        <f t="shared" si="1"/>
        <v>2.8942360304126961E-4</v>
      </c>
      <c r="F5">
        <f t="shared" si="1"/>
        <v>2.8246670208174245E-4</v>
      </c>
      <c r="G5">
        <f t="shared" si="1"/>
        <v>2.8396528852219529E-4</v>
      </c>
      <c r="H5">
        <f t="shared" si="1"/>
        <v>2.8321745077857831E-4</v>
      </c>
      <c r="I5">
        <f t="shared" si="1"/>
        <v>2.7931815963345394E-4</v>
      </c>
      <c r="J5">
        <f t="shared" si="1"/>
        <v>2.7857101497393672E-4</v>
      </c>
      <c r="K5">
        <f t="shared" si="1"/>
        <v>2.7300665858760248E-4</v>
      </c>
      <c r="L5">
        <f t="shared" si="1"/>
        <v>2.7403103688701481E-4</v>
      </c>
      <c r="M5">
        <f t="shared" si="1"/>
        <v>2.7201651864271719E-4</v>
      </c>
      <c r="N5">
        <f t="shared" si="1"/>
        <v>2.6965878515222946E-4</v>
      </c>
      <c r="O5">
        <f t="shared" si="1"/>
        <v>2.7147424964308242E-4</v>
      </c>
      <c r="P5">
        <f t="shared" si="1"/>
        <v>2.6751105614396226E-4</v>
      </c>
      <c r="Q5">
        <f t="shared" si="1"/>
        <v>2.7562221936319265E-4</v>
      </c>
      <c r="R5">
        <f t="shared" ref="R5:AT8" si="2">R$4</f>
        <v>2.7908140210498357E-4</v>
      </c>
      <c r="S5">
        <f t="shared" si="2"/>
        <v>2.8560470965171485E-4</v>
      </c>
      <c r="T5">
        <f t="shared" si="2"/>
        <v>2.9065632242106313E-4</v>
      </c>
      <c r="U5">
        <f t="shared" si="2"/>
        <v>3.1054062800889797E-4</v>
      </c>
      <c r="V5">
        <f t="shared" si="2"/>
        <v>3.1316395132640522E-4</v>
      </c>
      <c r="W5">
        <f t="shared" si="2"/>
        <v>3.0895526743915803E-4</v>
      </c>
      <c r="X5">
        <f t="shared" si="2"/>
        <v>3.2666342757063649E-4</v>
      </c>
      <c r="Y5">
        <f t="shared" si="2"/>
        <v>3.3515994554932105E-4</v>
      </c>
      <c r="Z5">
        <f t="shared" si="2"/>
        <v>3.3421166788405991E-4</v>
      </c>
      <c r="AA5">
        <f t="shared" si="2"/>
        <v>3.416885205352103E-4</v>
      </c>
      <c r="AB5">
        <f t="shared" si="2"/>
        <v>3.4249804276370393E-4</v>
      </c>
      <c r="AC5">
        <f t="shared" si="2"/>
        <v>3.4462539509943888E-4</v>
      </c>
      <c r="AD5">
        <f t="shared" si="2"/>
        <v>3.4796772386201403E-4</v>
      </c>
      <c r="AE5">
        <f t="shared" si="2"/>
        <v>3.452603987516186E-4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t="s">
        <v>6</v>
      </c>
      <c r="B6">
        <f t="shared" si="1"/>
        <v>2.9327881403765066E-4</v>
      </c>
      <c r="C6">
        <f t="shared" si="1"/>
        <v>2.9464973438693182E-4</v>
      </c>
      <c r="D6">
        <f t="shared" si="1"/>
        <v>2.8823496381021947E-4</v>
      </c>
      <c r="E6">
        <f t="shared" si="1"/>
        <v>2.8942360304126961E-4</v>
      </c>
      <c r="F6">
        <f t="shared" si="1"/>
        <v>2.8246670208174245E-4</v>
      </c>
      <c r="G6">
        <f t="shared" si="1"/>
        <v>2.8396528852219529E-4</v>
      </c>
      <c r="H6">
        <f t="shared" si="1"/>
        <v>2.8321745077857831E-4</v>
      </c>
      <c r="I6">
        <f t="shared" si="1"/>
        <v>2.7931815963345394E-4</v>
      </c>
      <c r="J6">
        <f t="shared" si="1"/>
        <v>2.7857101497393672E-4</v>
      </c>
      <c r="K6">
        <f t="shared" si="1"/>
        <v>2.7300665858760248E-4</v>
      </c>
      <c r="L6">
        <f t="shared" si="1"/>
        <v>2.7403103688701481E-4</v>
      </c>
      <c r="M6">
        <f t="shared" si="1"/>
        <v>2.7201651864271719E-4</v>
      </c>
      <c r="N6">
        <f t="shared" si="1"/>
        <v>2.6965878515222946E-4</v>
      </c>
      <c r="O6">
        <f t="shared" si="1"/>
        <v>2.7147424964308242E-4</v>
      </c>
      <c r="P6">
        <f t="shared" si="1"/>
        <v>2.6751105614396226E-4</v>
      </c>
      <c r="Q6">
        <f t="shared" si="1"/>
        <v>2.7562221936319265E-4</v>
      </c>
      <c r="R6">
        <f t="shared" si="2"/>
        <v>2.7908140210498357E-4</v>
      </c>
      <c r="S6">
        <f t="shared" si="2"/>
        <v>2.8560470965171485E-4</v>
      </c>
      <c r="T6">
        <f t="shared" si="2"/>
        <v>2.9065632242106313E-4</v>
      </c>
      <c r="U6">
        <f t="shared" si="2"/>
        <v>3.1054062800889797E-4</v>
      </c>
      <c r="V6">
        <f t="shared" si="2"/>
        <v>3.1316395132640522E-4</v>
      </c>
      <c r="W6">
        <f t="shared" si="2"/>
        <v>3.0895526743915803E-4</v>
      </c>
      <c r="X6">
        <f t="shared" si="2"/>
        <v>3.2666342757063649E-4</v>
      </c>
      <c r="Y6">
        <f t="shared" si="2"/>
        <v>3.3515994554932105E-4</v>
      </c>
      <c r="Z6">
        <f t="shared" si="2"/>
        <v>3.3421166788405991E-4</v>
      </c>
      <c r="AA6">
        <f t="shared" si="2"/>
        <v>3.416885205352103E-4</v>
      </c>
      <c r="AB6">
        <f t="shared" si="2"/>
        <v>3.4249804276370393E-4</v>
      </c>
      <c r="AC6">
        <f t="shared" si="2"/>
        <v>3.4462539509943888E-4</v>
      </c>
      <c r="AD6">
        <f t="shared" si="2"/>
        <v>3.4796772386201403E-4</v>
      </c>
      <c r="AE6">
        <f t="shared" si="2"/>
        <v>3.452603987516186E-4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t="s">
        <v>84</v>
      </c>
      <c r="B7">
        <f t="shared" si="1"/>
        <v>2.9327881403765066E-4</v>
      </c>
      <c r="C7">
        <f t="shared" si="1"/>
        <v>2.9464973438693182E-4</v>
      </c>
      <c r="D7">
        <f t="shared" si="1"/>
        <v>2.8823496381021947E-4</v>
      </c>
      <c r="E7">
        <f t="shared" si="1"/>
        <v>2.8942360304126961E-4</v>
      </c>
      <c r="F7">
        <f t="shared" si="1"/>
        <v>2.8246670208174245E-4</v>
      </c>
      <c r="G7">
        <f t="shared" si="1"/>
        <v>2.8396528852219529E-4</v>
      </c>
      <c r="H7">
        <f t="shared" si="1"/>
        <v>2.8321745077857831E-4</v>
      </c>
      <c r="I7">
        <f t="shared" si="1"/>
        <v>2.7931815963345394E-4</v>
      </c>
      <c r="J7">
        <f t="shared" si="1"/>
        <v>2.7857101497393672E-4</v>
      </c>
      <c r="K7">
        <f t="shared" si="1"/>
        <v>2.7300665858760248E-4</v>
      </c>
      <c r="L7">
        <f t="shared" si="1"/>
        <v>2.7403103688701481E-4</v>
      </c>
      <c r="M7">
        <f t="shared" si="1"/>
        <v>2.7201651864271719E-4</v>
      </c>
      <c r="N7">
        <f t="shared" si="1"/>
        <v>2.6965878515222946E-4</v>
      </c>
      <c r="O7">
        <f t="shared" si="1"/>
        <v>2.7147424964308242E-4</v>
      </c>
      <c r="P7">
        <f t="shared" si="1"/>
        <v>2.6751105614396226E-4</v>
      </c>
      <c r="Q7">
        <f t="shared" si="1"/>
        <v>2.7562221936319265E-4</v>
      </c>
      <c r="R7">
        <f t="shared" si="2"/>
        <v>2.7908140210498357E-4</v>
      </c>
      <c r="S7">
        <f t="shared" si="2"/>
        <v>2.8560470965171485E-4</v>
      </c>
      <c r="T7">
        <f t="shared" si="2"/>
        <v>2.9065632242106313E-4</v>
      </c>
      <c r="U7">
        <f t="shared" si="2"/>
        <v>3.1054062800889797E-4</v>
      </c>
      <c r="V7">
        <f t="shared" si="2"/>
        <v>3.1316395132640522E-4</v>
      </c>
      <c r="W7">
        <f t="shared" si="2"/>
        <v>3.0895526743915803E-4</v>
      </c>
      <c r="X7">
        <f t="shared" si="2"/>
        <v>3.2666342757063649E-4</v>
      </c>
      <c r="Y7">
        <f t="shared" si="2"/>
        <v>3.3515994554932105E-4</v>
      </c>
      <c r="Z7">
        <f t="shared" si="2"/>
        <v>3.3421166788405991E-4</v>
      </c>
      <c r="AA7">
        <f t="shared" si="2"/>
        <v>3.416885205352103E-4</v>
      </c>
      <c r="AB7">
        <f t="shared" si="2"/>
        <v>3.4249804276370393E-4</v>
      </c>
      <c r="AC7">
        <f t="shared" si="2"/>
        <v>3.4462539509943888E-4</v>
      </c>
      <c r="AD7">
        <f t="shared" si="2"/>
        <v>3.4796772386201403E-4</v>
      </c>
      <c r="AE7">
        <f t="shared" si="2"/>
        <v>3.452603987516186E-4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t="s">
        <v>85</v>
      </c>
      <c r="B8">
        <f t="shared" si="1"/>
        <v>2.9327881403765066E-4</v>
      </c>
      <c r="C8">
        <f t="shared" si="1"/>
        <v>2.9464973438693182E-4</v>
      </c>
      <c r="D8">
        <f t="shared" si="1"/>
        <v>2.8823496381021947E-4</v>
      </c>
      <c r="E8">
        <f t="shared" si="1"/>
        <v>2.8942360304126961E-4</v>
      </c>
      <c r="F8">
        <f t="shared" si="1"/>
        <v>2.8246670208174245E-4</v>
      </c>
      <c r="G8">
        <f t="shared" si="1"/>
        <v>2.8396528852219529E-4</v>
      </c>
      <c r="H8">
        <f t="shared" si="1"/>
        <v>2.8321745077857831E-4</v>
      </c>
      <c r="I8">
        <f t="shared" si="1"/>
        <v>2.7931815963345394E-4</v>
      </c>
      <c r="J8">
        <f t="shared" si="1"/>
        <v>2.7857101497393672E-4</v>
      </c>
      <c r="K8">
        <f t="shared" si="1"/>
        <v>2.7300665858760248E-4</v>
      </c>
      <c r="L8">
        <f t="shared" si="1"/>
        <v>2.7403103688701481E-4</v>
      </c>
      <c r="M8">
        <f t="shared" si="1"/>
        <v>2.7201651864271719E-4</v>
      </c>
      <c r="N8">
        <f t="shared" si="1"/>
        <v>2.6965878515222946E-4</v>
      </c>
      <c r="O8">
        <f t="shared" si="1"/>
        <v>2.7147424964308242E-4</v>
      </c>
      <c r="P8">
        <f t="shared" si="1"/>
        <v>2.6751105614396226E-4</v>
      </c>
      <c r="Q8">
        <f t="shared" si="1"/>
        <v>2.7562221936319265E-4</v>
      </c>
      <c r="R8">
        <f t="shared" si="2"/>
        <v>2.7908140210498357E-4</v>
      </c>
      <c r="S8">
        <f t="shared" si="2"/>
        <v>2.8560470965171485E-4</v>
      </c>
      <c r="T8">
        <f t="shared" si="2"/>
        <v>2.9065632242106313E-4</v>
      </c>
      <c r="U8">
        <f t="shared" si="2"/>
        <v>3.1054062800889797E-4</v>
      </c>
      <c r="V8">
        <f t="shared" si="2"/>
        <v>3.1316395132640522E-4</v>
      </c>
      <c r="W8">
        <f t="shared" si="2"/>
        <v>3.0895526743915803E-4</v>
      </c>
      <c r="X8">
        <f t="shared" si="2"/>
        <v>3.2666342757063649E-4</v>
      </c>
      <c r="Y8">
        <f t="shared" si="2"/>
        <v>3.3515994554932105E-4</v>
      </c>
      <c r="Z8">
        <f t="shared" si="2"/>
        <v>3.3421166788405991E-4</v>
      </c>
      <c r="AA8">
        <f t="shared" si="2"/>
        <v>3.416885205352103E-4</v>
      </c>
      <c r="AB8">
        <f t="shared" si="2"/>
        <v>3.4249804276370393E-4</v>
      </c>
      <c r="AC8">
        <f t="shared" si="2"/>
        <v>3.4462539509943888E-4</v>
      </c>
      <c r="AD8">
        <f t="shared" si="2"/>
        <v>3.4796772386201403E-4</v>
      </c>
      <c r="AE8">
        <f t="shared" si="2"/>
        <v>3.452603987516186E-4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10" spans="1:6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BJ8"/>
  <sheetViews>
    <sheetView workbookViewId="0">
      <selection sqref="A1:BJ8"/>
    </sheetView>
  </sheetViews>
  <sheetFormatPr defaultRowHeight="15"/>
  <cols>
    <col min="1" max="1" width="31.140625" customWidth="1"/>
  </cols>
  <sheetData>
    <row r="1" spans="1:62" ht="30">
      <c r="A1" s="28" t="s">
        <v>87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</row>
    <row r="2" spans="1:62">
      <c r="A2" t="s">
        <v>2</v>
      </c>
      <c r="B2">
        <f>B$4</f>
        <v>2.9327881403765066E-4</v>
      </c>
      <c r="C2">
        <f t="shared" ref="C2:AE3" si="0">C$4</f>
        <v>2.9464973438693182E-4</v>
      </c>
      <c r="D2">
        <f t="shared" si="0"/>
        <v>2.8823496381021947E-4</v>
      </c>
      <c r="E2">
        <f t="shared" si="0"/>
        <v>2.8942360304126961E-4</v>
      </c>
      <c r="F2">
        <f t="shared" si="0"/>
        <v>2.8246670208174245E-4</v>
      </c>
      <c r="G2">
        <f t="shared" si="0"/>
        <v>2.8396528852219529E-4</v>
      </c>
      <c r="H2">
        <f t="shared" si="0"/>
        <v>2.8321745077857831E-4</v>
      </c>
      <c r="I2">
        <f t="shared" si="0"/>
        <v>2.7931815963345394E-4</v>
      </c>
      <c r="J2">
        <f t="shared" si="0"/>
        <v>2.7857101497393672E-4</v>
      </c>
      <c r="K2">
        <f t="shared" si="0"/>
        <v>2.7300665858760248E-4</v>
      </c>
      <c r="L2">
        <f t="shared" si="0"/>
        <v>2.7403103688701481E-4</v>
      </c>
      <c r="M2">
        <f t="shared" si="0"/>
        <v>2.7201651864271719E-4</v>
      </c>
      <c r="N2">
        <f t="shared" si="0"/>
        <v>2.6965878515222946E-4</v>
      </c>
      <c r="O2">
        <f t="shared" si="0"/>
        <v>2.7147424964308242E-4</v>
      </c>
      <c r="P2">
        <f t="shared" si="0"/>
        <v>2.6751105614396226E-4</v>
      </c>
      <c r="Q2">
        <f t="shared" si="0"/>
        <v>2.7562221936319265E-4</v>
      </c>
      <c r="R2">
        <f t="shared" si="0"/>
        <v>2.7908140210498357E-4</v>
      </c>
      <c r="S2">
        <f t="shared" si="0"/>
        <v>2.8560470965171485E-4</v>
      </c>
      <c r="T2">
        <f t="shared" si="0"/>
        <v>2.9065632242106313E-4</v>
      </c>
      <c r="U2">
        <f t="shared" si="0"/>
        <v>3.1054062800889797E-4</v>
      </c>
      <c r="V2">
        <f t="shared" si="0"/>
        <v>3.1316395132640522E-4</v>
      </c>
      <c r="W2">
        <f t="shared" si="0"/>
        <v>3.0895526743915803E-4</v>
      </c>
      <c r="X2">
        <f t="shared" si="0"/>
        <v>3.2666342757063649E-4</v>
      </c>
      <c r="Y2">
        <f t="shared" si="0"/>
        <v>3.3515994554932105E-4</v>
      </c>
      <c r="Z2">
        <f t="shared" si="0"/>
        <v>3.3421166788405991E-4</v>
      </c>
      <c r="AA2">
        <f t="shared" si="0"/>
        <v>3.416885205352103E-4</v>
      </c>
      <c r="AB2">
        <f t="shared" si="0"/>
        <v>3.4249804276370393E-4</v>
      </c>
      <c r="AC2">
        <f t="shared" si="0"/>
        <v>3.4462539509943888E-4</v>
      </c>
      <c r="AD2">
        <f t="shared" si="0"/>
        <v>3.4796772386201403E-4</v>
      </c>
      <c r="AE2">
        <f t="shared" si="0"/>
        <v>3.452603987516186E-4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t="s">
        <v>3</v>
      </c>
      <c r="B3">
        <f>B$4</f>
        <v>2.9327881403765066E-4</v>
      </c>
      <c r="C3">
        <f t="shared" si="0"/>
        <v>2.9464973438693182E-4</v>
      </c>
      <c r="D3">
        <f t="shared" si="0"/>
        <v>2.8823496381021947E-4</v>
      </c>
      <c r="E3">
        <f t="shared" si="0"/>
        <v>2.8942360304126961E-4</v>
      </c>
      <c r="F3">
        <f t="shared" si="0"/>
        <v>2.8246670208174245E-4</v>
      </c>
      <c r="G3">
        <f t="shared" si="0"/>
        <v>2.8396528852219529E-4</v>
      </c>
      <c r="H3">
        <f t="shared" si="0"/>
        <v>2.8321745077857831E-4</v>
      </c>
      <c r="I3">
        <f t="shared" si="0"/>
        <v>2.7931815963345394E-4</v>
      </c>
      <c r="J3">
        <f t="shared" si="0"/>
        <v>2.7857101497393672E-4</v>
      </c>
      <c r="K3">
        <f t="shared" si="0"/>
        <v>2.7300665858760248E-4</v>
      </c>
      <c r="L3">
        <f t="shared" si="0"/>
        <v>2.7403103688701481E-4</v>
      </c>
      <c r="M3">
        <f t="shared" si="0"/>
        <v>2.7201651864271719E-4</v>
      </c>
      <c r="N3">
        <f t="shared" si="0"/>
        <v>2.6965878515222946E-4</v>
      </c>
      <c r="O3">
        <f t="shared" si="0"/>
        <v>2.7147424964308242E-4</v>
      </c>
      <c r="P3">
        <f t="shared" si="0"/>
        <v>2.6751105614396226E-4</v>
      </c>
      <c r="Q3">
        <f t="shared" si="0"/>
        <v>2.7562221936319265E-4</v>
      </c>
      <c r="R3">
        <f t="shared" si="0"/>
        <v>2.7908140210498357E-4</v>
      </c>
      <c r="S3">
        <f t="shared" si="0"/>
        <v>2.8560470965171485E-4</v>
      </c>
      <c r="T3">
        <f t="shared" si="0"/>
        <v>2.9065632242106313E-4</v>
      </c>
      <c r="U3">
        <f t="shared" si="0"/>
        <v>3.1054062800889797E-4</v>
      </c>
      <c r="V3">
        <f t="shared" si="0"/>
        <v>3.1316395132640522E-4</v>
      </c>
      <c r="W3">
        <f t="shared" si="0"/>
        <v>3.0895526743915803E-4</v>
      </c>
      <c r="X3">
        <f t="shared" si="0"/>
        <v>3.2666342757063649E-4</v>
      </c>
      <c r="Y3">
        <f t="shared" si="0"/>
        <v>3.3515994554932105E-4</v>
      </c>
      <c r="Z3">
        <f t="shared" si="0"/>
        <v>3.3421166788405991E-4</v>
      </c>
      <c r="AA3">
        <f t="shared" si="0"/>
        <v>3.416885205352103E-4</v>
      </c>
      <c r="AB3">
        <f t="shared" si="0"/>
        <v>3.4249804276370393E-4</v>
      </c>
      <c r="AC3">
        <f t="shared" si="0"/>
        <v>3.4462539509943888E-4</v>
      </c>
      <c r="AD3">
        <f t="shared" si="0"/>
        <v>3.4796772386201403E-4</v>
      </c>
      <c r="AE3">
        <f t="shared" si="0"/>
        <v>3.452603987516186E-4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t="s">
        <v>4</v>
      </c>
      <c r="B4">
        <f>SUMIFS('Historical Vehicle Fuel Economy'!$E$2:$E$369,'Historical Vehicle Fuel Economy'!$B$2:$B$369,"All",'Historical Vehicle Fuel Economy'!$A$2:$A$369,_xlfn.NUMBERVALUE(RIGHT(B1,4)))*Calculations!$B$2/Calculations!$B$9</f>
        <v>2.9327881403765066E-4</v>
      </c>
      <c r="C4">
        <f>SUMIFS('Historical Vehicle Fuel Economy'!$E$2:$E$369,'Historical Vehicle Fuel Economy'!$B$2:$B$369,"All",'Historical Vehicle Fuel Economy'!$A$2:$A$369,_xlfn.NUMBERVALUE(RIGHT(C1,4)))*Calculations!$B$2/Calculations!$B$9</f>
        <v>2.9464973438693182E-4</v>
      </c>
      <c r="D4">
        <f>SUMIFS('Historical Vehicle Fuel Economy'!$E$2:$E$369,'Historical Vehicle Fuel Economy'!$B$2:$B$369,"All",'Historical Vehicle Fuel Economy'!$A$2:$A$369,_xlfn.NUMBERVALUE(RIGHT(D1,4)))*Calculations!$B$2/Calculations!$B$9</f>
        <v>2.8823496381021947E-4</v>
      </c>
      <c r="E4">
        <f>SUMIFS('Historical Vehicle Fuel Economy'!$E$2:$E$369,'Historical Vehicle Fuel Economy'!$B$2:$B$369,"All",'Historical Vehicle Fuel Economy'!$A$2:$A$369,_xlfn.NUMBERVALUE(RIGHT(E1,4)))*Calculations!$B$2/Calculations!$B$9</f>
        <v>2.8942360304126961E-4</v>
      </c>
      <c r="F4">
        <f>SUMIFS('Historical Vehicle Fuel Economy'!$E$2:$E$369,'Historical Vehicle Fuel Economy'!$B$2:$B$369,"All",'Historical Vehicle Fuel Economy'!$A$2:$A$369,_xlfn.NUMBERVALUE(RIGHT(F1,4)))*Calculations!$B$2/Calculations!$B$9</f>
        <v>2.8246670208174245E-4</v>
      </c>
      <c r="G4">
        <f>SUMIFS('Historical Vehicle Fuel Economy'!$E$2:$E$369,'Historical Vehicle Fuel Economy'!$B$2:$B$369,"All",'Historical Vehicle Fuel Economy'!$A$2:$A$369,_xlfn.NUMBERVALUE(RIGHT(G1,4)))*Calculations!$B$2/Calculations!$B$9</f>
        <v>2.8396528852219529E-4</v>
      </c>
      <c r="H4">
        <f>SUMIFS('Historical Vehicle Fuel Economy'!$E$2:$E$369,'Historical Vehicle Fuel Economy'!$B$2:$B$369,"All",'Historical Vehicle Fuel Economy'!$A$2:$A$369,_xlfn.NUMBERVALUE(RIGHT(H1,4)))*Calculations!$B$2/Calculations!$B$9</f>
        <v>2.8321745077857831E-4</v>
      </c>
      <c r="I4">
        <f>SUMIFS('Historical Vehicle Fuel Economy'!$E$2:$E$369,'Historical Vehicle Fuel Economy'!$B$2:$B$369,"All",'Historical Vehicle Fuel Economy'!$A$2:$A$369,_xlfn.NUMBERVALUE(RIGHT(I1,4)))*Calculations!$B$2/Calculations!$B$9</f>
        <v>2.7931815963345394E-4</v>
      </c>
      <c r="J4">
        <f>SUMIFS('Historical Vehicle Fuel Economy'!$E$2:$E$369,'Historical Vehicle Fuel Economy'!$B$2:$B$369,"All",'Historical Vehicle Fuel Economy'!$A$2:$A$369,_xlfn.NUMBERVALUE(RIGHT(J1,4)))*Calculations!$B$2/Calculations!$B$9</f>
        <v>2.7857101497393672E-4</v>
      </c>
      <c r="K4">
        <f>SUMIFS('Historical Vehicle Fuel Economy'!$E$2:$E$369,'Historical Vehicle Fuel Economy'!$B$2:$B$369,"All",'Historical Vehicle Fuel Economy'!$A$2:$A$369,_xlfn.NUMBERVALUE(RIGHT(K1,4)))*Calculations!$B$2/Calculations!$B$9</f>
        <v>2.7300665858760248E-4</v>
      </c>
      <c r="L4">
        <f>SUMIFS('Historical Vehicle Fuel Economy'!$E$2:$E$369,'Historical Vehicle Fuel Economy'!$B$2:$B$369,"All",'Historical Vehicle Fuel Economy'!$A$2:$A$369,_xlfn.NUMBERVALUE(RIGHT(L1,4)))*Calculations!$B$2/Calculations!$B$9</f>
        <v>2.7403103688701481E-4</v>
      </c>
      <c r="M4">
        <f>SUMIFS('Historical Vehicle Fuel Economy'!$E$2:$E$369,'Historical Vehicle Fuel Economy'!$B$2:$B$369,"All",'Historical Vehicle Fuel Economy'!$A$2:$A$369,_xlfn.NUMBERVALUE(RIGHT(M1,4)))*Calculations!$B$2/Calculations!$B$9</f>
        <v>2.7201651864271719E-4</v>
      </c>
      <c r="N4">
        <f>SUMIFS('Historical Vehicle Fuel Economy'!$E$2:$E$369,'Historical Vehicle Fuel Economy'!$B$2:$B$369,"All",'Historical Vehicle Fuel Economy'!$A$2:$A$369,_xlfn.NUMBERVALUE(RIGHT(N1,4)))*Calculations!$B$2/Calculations!$B$9</f>
        <v>2.6965878515222946E-4</v>
      </c>
      <c r="O4">
        <f>SUMIFS('Historical Vehicle Fuel Economy'!$E$2:$E$369,'Historical Vehicle Fuel Economy'!$B$2:$B$369,"All",'Historical Vehicle Fuel Economy'!$A$2:$A$369,_xlfn.NUMBERVALUE(RIGHT(O1,4)))*Calculations!$B$2/Calculations!$B$9</f>
        <v>2.7147424964308242E-4</v>
      </c>
      <c r="P4">
        <f>SUMIFS('Historical Vehicle Fuel Economy'!$E$2:$E$369,'Historical Vehicle Fuel Economy'!$B$2:$B$369,"All",'Historical Vehicle Fuel Economy'!$A$2:$A$369,_xlfn.NUMBERVALUE(RIGHT(P1,4)))*Calculations!$B$2/Calculations!$B$9</f>
        <v>2.6751105614396226E-4</v>
      </c>
      <c r="Q4">
        <f>SUMIFS('Historical Vehicle Fuel Economy'!$E$2:$E$369,'Historical Vehicle Fuel Economy'!$B$2:$B$369,"All",'Historical Vehicle Fuel Economy'!$A$2:$A$369,_xlfn.NUMBERVALUE(RIGHT(Q1,4)))*Calculations!$B$2/Calculations!$B$9</f>
        <v>2.7562221936319265E-4</v>
      </c>
      <c r="R4">
        <f>SUMIFS('Historical Vehicle Fuel Economy'!$E$2:$E$369,'Historical Vehicle Fuel Economy'!$B$2:$B$369,"All",'Historical Vehicle Fuel Economy'!$A$2:$A$369,_xlfn.NUMBERVALUE(RIGHT(R1,4)))*Calculations!$B$2/Calculations!$B$9</f>
        <v>2.7908140210498357E-4</v>
      </c>
      <c r="S4">
        <f>SUMIFS('Historical Vehicle Fuel Economy'!$E$2:$E$369,'Historical Vehicle Fuel Economy'!$B$2:$B$369,"All",'Historical Vehicle Fuel Economy'!$A$2:$A$369,_xlfn.NUMBERVALUE(RIGHT(S1,4)))*Calculations!$B$2/Calculations!$B$9</f>
        <v>2.8560470965171485E-4</v>
      </c>
      <c r="T4">
        <f>SUMIFS('Historical Vehicle Fuel Economy'!$E$2:$E$369,'Historical Vehicle Fuel Economy'!$B$2:$B$369,"All",'Historical Vehicle Fuel Economy'!$A$2:$A$369,_xlfn.NUMBERVALUE(RIGHT(T1,4)))*Calculations!$B$2/Calculations!$B$9</f>
        <v>2.9065632242106313E-4</v>
      </c>
      <c r="U4">
        <f>SUMIFS('Historical Vehicle Fuel Economy'!$E$2:$E$369,'Historical Vehicle Fuel Economy'!$B$2:$B$369,"All",'Historical Vehicle Fuel Economy'!$A$2:$A$369,_xlfn.NUMBERVALUE(RIGHT(U1,4)))*Calculations!$B$2/Calculations!$B$9</f>
        <v>3.1054062800889797E-4</v>
      </c>
      <c r="V4">
        <f>SUMIFS('Historical Vehicle Fuel Economy'!$E$2:$E$369,'Historical Vehicle Fuel Economy'!$B$2:$B$369,"All",'Historical Vehicle Fuel Economy'!$A$2:$A$369,_xlfn.NUMBERVALUE(RIGHT(V1,4)))*Calculations!$B$2/Calculations!$B$9</f>
        <v>3.1316395132640522E-4</v>
      </c>
      <c r="W4">
        <f>SUMIFS('Historical Vehicle Fuel Economy'!$E$2:$E$369,'Historical Vehicle Fuel Economy'!$B$2:$B$369,"All",'Historical Vehicle Fuel Economy'!$A$2:$A$369,_xlfn.NUMBERVALUE(RIGHT(W1,4)))*Calculations!$B$2/Calculations!$B$9</f>
        <v>3.0895526743915803E-4</v>
      </c>
      <c r="X4">
        <f>SUMIFS('Historical Vehicle Fuel Economy'!$E$2:$E$369,'Historical Vehicle Fuel Economy'!$B$2:$B$369,"All",'Historical Vehicle Fuel Economy'!$A$2:$A$369,_xlfn.NUMBERVALUE(RIGHT(X1,4)))*Calculations!$B$2/Calculations!$B$9</f>
        <v>3.2666342757063649E-4</v>
      </c>
      <c r="Y4">
        <f>SUMIFS('Historical Vehicle Fuel Economy'!$E$2:$E$369,'Historical Vehicle Fuel Economy'!$B$2:$B$369,"All",'Historical Vehicle Fuel Economy'!$A$2:$A$369,_xlfn.NUMBERVALUE(RIGHT(Y1,4)))*Calculations!$B$2/Calculations!$B$9</f>
        <v>3.3515994554932105E-4</v>
      </c>
      <c r="Z4">
        <f>SUMIFS('Historical Vehicle Fuel Economy'!$E$2:$E$369,'Historical Vehicle Fuel Economy'!$B$2:$B$369,"All",'Historical Vehicle Fuel Economy'!$A$2:$A$369,_xlfn.NUMBERVALUE(RIGHT(Z1,4)))*Calculations!$B$2/Calculations!$B$9</f>
        <v>3.3421166788405991E-4</v>
      </c>
      <c r="AA4">
        <f>SUMIFS('Historical Vehicle Fuel Economy'!$E$2:$E$369,'Historical Vehicle Fuel Economy'!$B$2:$B$369,"All",'Historical Vehicle Fuel Economy'!$A$2:$A$369,_xlfn.NUMBERVALUE(RIGHT(AA1,4)))*Calculations!$B$2/Calculations!$B$9</f>
        <v>3.416885205352103E-4</v>
      </c>
      <c r="AB4">
        <f>SUMIFS('Historical Vehicle Fuel Economy'!$E$2:$E$369,'Historical Vehicle Fuel Economy'!$B$2:$B$369,"All",'Historical Vehicle Fuel Economy'!$A$2:$A$369,_xlfn.NUMBERVALUE(RIGHT(AB1,4)))*Calculations!$B$2/Calculations!$B$9</f>
        <v>3.4249804276370393E-4</v>
      </c>
      <c r="AC4">
        <f>SUMIFS('Historical Vehicle Fuel Economy'!$E$2:$E$369,'Historical Vehicle Fuel Economy'!$B$2:$B$369,"All",'Historical Vehicle Fuel Economy'!$A$2:$A$369,_xlfn.NUMBERVALUE(RIGHT(AC1,4)))*Calculations!$B$2/Calculations!$B$9</f>
        <v>3.4462539509943888E-4</v>
      </c>
      <c r="AD4">
        <f>SUMIFS('Historical Vehicle Fuel Economy'!$E$2:$E$369,'Historical Vehicle Fuel Economy'!$B$2:$B$369,"All",'Historical Vehicle Fuel Economy'!$A$2:$A$369,_xlfn.NUMBERVALUE(RIGHT(AD1,4)))*Calculations!$B$2/Calculations!$B$9</f>
        <v>3.4796772386201403E-4</v>
      </c>
      <c r="AE4">
        <f>SUMIFS('Historical Vehicle Fuel Economy'!$E$2:$E$369,'Historical Vehicle Fuel Economy'!$B$2:$B$369,"All",'Historical Vehicle Fuel Economy'!$A$2:$A$369,_xlfn.NUMBERVALUE(RIGHT(AE1,4)))*Calculations!$B$2/Calculations!$B$9</f>
        <v>3.452603987516186E-4</v>
      </c>
      <c r="AF4">
        <f>SUMIFS('Historical Vehicle Fuel Economy'!$E$2:$E$369,'Historical Vehicle Fuel Economy'!$B$2:$B$369,"All",'Historical Vehicle Fuel Economy'!$A$2:$A$369,_xlfn.NUMBERVALUE(RIGHT(AF1,4)))*Calculations!$B$2/Calculations!$B$9</f>
        <v>0</v>
      </c>
      <c r="AG4">
        <f>SUMIFS('Historical Vehicle Fuel Economy'!$E$2:$E$369,'Historical Vehicle Fuel Economy'!$B$2:$B$369,"All",'Historical Vehicle Fuel Economy'!$A$2:$A$369,_xlfn.NUMBERVALUE(RIGHT(AG1,4)))*Calculations!$B$2/Calculations!$B$9</f>
        <v>0</v>
      </c>
      <c r="AH4">
        <f>SUMIFS('Historical Vehicle Fuel Economy'!$E$2:$E$369,'Historical Vehicle Fuel Economy'!$B$2:$B$369,"All",'Historical Vehicle Fuel Economy'!$A$2:$A$369,_xlfn.NUMBERVALUE(RIGHT(AH1,4)))*Calculations!$B$2/Calculations!$B$9</f>
        <v>0</v>
      </c>
      <c r="AI4">
        <f>SUMIFS('Historical Vehicle Fuel Economy'!$E$2:$E$369,'Historical Vehicle Fuel Economy'!$B$2:$B$369,"All",'Historical Vehicle Fuel Economy'!$A$2:$A$369,_xlfn.NUMBERVALUE(RIGHT(AI1,4)))*Calculations!$B$2/Calculations!$B$9</f>
        <v>0</v>
      </c>
      <c r="AJ4">
        <f>SUMIFS('Historical Vehicle Fuel Economy'!$E$2:$E$369,'Historical Vehicle Fuel Economy'!$B$2:$B$369,"All",'Historical Vehicle Fuel Economy'!$A$2:$A$369,_xlfn.NUMBERVALUE(RIGHT(AJ1,4)))*Calculations!$B$2/Calculations!$B$9</f>
        <v>0</v>
      </c>
      <c r="AK4">
        <f>SUMIFS('Historical Vehicle Fuel Economy'!$E$2:$E$369,'Historical Vehicle Fuel Economy'!$B$2:$B$369,"All",'Historical Vehicle Fuel Economy'!$A$2:$A$369,_xlfn.NUMBERVALUE(RIGHT(AK1,4)))*Calculations!$B$2/Calculations!$B$9</f>
        <v>0</v>
      </c>
      <c r="AL4">
        <f>SUMIFS('Historical Vehicle Fuel Economy'!$E$2:$E$369,'Historical Vehicle Fuel Economy'!$B$2:$B$369,"All",'Historical Vehicle Fuel Economy'!$A$2:$A$369,_xlfn.NUMBERVALUE(RIGHT(AL1,4)))*Calculations!$B$2/Calculations!$B$9</f>
        <v>0</v>
      </c>
      <c r="AM4">
        <f>SUMIFS('Historical Vehicle Fuel Economy'!$E$2:$E$369,'Historical Vehicle Fuel Economy'!$B$2:$B$369,"All",'Historical Vehicle Fuel Economy'!$A$2:$A$369,_xlfn.NUMBERVALUE(RIGHT(AM1,4)))*Calculations!$B$2/Calculations!$B$9</f>
        <v>0</v>
      </c>
      <c r="AN4">
        <f>SUMIFS('Historical Vehicle Fuel Economy'!$E$2:$E$369,'Historical Vehicle Fuel Economy'!$B$2:$B$369,"All",'Historical Vehicle Fuel Economy'!$A$2:$A$369,_xlfn.NUMBERVALUE(RIGHT(AN1,4)))*Calculations!$B$2/Calculations!$B$9</f>
        <v>0</v>
      </c>
      <c r="AO4">
        <f>SUMIFS('Historical Vehicle Fuel Economy'!$E$2:$E$369,'Historical Vehicle Fuel Economy'!$B$2:$B$369,"All",'Historical Vehicle Fuel Economy'!$A$2:$A$369,_xlfn.NUMBERVALUE(RIGHT(AO1,4)))*Calculations!$B$2/Calculations!$B$9</f>
        <v>0</v>
      </c>
      <c r="AP4">
        <f>SUMIFS('Historical Vehicle Fuel Economy'!$E$2:$E$369,'Historical Vehicle Fuel Economy'!$B$2:$B$369,"All",'Historical Vehicle Fuel Economy'!$A$2:$A$369,_xlfn.NUMBERVALUE(RIGHT(AP1,4)))*Calculations!$B$2/Calculations!$B$9</f>
        <v>0</v>
      </c>
      <c r="AQ4">
        <f>SUMIFS('Historical Vehicle Fuel Economy'!$E$2:$E$369,'Historical Vehicle Fuel Economy'!$B$2:$B$369,"All",'Historical Vehicle Fuel Economy'!$A$2:$A$369,_xlfn.NUMBERVALUE(RIGHT(AQ1,4)))*Calculations!$B$2/Calculations!$B$9</f>
        <v>0</v>
      </c>
      <c r="AR4">
        <f>SUMIFS('Historical Vehicle Fuel Economy'!$E$2:$E$369,'Historical Vehicle Fuel Economy'!$B$2:$B$369,"All",'Historical Vehicle Fuel Economy'!$A$2:$A$369,_xlfn.NUMBERVALUE(RIGHT(AR1,4)))*Calculations!$B$2/Calculations!$B$9</f>
        <v>0</v>
      </c>
      <c r="AS4">
        <f>SUMIFS('Historical Vehicle Fuel Economy'!$E$2:$E$369,'Historical Vehicle Fuel Economy'!$B$2:$B$369,"All",'Historical Vehicle Fuel Economy'!$A$2:$A$369,_xlfn.NUMBERVALUE(RIGHT(AS1,4)))*Calculations!$B$2/Calculations!$B$9</f>
        <v>0</v>
      </c>
      <c r="AT4">
        <f>SUMIFS('Historical Vehicle Fuel Economy'!$E$2:$E$369,'Historical Vehicle Fuel Economy'!$B$2:$B$369,"All",'Historical Vehicle Fuel Economy'!$A$2:$A$369,_xlfn.NUMBERVALUE(RIGHT(AT1,4)))*Calculations!$B$2/Calculations!$B$9</f>
        <v>0</v>
      </c>
      <c r="AU4">
        <f>SUMIFS('Historical Vehicle Fuel Economy'!$E$2:$E$369,'Historical Vehicle Fuel Economy'!$B$2:$B$369,"All",'Historical Vehicle Fuel Economy'!$A$2:$A$369,_xlfn.NUMBERVALUE(RIGHT(AU1,4)))*Calculations!$B$2/Calculations!$B$9</f>
        <v>0</v>
      </c>
      <c r="AV4">
        <f>SUMIFS('Historical Vehicle Fuel Economy'!$E$2:$E$369,'Historical Vehicle Fuel Economy'!$B$2:$B$369,"All",'Historical Vehicle Fuel Economy'!$A$2:$A$369,_xlfn.NUMBERVALUE(RIGHT(AV1,4)))*Calculations!$B$2/Calculations!$B$9</f>
        <v>0</v>
      </c>
      <c r="AW4">
        <f>SUMIFS('Historical Vehicle Fuel Economy'!$E$2:$E$369,'Historical Vehicle Fuel Economy'!$B$2:$B$369,"All",'Historical Vehicle Fuel Economy'!$A$2:$A$369,_xlfn.NUMBERVALUE(RIGHT(AW1,4)))*Calculations!$B$2/Calculations!$B$9</f>
        <v>0</v>
      </c>
      <c r="AX4">
        <f>SUMIFS('Historical Vehicle Fuel Economy'!$E$2:$E$369,'Historical Vehicle Fuel Economy'!$B$2:$B$369,"All",'Historical Vehicle Fuel Economy'!$A$2:$A$369,_xlfn.NUMBERVALUE(RIGHT(AX1,4)))*Calculations!$B$2/Calculations!$B$9</f>
        <v>0</v>
      </c>
      <c r="AY4">
        <f>SUMIFS('Historical Vehicle Fuel Economy'!$E$2:$E$369,'Historical Vehicle Fuel Economy'!$B$2:$B$369,"All",'Historical Vehicle Fuel Economy'!$A$2:$A$369,_xlfn.NUMBERVALUE(RIGHT(AY1,4)))*Calculations!$B$2/Calculations!$B$9</f>
        <v>0</v>
      </c>
      <c r="AZ4">
        <f>SUMIFS('Historical Vehicle Fuel Economy'!$E$2:$E$369,'Historical Vehicle Fuel Economy'!$B$2:$B$369,"All",'Historical Vehicle Fuel Economy'!$A$2:$A$369,_xlfn.NUMBERVALUE(RIGHT(AZ1,4)))*Calculations!$B$2/Calculations!$B$9</f>
        <v>0</v>
      </c>
      <c r="BA4">
        <f>SUMIFS('Historical Vehicle Fuel Economy'!$E$2:$E$369,'Historical Vehicle Fuel Economy'!$B$2:$B$369,"All",'Historical Vehicle Fuel Economy'!$A$2:$A$369,_xlfn.NUMBERVALUE(RIGHT(BA1,4)))*Calculations!$B$2/Calculations!$B$9</f>
        <v>0</v>
      </c>
      <c r="BB4">
        <f>SUMIFS('Historical Vehicle Fuel Economy'!$E$2:$E$369,'Historical Vehicle Fuel Economy'!$B$2:$B$369,"All",'Historical Vehicle Fuel Economy'!$A$2:$A$369,_xlfn.NUMBERVALUE(RIGHT(BB1,4)))*Calculations!$B$2/Calculations!$B$9</f>
        <v>0</v>
      </c>
      <c r="BC4">
        <f>SUMIFS('Historical Vehicle Fuel Economy'!$E$2:$E$369,'Historical Vehicle Fuel Economy'!$B$2:$B$369,"All",'Historical Vehicle Fuel Economy'!$A$2:$A$369,_xlfn.NUMBERVALUE(RIGHT(BC1,4)))*Calculations!$B$2/Calculations!$B$9</f>
        <v>0</v>
      </c>
      <c r="BD4">
        <f>SUMIFS('Historical Vehicle Fuel Economy'!$E$2:$E$369,'Historical Vehicle Fuel Economy'!$B$2:$B$369,"All",'Historical Vehicle Fuel Economy'!$A$2:$A$369,_xlfn.NUMBERVALUE(RIGHT(BD1,4)))*Calculations!$B$2/Calculations!$B$9</f>
        <v>0</v>
      </c>
      <c r="BE4">
        <f>SUMIFS('Historical Vehicle Fuel Economy'!$E$2:$E$369,'Historical Vehicle Fuel Economy'!$B$2:$B$369,"All",'Historical Vehicle Fuel Economy'!$A$2:$A$369,_xlfn.NUMBERVALUE(RIGHT(BE1,4)))*Calculations!$B$2/Calculations!$B$9</f>
        <v>0</v>
      </c>
      <c r="BF4">
        <f>SUMIFS('Historical Vehicle Fuel Economy'!$E$2:$E$369,'Historical Vehicle Fuel Economy'!$B$2:$B$369,"All",'Historical Vehicle Fuel Economy'!$A$2:$A$369,_xlfn.NUMBERVALUE(RIGHT(BF1,4)))*Calculations!$B$2/Calculations!$B$9</f>
        <v>0</v>
      </c>
      <c r="BG4">
        <f>SUMIFS('Historical Vehicle Fuel Economy'!$E$2:$E$369,'Historical Vehicle Fuel Economy'!$B$2:$B$369,"All",'Historical Vehicle Fuel Economy'!$A$2:$A$369,_xlfn.NUMBERVALUE(RIGHT(BG1,4)))*Calculations!$B$2/Calculations!$B$9</f>
        <v>0</v>
      </c>
      <c r="BH4">
        <f>SUMIFS('Historical Vehicle Fuel Economy'!$E$2:$E$369,'Historical Vehicle Fuel Economy'!$B$2:$B$369,"All",'Historical Vehicle Fuel Economy'!$A$2:$A$369,_xlfn.NUMBERVALUE(RIGHT(BH1,4)))*Calculations!$B$2/Calculations!$B$9</f>
        <v>0</v>
      </c>
      <c r="BI4">
        <f>SUMIFS('Historical Vehicle Fuel Economy'!$E$2:$E$369,'Historical Vehicle Fuel Economy'!$B$2:$B$369,"All",'Historical Vehicle Fuel Economy'!$A$2:$A$369,_xlfn.NUMBERVALUE(RIGHT(BI1,4)))*Calculations!$B$2/Calculations!$B$9</f>
        <v>0</v>
      </c>
      <c r="BJ4">
        <f>SUMIFS('Historical Vehicle Fuel Economy'!$E$2:$E$369,'Historical Vehicle Fuel Economy'!$B$2:$B$369,"All",'Historical Vehicle Fuel Economy'!$A$2:$A$369,_xlfn.NUMBERVALUE(RIGHT(BJ1,4)))*Calculations!$B$2/Calculations!$B$9</f>
        <v>0</v>
      </c>
    </row>
    <row r="5" spans="1:62">
      <c r="A5" t="s">
        <v>5</v>
      </c>
      <c r="B5">
        <f t="shared" ref="B5:Q8" si="1">B$4</f>
        <v>2.9327881403765066E-4</v>
      </c>
      <c r="C5">
        <f t="shared" si="1"/>
        <v>2.9464973438693182E-4</v>
      </c>
      <c r="D5">
        <f t="shared" si="1"/>
        <v>2.8823496381021947E-4</v>
      </c>
      <c r="E5">
        <f t="shared" si="1"/>
        <v>2.8942360304126961E-4</v>
      </c>
      <c r="F5">
        <f t="shared" si="1"/>
        <v>2.8246670208174245E-4</v>
      </c>
      <c r="G5">
        <f t="shared" si="1"/>
        <v>2.8396528852219529E-4</v>
      </c>
      <c r="H5">
        <f t="shared" si="1"/>
        <v>2.8321745077857831E-4</v>
      </c>
      <c r="I5">
        <f t="shared" si="1"/>
        <v>2.7931815963345394E-4</v>
      </c>
      <c r="J5">
        <f t="shared" si="1"/>
        <v>2.7857101497393672E-4</v>
      </c>
      <c r="K5">
        <f t="shared" si="1"/>
        <v>2.7300665858760248E-4</v>
      </c>
      <c r="L5">
        <f t="shared" si="1"/>
        <v>2.7403103688701481E-4</v>
      </c>
      <c r="M5">
        <f t="shared" si="1"/>
        <v>2.7201651864271719E-4</v>
      </c>
      <c r="N5">
        <f t="shared" si="1"/>
        <v>2.6965878515222946E-4</v>
      </c>
      <c r="O5">
        <f t="shared" si="1"/>
        <v>2.7147424964308242E-4</v>
      </c>
      <c r="P5">
        <f t="shared" si="1"/>
        <v>2.6751105614396226E-4</v>
      </c>
      <c r="Q5">
        <f t="shared" si="1"/>
        <v>2.7562221936319265E-4</v>
      </c>
      <c r="R5">
        <f t="shared" ref="R5:AT8" si="2">R$4</f>
        <v>2.7908140210498357E-4</v>
      </c>
      <c r="S5">
        <f t="shared" si="2"/>
        <v>2.8560470965171485E-4</v>
      </c>
      <c r="T5">
        <f t="shared" si="2"/>
        <v>2.9065632242106313E-4</v>
      </c>
      <c r="U5">
        <f t="shared" si="2"/>
        <v>3.1054062800889797E-4</v>
      </c>
      <c r="V5">
        <f t="shared" si="2"/>
        <v>3.1316395132640522E-4</v>
      </c>
      <c r="W5">
        <f t="shared" si="2"/>
        <v>3.0895526743915803E-4</v>
      </c>
      <c r="X5">
        <f t="shared" si="2"/>
        <v>3.2666342757063649E-4</v>
      </c>
      <c r="Y5">
        <f t="shared" si="2"/>
        <v>3.3515994554932105E-4</v>
      </c>
      <c r="Z5">
        <f t="shared" si="2"/>
        <v>3.3421166788405991E-4</v>
      </c>
      <c r="AA5">
        <f t="shared" si="2"/>
        <v>3.416885205352103E-4</v>
      </c>
      <c r="AB5">
        <f t="shared" si="2"/>
        <v>3.4249804276370393E-4</v>
      </c>
      <c r="AC5">
        <f t="shared" si="2"/>
        <v>3.4462539509943888E-4</v>
      </c>
      <c r="AD5">
        <f t="shared" si="2"/>
        <v>3.4796772386201403E-4</v>
      </c>
      <c r="AE5">
        <f t="shared" si="2"/>
        <v>3.452603987516186E-4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t="s">
        <v>6</v>
      </c>
      <c r="B6">
        <f t="shared" si="1"/>
        <v>2.9327881403765066E-4</v>
      </c>
      <c r="C6">
        <f t="shared" si="1"/>
        <v>2.9464973438693182E-4</v>
      </c>
      <c r="D6">
        <f t="shared" si="1"/>
        <v>2.8823496381021947E-4</v>
      </c>
      <c r="E6">
        <f t="shared" si="1"/>
        <v>2.8942360304126961E-4</v>
      </c>
      <c r="F6">
        <f t="shared" si="1"/>
        <v>2.8246670208174245E-4</v>
      </c>
      <c r="G6">
        <f t="shared" si="1"/>
        <v>2.8396528852219529E-4</v>
      </c>
      <c r="H6">
        <f t="shared" si="1"/>
        <v>2.8321745077857831E-4</v>
      </c>
      <c r="I6">
        <f t="shared" si="1"/>
        <v>2.7931815963345394E-4</v>
      </c>
      <c r="J6">
        <f t="shared" si="1"/>
        <v>2.7857101497393672E-4</v>
      </c>
      <c r="K6">
        <f t="shared" si="1"/>
        <v>2.7300665858760248E-4</v>
      </c>
      <c r="L6">
        <f t="shared" si="1"/>
        <v>2.7403103688701481E-4</v>
      </c>
      <c r="M6">
        <f t="shared" si="1"/>
        <v>2.7201651864271719E-4</v>
      </c>
      <c r="N6">
        <f t="shared" si="1"/>
        <v>2.6965878515222946E-4</v>
      </c>
      <c r="O6">
        <f t="shared" si="1"/>
        <v>2.7147424964308242E-4</v>
      </c>
      <c r="P6">
        <f t="shared" si="1"/>
        <v>2.6751105614396226E-4</v>
      </c>
      <c r="Q6">
        <f t="shared" si="1"/>
        <v>2.7562221936319265E-4</v>
      </c>
      <c r="R6">
        <f t="shared" si="2"/>
        <v>2.7908140210498357E-4</v>
      </c>
      <c r="S6">
        <f t="shared" si="2"/>
        <v>2.8560470965171485E-4</v>
      </c>
      <c r="T6">
        <f t="shared" si="2"/>
        <v>2.9065632242106313E-4</v>
      </c>
      <c r="U6">
        <f t="shared" si="2"/>
        <v>3.1054062800889797E-4</v>
      </c>
      <c r="V6">
        <f t="shared" si="2"/>
        <v>3.1316395132640522E-4</v>
      </c>
      <c r="W6">
        <f t="shared" si="2"/>
        <v>3.0895526743915803E-4</v>
      </c>
      <c r="X6">
        <f t="shared" si="2"/>
        <v>3.2666342757063649E-4</v>
      </c>
      <c r="Y6">
        <f t="shared" si="2"/>
        <v>3.3515994554932105E-4</v>
      </c>
      <c r="Z6">
        <f t="shared" si="2"/>
        <v>3.3421166788405991E-4</v>
      </c>
      <c r="AA6">
        <f t="shared" si="2"/>
        <v>3.416885205352103E-4</v>
      </c>
      <c r="AB6">
        <f t="shared" si="2"/>
        <v>3.4249804276370393E-4</v>
      </c>
      <c r="AC6">
        <f t="shared" si="2"/>
        <v>3.4462539509943888E-4</v>
      </c>
      <c r="AD6">
        <f t="shared" si="2"/>
        <v>3.4796772386201403E-4</v>
      </c>
      <c r="AE6">
        <f t="shared" si="2"/>
        <v>3.452603987516186E-4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t="s">
        <v>84</v>
      </c>
      <c r="B7">
        <f t="shared" si="1"/>
        <v>2.9327881403765066E-4</v>
      </c>
      <c r="C7">
        <f t="shared" si="1"/>
        <v>2.9464973438693182E-4</v>
      </c>
      <c r="D7">
        <f t="shared" si="1"/>
        <v>2.8823496381021947E-4</v>
      </c>
      <c r="E7">
        <f t="shared" si="1"/>
        <v>2.8942360304126961E-4</v>
      </c>
      <c r="F7">
        <f t="shared" si="1"/>
        <v>2.8246670208174245E-4</v>
      </c>
      <c r="G7">
        <f t="shared" si="1"/>
        <v>2.8396528852219529E-4</v>
      </c>
      <c r="H7">
        <f t="shared" si="1"/>
        <v>2.8321745077857831E-4</v>
      </c>
      <c r="I7">
        <f t="shared" si="1"/>
        <v>2.7931815963345394E-4</v>
      </c>
      <c r="J7">
        <f t="shared" si="1"/>
        <v>2.7857101497393672E-4</v>
      </c>
      <c r="K7">
        <f t="shared" si="1"/>
        <v>2.7300665858760248E-4</v>
      </c>
      <c r="L7">
        <f t="shared" si="1"/>
        <v>2.7403103688701481E-4</v>
      </c>
      <c r="M7">
        <f t="shared" si="1"/>
        <v>2.7201651864271719E-4</v>
      </c>
      <c r="N7">
        <f t="shared" si="1"/>
        <v>2.6965878515222946E-4</v>
      </c>
      <c r="O7">
        <f t="shared" si="1"/>
        <v>2.7147424964308242E-4</v>
      </c>
      <c r="P7">
        <f t="shared" si="1"/>
        <v>2.6751105614396226E-4</v>
      </c>
      <c r="Q7">
        <f t="shared" si="1"/>
        <v>2.7562221936319265E-4</v>
      </c>
      <c r="R7">
        <f t="shared" si="2"/>
        <v>2.7908140210498357E-4</v>
      </c>
      <c r="S7">
        <f t="shared" si="2"/>
        <v>2.8560470965171485E-4</v>
      </c>
      <c r="T7">
        <f t="shared" si="2"/>
        <v>2.9065632242106313E-4</v>
      </c>
      <c r="U7">
        <f t="shared" si="2"/>
        <v>3.1054062800889797E-4</v>
      </c>
      <c r="V7">
        <f t="shared" si="2"/>
        <v>3.1316395132640522E-4</v>
      </c>
      <c r="W7">
        <f t="shared" si="2"/>
        <v>3.0895526743915803E-4</v>
      </c>
      <c r="X7">
        <f t="shared" si="2"/>
        <v>3.2666342757063649E-4</v>
      </c>
      <c r="Y7">
        <f t="shared" si="2"/>
        <v>3.3515994554932105E-4</v>
      </c>
      <c r="Z7">
        <f t="shared" si="2"/>
        <v>3.3421166788405991E-4</v>
      </c>
      <c r="AA7">
        <f t="shared" si="2"/>
        <v>3.416885205352103E-4</v>
      </c>
      <c r="AB7">
        <f t="shared" si="2"/>
        <v>3.4249804276370393E-4</v>
      </c>
      <c r="AC7">
        <f t="shared" si="2"/>
        <v>3.4462539509943888E-4</v>
      </c>
      <c r="AD7">
        <f t="shared" si="2"/>
        <v>3.4796772386201403E-4</v>
      </c>
      <c r="AE7">
        <f t="shared" si="2"/>
        <v>3.452603987516186E-4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t="s">
        <v>85</v>
      </c>
      <c r="B8">
        <f t="shared" si="1"/>
        <v>2.9327881403765066E-4</v>
      </c>
      <c r="C8">
        <f t="shared" si="1"/>
        <v>2.9464973438693182E-4</v>
      </c>
      <c r="D8">
        <f t="shared" si="1"/>
        <v>2.8823496381021947E-4</v>
      </c>
      <c r="E8">
        <f t="shared" si="1"/>
        <v>2.8942360304126961E-4</v>
      </c>
      <c r="F8">
        <f t="shared" si="1"/>
        <v>2.8246670208174245E-4</v>
      </c>
      <c r="G8">
        <f t="shared" si="1"/>
        <v>2.8396528852219529E-4</v>
      </c>
      <c r="H8">
        <f t="shared" si="1"/>
        <v>2.8321745077857831E-4</v>
      </c>
      <c r="I8">
        <f t="shared" si="1"/>
        <v>2.7931815963345394E-4</v>
      </c>
      <c r="J8">
        <f t="shared" si="1"/>
        <v>2.7857101497393672E-4</v>
      </c>
      <c r="K8">
        <f t="shared" si="1"/>
        <v>2.7300665858760248E-4</v>
      </c>
      <c r="L8">
        <f t="shared" si="1"/>
        <v>2.7403103688701481E-4</v>
      </c>
      <c r="M8">
        <f t="shared" si="1"/>
        <v>2.7201651864271719E-4</v>
      </c>
      <c r="N8">
        <f t="shared" si="1"/>
        <v>2.6965878515222946E-4</v>
      </c>
      <c r="O8">
        <f t="shared" si="1"/>
        <v>2.7147424964308242E-4</v>
      </c>
      <c r="P8">
        <f t="shared" si="1"/>
        <v>2.6751105614396226E-4</v>
      </c>
      <c r="Q8">
        <f t="shared" si="1"/>
        <v>2.7562221936319265E-4</v>
      </c>
      <c r="R8">
        <f t="shared" si="2"/>
        <v>2.7908140210498357E-4</v>
      </c>
      <c r="S8">
        <f t="shared" si="2"/>
        <v>2.8560470965171485E-4</v>
      </c>
      <c r="T8">
        <f t="shared" si="2"/>
        <v>2.9065632242106313E-4</v>
      </c>
      <c r="U8">
        <f t="shared" si="2"/>
        <v>3.1054062800889797E-4</v>
      </c>
      <c r="V8">
        <f t="shared" si="2"/>
        <v>3.1316395132640522E-4</v>
      </c>
      <c r="W8">
        <f t="shared" si="2"/>
        <v>3.0895526743915803E-4</v>
      </c>
      <c r="X8">
        <f t="shared" si="2"/>
        <v>3.2666342757063649E-4</v>
      </c>
      <c r="Y8">
        <f t="shared" si="2"/>
        <v>3.3515994554932105E-4</v>
      </c>
      <c r="Z8">
        <f t="shared" si="2"/>
        <v>3.3421166788405991E-4</v>
      </c>
      <c r="AA8">
        <f t="shared" si="2"/>
        <v>3.416885205352103E-4</v>
      </c>
      <c r="AB8">
        <f t="shared" si="2"/>
        <v>3.4249804276370393E-4</v>
      </c>
      <c r="AC8">
        <f t="shared" si="2"/>
        <v>3.4462539509943888E-4</v>
      </c>
      <c r="AD8">
        <f t="shared" si="2"/>
        <v>3.4796772386201403E-4</v>
      </c>
      <c r="AE8">
        <f t="shared" si="2"/>
        <v>3.452603987516186E-4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BJ8"/>
  <sheetViews>
    <sheetView workbookViewId="0">
      <selection sqref="A1:BJ8"/>
    </sheetView>
  </sheetViews>
  <sheetFormatPr defaultRowHeight="15"/>
  <cols>
    <col min="1" max="1" width="31.140625" customWidth="1"/>
  </cols>
  <sheetData>
    <row r="1" spans="1:62" ht="30">
      <c r="A1" s="28" t="s">
        <v>87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</row>
    <row r="2" spans="1:62">
      <c r="A2" t="s">
        <v>2</v>
      </c>
      <c r="B2">
        <f>B$4</f>
        <v>2.9327881403765066E-4</v>
      </c>
      <c r="C2">
        <f t="shared" ref="C2:AE3" si="0">C$4</f>
        <v>2.9464973438693182E-4</v>
      </c>
      <c r="D2">
        <f t="shared" si="0"/>
        <v>2.8823496381021947E-4</v>
      </c>
      <c r="E2">
        <f t="shared" si="0"/>
        <v>2.8942360304126961E-4</v>
      </c>
      <c r="F2">
        <f t="shared" si="0"/>
        <v>2.8246670208174245E-4</v>
      </c>
      <c r="G2">
        <f t="shared" si="0"/>
        <v>2.8396528852219529E-4</v>
      </c>
      <c r="H2">
        <f t="shared" si="0"/>
        <v>2.8321745077857831E-4</v>
      </c>
      <c r="I2">
        <f t="shared" si="0"/>
        <v>2.7931815963345394E-4</v>
      </c>
      <c r="J2">
        <f t="shared" si="0"/>
        <v>2.7857101497393672E-4</v>
      </c>
      <c r="K2">
        <f t="shared" si="0"/>
        <v>2.7300665858760248E-4</v>
      </c>
      <c r="L2">
        <f t="shared" si="0"/>
        <v>2.7403103688701481E-4</v>
      </c>
      <c r="M2">
        <f t="shared" si="0"/>
        <v>2.7201651864271719E-4</v>
      </c>
      <c r="N2">
        <f t="shared" si="0"/>
        <v>2.6965878515222946E-4</v>
      </c>
      <c r="O2">
        <f t="shared" si="0"/>
        <v>2.7147424964308242E-4</v>
      </c>
      <c r="P2">
        <f t="shared" si="0"/>
        <v>2.6751105614396226E-4</v>
      </c>
      <c r="Q2">
        <f t="shared" si="0"/>
        <v>2.7562221936319265E-4</v>
      </c>
      <c r="R2">
        <f t="shared" si="0"/>
        <v>2.7908140210498357E-4</v>
      </c>
      <c r="S2">
        <f t="shared" si="0"/>
        <v>2.8560470965171485E-4</v>
      </c>
      <c r="T2">
        <f t="shared" si="0"/>
        <v>2.9065632242106313E-4</v>
      </c>
      <c r="U2">
        <f t="shared" si="0"/>
        <v>3.1054062800889797E-4</v>
      </c>
      <c r="V2">
        <f t="shared" si="0"/>
        <v>3.1316395132640522E-4</v>
      </c>
      <c r="W2">
        <f t="shared" si="0"/>
        <v>3.0895526743915803E-4</v>
      </c>
      <c r="X2">
        <f t="shared" si="0"/>
        <v>3.2666342757063649E-4</v>
      </c>
      <c r="Y2">
        <f t="shared" si="0"/>
        <v>3.3515994554932105E-4</v>
      </c>
      <c r="Z2">
        <f t="shared" si="0"/>
        <v>3.3421166788405991E-4</v>
      </c>
      <c r="AA2">
        <f t="shared" si="0"/>
        <v>3.416885205352103E-4</v>
      </c>
      <c r="AB2">
        <f t="shared" si="0"/>
        <v>3.4249804276370393E-4</v>
      </c>
      <c r="AC2">
        <f t="shared" si="0"/>
        <v>3.4462539509943888E-4</v>
      </c>
      <c r="AD2">
        <f t="shared" si="0"/>
        <v>3.4796772386201403E-4</v>
      </c>
      <c r="AE2">
        <f t="shared" si="0"/>
        <v>3.452603987516186E-4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t="s">
        <v>3</v>
      </c>
      <c r="B3">
        <f>B$4</f>
        <v>2.9327881403765066E-4</v>
      </c>
      <c r="C3">
        <f t="shared" si="0"/>
        <v>2.9464973438693182E-4</v>
      </c>
      <c r="D3">
        <f t="shared" si="0"/>
        <v>2.8823496381021947E-4</v>
      </c>
      <c r="E3">
        <f t="shared" si="0"/>
        <v>2.8942360304126961E-4</v>
      </c>
      <c r="F3">
        <f t="shared" si="0"/>
        <v>2.8246670208174245E-4</v>
      </c>
      <c r="G3">
        <f t="shared" si="0"/>
        <v>2.8396528852219529E-4</v>
      </c>
      <c r="H3">
        <f t="shared" si="0"/>
        <v>2.8321745077857831E-4</v>
      </c>
      <c r="I3">
        <f t="shared" si="0"/>
        <v>2.7931815963345394E-4</v>
      </c>
      <c r="J3">
        <f t="shared" si="0"/>
        <v>2.7857101497393672E-4</v>
      </c>
      <c r="K3">
        <f t="shared" si="0"/>
        <v>2.7300665858760248E-4</v>
      </c>
      <c r="L3">
        <f t="shared" si="0"/>
        <v>2.7403103688701481E-4</v>
      </c>
      <c r="M3">
        <f t="shared" si="0"/>
        <v>2.7201651864271719E-4</v>
      </c>
      <c r="N3">
        <f t="shared" si="0"/>
        <v>2.6965878515222946E-4</v>
      </c>
      <c r="O3">
        <f t="shared" si="0"/>
        <v>2.7147424964308242E-4</v>
      </c>
      <c r="P3">
        <f t="shared" si="0"/>
        <v>2.6751105614396226E-4</v>
      </c>
      <c r="Q3">
        <f t="shared" si="0"/>
        <v>2.7562221936319265E-4</v>
      </c>
      <c r="R3">
        <f t="shared" si="0"/>
        <v>2.7908140210498357E-4</v>
      </c>
      <c r="S3">
        <f t="shared" si="0"/>
        <v>2.8560470965171485E-4</v>
      </c>
      <c r="T3">
        <f t="shared" si="0"/>
        <v>2.9065632242106313E-4</v>
      </c>
      <c r="U3">
        <f t="shared" si="0"/>
        <v>3.1054062800889797E-4</v>
      </c>
      <c r="V3">
        <f t="shared" si="0"/>
        <v>3.1316395132640522E-4</v>
      </c>
      <c r="W3">
        <f t="shared" si="0"/>
        <v>3.0895526743915803E-4</v>
      </c>
      <c r="X3">
        <f t="shared" si="0"/>
        <v>3.2666342757063649E-4</v>
      </c>
      <c r="Y3">
        <f t="shared" si="0"/>
        <v>3.3515994554932105E-4</v>
      </c>
      <c r="Z3">
        <f t="shared" si="0"/>
        <v>3.3421166788405991E-4</v>
      </c>
      <c r="AA3">
        <f t="shared" si="0"/>
        <v>3.416885205352103E-4</v>
      </c>
      <c r="AB3">
        <f t="shared" si="0"/>
        <v>3.4249804276370393E-4</v>
      </c>
      <c r="AC3">
        <f t="shared" si="0"/>
        <v>3.4462539509943888E-4</v>
      </c>
      <c r="AD3">
        <f t="shared" si="0"/>
        <v>3.4796772386201403E-4</v>
      </c>
      <c r="AE3">
        <f t="shared" si="0"/>
        <v>3.452603987516186E-4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t="s">
        <v>4</v>
      </c>
      <c r="B4">
        <f>SUMIFS('Historical Vehicle Fuel Economy'!$E$2:$E$369,'Historical Vehicle Fuel Economy'!$B$2:$B$369,"All",'Historical Vehicle Fuel Economy'!$A$2:$A$369,_xlfn.NUMBERVALUE(RIGHT(B1,4)))*Calculations!$B$2/Calculations!$B$9</f>
        <v>2.9327881403765066E-4</v>
      </c>
      <c r="C4">
        <f>SUMIFS('Historical Vehicle Fuel Economy'!$E$2:$E$369,'Historical Vehicle Fuel Economy'!$B$2:$B$369,"All",'Historical Vehicle Fuel Economy'!$A$2:$A$369,_xlfn.NUMBERVALUE(RIGHT(C1,4)))*Calculations!$B$2/Calculations!$B$9</f>
        <v>2.9464973438693182E-4</v>
      </c>
      <c r="D4">
        <f>SUMIFS('Historical Vehicle Fuel Economy'!$E$2:$E$369,'Historical Vehicle Fuel Economy'!$B$2:$B$369,"All",'Historical Vehicle Fuel Economy'!$A$2:$A$369,_xlfn.NUMBERVALUE(RIGHT(D1,4)))*Calculations!$B$2/Calculations!$B$9</f>
        <v>2.8823496381021947E-4</v>
      </c>
      <c r="E4">
        <f>SUMIFS('Historical Vehicle Fuel Economy'!$E$2:$E$369,'Historical Vehicle Fuel Economy'!$B$2:$B$369,"All",'Historical Vehicle Fuel Economy'!$A$2:$A$369,_xlfn.NUMBERVALUE(RIGHT(E1,4)))*Calculations!$B$2/Calculations!$B$9</f>
        <v>2.8942360304126961E-4</v>
      </c>
      <c r="F4">
        <f>SUMIFS('Historical Vehicle Fuel Economy'!$E$2:$E$369,'Historical Vehicle Fuel Economy'!$B$2:$B$369,"All",'Historical Vehicle Fuel Economy'!$A$2:$A$369,_xlfn.NUMBERVALUE(RIGHT(F1,4)))*Calculations!$B$2/Calculations!$B$9</f>
        <v>2.8246670208174245E-4</v>
      </c>
      <c r="G4">
        <f>SUMIFS('Historical Vehicle Fuel Economy'!$E$2:$E$369,'Historical Vehicle Fuel Economy'!$B$2:$B$369,"All",'Historical Vehicle Fuel Economy'!$A$2:$A$369,_xlfn.NUMBERVALUE(RIGHT(G1,4)))*Calculations!$B$2/Calculations!$B$9</f>
        <v>2.8396528852219529E-4</v>
      </c>
      <c r="H4">
        <f>SUMIFS('Historical Vehicle Fuel Economy'!$E$2:$E$369,'Historical Vehicle Fuel Economy'!$B$2:$B$369,"All",'Historical Vehicle Fuel Economy'!$A$2:$A$369,_xlfn.NUMBERVALUE(RIGHT(H1,4)))*Calculations!$B$2/Calculations!$B$9</f>
        <v>2.8321745077857831E-4</v>
      </c>
      <c r="I4">
        <f>SUMIFS('Historical Vehicle Fuel Economy'!$E$2:$E$369,'Historical Vehicle Fuel Economy'!$B$2:$B$369,"All",'Historical Vehicle Fuel Economy'!$A$2:$A$369,_xlfn.NUMBERVALUE(RIGHT(I1,4)))*Calculations!$B$2/Calculations!$B$9</f>
        <v>2.7931815963345394E-4</v>
      </c>
      <c r="J4">
        <f>SUMIFS('Historical Vehicle Fuel Economy'!$E$2:$E$369,'Historical Vehicle Fuel Economy'!$B$2:$B$369,"All",'Historical Vehicle Fuel Economy'!$A$2:$A$369,_xlfn.NUMBERVALUE(RIGHT(J1,4)))*Calculations!$B$2/Calculations!$B$9</f>
        <v>2.7857101497393672E-4</v>
      </c>
      <c r="K4">
        <f>SUMIFS('Historical Vehicle Fuel Economy'!$E$2:$E$369,'Historical Vehicle Fuel Economy'!$B$2:$B$369,"All",'Historical Vehicle Fuel Economy'!$A$2:$A$369,_xlfn.NUMBERVALUE(RIGHT(K1,4)))*Calculations!$B$2/Calculations!$B$9</f>
        <v>2.7300665858760248E-4</v>
      </c>
      <c r="L4">
        <f>SUMIFS('Historical Vehicle Fuel Economy'!$E$2:$E$369,'Historical Vehicle Fuel Economy'!$B$2:$B$369,"All",'Historical Vehicle Fuel Economy'!$A$2:$A$369,_xlfn.NUMBERVALUE(RIGHT(L1,4)))*Calculations!$B$2/Calculations!$B$9</f>
        <v>2.7403103688701481E-4</v>
      </c>
      <c r="M4">
        <f>SUMIFS('Historical Vehicle Fuel Economy'!$E$2:$E$369,'Historical Vehicle Fuel Economy'!$B$2:$B$369,"All",'Historical Vehicle Fuel Economy'!$A$2:$A$369,_xlfn.NUMBERVALUE(RIGHT(M1,4)))*Calculations!$B$2/Calculations!$B$9</f>
        <v>2.7201651864271719E-4</v>
      </c>
      <c r="N4">
        <f>SUMIFS('Historical Vehicle Fuel Economy'!$E$2:$E$369,'Historical Vehicle Fuel Economy'!$B$2:$B$369,"All",'Historical Vehicle Fuel Economy'!$A$2:$A$369,_xlfn.NUMBERVALUE(RIGHT(N1,4)))*Calculations!$B$2/Calculations!$B$9</f>
        <v>2.6965878515222946E-4</v>
      </c>
      <c r="O4">
        <f>SUMIFS('Historical Vehicle Fuel Economy'!$E$2:$E$369,'Historical Vehicle Fuel Economy'!$B$2:$B$369,"All",'Historical Vehicle Fuel Economy'!$A$2:$A$369,_xlfn.NUMBERVALUE(RIGHT(O1,4)))*Calculations!$B$2/Calculations!$B$9</f>
        <v>2.7147424964308242E-4</v>
      </c>
      <c r="P4">
        <f>SUMIFS('Historical Vehicle Fuel Economy'!$E$2:$E$369,'Historical Vehicle Fuel Economy'!$B$2:$B$369,"All",'Historical Vehicle Fuel Economy'!$A$2:$A$369,_xlfn.NUMBERVALUE(RIGHT(P1,4)))*Calculations!$B$2/Calculations!$B$9</f>
        <v>2.6751105614396226E-4</v>
      </c>
      <c r="Q4">
        <f>SUMIFS('Historical Vehicle Fuel Economy'!$E$2:$E$369,'Historical Vehicle Fuel Economy'!$B$2:$B$369,"All",'Historical Vehicle Fuel Economy'!$A$2:$A$369,_xlfn.NUMBERVALUE(RIGHT(Q1,4)))*Calculations!$B$2/Calculations!$B$9</f>
        <v>2.7562221936319265E-4</v>
      </c>
      <c r="R4">
        <f>SUMIFS('Historical Vehicle Fuel Economy'!$E$2:$E$369,'Historical Vehicle Fuel Economy'!$B$2:$B$369,"All",'Historical Vehicle Fuel Economy'!$A$2:$A$369,_xlfn.NUMBERVALUE(RIGHT(R1,4)))*Calculations!$B$2/Calculations!$B$9</f>
        <v>2.7908140210498357E-4</v>
      </c>
      <c r="S4">
        <f>SUMIFS('Historical Vehicle Fuel Economy'!$E$2:$E$369,'Historical Vehicle Fuel Economy'!$B$2:$B$369,"All",'Historical Vehicle Fuel Economy'!$A$2:$A$369,_xlfn.NUMBERVALUE(RIGHT(S1,4)))*Calculations!$B$2/Calculations!$B$9</f>
        <v>2.8560470965171485E-4</v>
      </c>
      <c r="T4">
        <f>SUMIFS('Historical Vehicle Fuel Economy'!$E$2:$E$369,'Historical Vehicle Fuel Economy'!$B$2:$B$369,"All",'Historical Vehicle Fuel Economy'!$A$2:$A$369,_xlfn.NUMBERVALUE(RIGHT(T1,4)))*Calculations!$B$2/Calculations!$B$9</f>
        <v>2.9065632242106313E-4</v>
      </c>
      <c r="U4">
        <f>SUMIFS('Historical Vehicle Fuel Economy'!$E$2:$E$369,'Historical Vehicle Fuel Economy'!$B$2:$B$369,"All",'Historical Vehicle Fuel Economy'!$A$2:$A$369,_xlfn.NUMBERVALUE(RIGHT(U1,4)))*Calculations!$B$2/Calculations!$B$9</f>
        <v>3.1054062800889797E-4</v>
      </c>
      <c r="V4">
        <f>SUMIFS('Historical Vehicle Fuel Economy'!$E$2:$E$369,'Historical Vehicle Fuel Economy'!$B$2:$B$369,"All",'Historical Vehicle Fuel Economy'!$A$2:$A$369,_xlfn.NUMBERVALUE(RIGHT(V1,4)))*Calculations!$B$2/Calculations!$B$9</f>
        <v>3.1316395132640522E-4</v>
      </c>
      <c r="W4">
        <f>SUMIFS('Historical Vehicle Fuel Economy'!$E$2:$E$369,'Historical Vehicle Fuel Economy'!$B$2:$B$369,"All",'Historical Vehicle Fuel Economy'!$A$2:$A$369,_xlfn.NUMBERVALUE(RIGHT(W1,4)))*Calculations!$B$2/Calculations!$B$9</f>
        <v>3.0895526743915803E-4</v>
      </c>
      <c r="X4">
        <f>SUMIFS('Historical Vehicle Fuel Economy'!$E$2:$E$369,'Historical Vehicle Fuel Economy'!$B$2:$B$369,"All",'Historical Vehicle Fuel Economy'!$A$2:$A$369,_xlfn.NUMBERVALUE(RIGHT(X1,4)))*Calculations!$B$2/Calculations!$B$9</f>
        <v>3.2666342757063649E-4</v>
      </c>
      <c r="Y4">
        <f>SUMIFS('Historical Vehicle Fuel Economy'!$E$2:$E$369,'Historical Vehicle Fuel Economy'!$B$2:$B$369,"All",'Historical Vehicle Fuel Economy'!$A$2:$A$369,_xlfn.NUMBERVALUE(RIGHT(Y1,4)))*Calculations!$B$2/Calculations!$B$9</f>
        <v>3.3515994554932105E-4</v>
      </c>
      <c r="Z4">
        <f>SUMIFS('Historical Vehicle Fuel Economy'!$E$2:$E$369,'Historical Vehicle Fuel Economy'!$B$2:$B$369,"All",'Historical Vehicle Fuel Economy'!$A$2:$A$369,_xlfn.NUMBERVALUE(RIGHT(Z1,4)))*Calculations!$B$2/Calculations!$B$9</f>
        <v>3.3421166788405991E-4</v>
      </c>
      <c r="AA4">
        <f>SUMIFS('Historical Vehicle Fuel Economy'!$E$2:$E$369,'Historical Vehicle Fuel Economy'!$B$2:$B$369,"All",'Historical Vehicle Fuel Economy'!$A$2:$A$369,_xlfn.NUMBERVALUE(RIGHT(AA1,4)))*Calculations!$B$2/Calculations!$B$9</f>
        <v>3.416885205352103E-4</v>
      </c>
      <c r="AB4">
        <f>SUMIFS('Historical Vehicle Fuel Economy'!$E$2:$E$369,'Historical Vehicle Fuel Economy'!$B$2:$B$369,"All",'Historical Vehicle Fuel Economy'!$A$2:$A$369,_xlfn.NUMBERVALUE(RIGHT(AB1,4)))*Calculations!$B$2/Calculations!$B$9</f>
        <v>3.4249804276370393E-4</v>
      </c>
      <c r="AC4">
        <f>SUMIFS('Historical Vehicle Fuel Economy'!$E$2:$E$369,'Historical Vehicle Fuel Economy'!$B$2:$B$369,"All",'Historical Vehicle Fuel Economy'!$A$2:$A$369,_xlfn.NUMBERVALUE(RIGHT(AC1,4)))*Calculations!$B$2/Calculations!$B$9</f>
        <v>3.4462539509943888E-4</v>
      </c>
      <c r="AD4">
        <f>SUMIFS('Historical Vehicle Fuel Economy'!$E$2:$E$369,'Historical Vehicle Fuel Economy'!$B$2:$B$369,"All",'Historical Vehicle Fuel Economy'!$A$2:$A$369,_xlfn.NUMBERVALUE(RIGHT(AD1,4)))*Calculations!$B$2/Calculations!$B$9</f>
        <v>3.4796772386201403E-4</v>
      </c>
      <c r="AE4">
        <f>SUMIFS('Historical Vehicle Fuel Economy'!$E$2:$E$369,'Historical Vehicle Fuel Economy'!$B$2:$B$369,"All",'Historical Vehicle Fuel Economy'!$A$2:$A$369,_xlfn.NUMBERVALUE(RIGHT(AE1,4)))*Calculations!$B$2/Calculations!$B$9</f>
        <v>3.452603987516186E-4</v>
      </c>
      <c r="AF4">
        <f>SUMIFS('Historical Vehicle Fuel Economy'!$E$2:$E$369,'Historical Vehicle Fuel Economy'!$B$2:$B$369,"All",'Historical Vehicle Fuel Economy'!$A$2:$A$369,_xlfn.NUMBERVALUE(RIGHT(AF1,4)))*Calculations!$B$2/Calculations!$B$9</f>
        <v>0</v>
      </c>
      <c r="AG4">
        <f>SUMIFS('Historical Vehicle Fuel Economy'!$E$2:$E$369,'Historical Vehicle Fuel Economy'!$B$2:$B$369,"All",'Historical Vehicle Fuel Economy'!$A$2:$A$369,_xlfn.NUMBERVALUE(RIGHT(AG1,4)))*Calculations!$B$2/Calculations!$B$9</f>
        <v>0</v>
      </c>
      <c r="AH4">
        <f>SUMIFS('Historical Vehicle Fuel Economy'!$E$2:$E$369,'Historical Vehicle Fuel Economy'!$B$2:$B$369,"All",'Historical Vehicle Fuel Economy'!$A$2:$A$369,_xlfn.NUMBERVALUE(RIGHT(AH1,4)))*Calculations!$B$2/Calculations!$B$9</f>
        <v>0</v>
      </c>
      <c r="AI4">
        <f>SUMIFS('Historical Vehicle Fuel Economy'!$E$2:$E$369,'Historical Vehicle Fuel Economy'!$B$2:$B$369,"All",'Historical Vehicle Fuel Economy'!$A$2:$A$369,_xlfn.NUMBERVALUE(RIGHT(AI1,4)))*Calculations!$B$2/Calculations!$B$9</f>
        <v>0</v>
      </c>
      <c r="AJ4">
        <f>SUMIFS('Historical Vehicle Fuel Economy'!$E$2:$E$369,'Historical Vehicle Fuel Economy'!$B$2:$B$369,"All",'Historical Vehicle Fuel Economy'!$A$2:$A$369,_xlfn.NUMBERVALUE(RIGHT(AJ1,4)))*Calculations!$B$2/Calculations!$B$9</f>
        <v>0</v>
      </c>
      <c r="AK4">
        <f>SUMIFS('Historical Vehicle Fuel Economy'!$E$2:$E$369,'Historical Vehicle Fuel Economy'!$B$2:$B$369,"All",'Historical Vehicle Fuel Economy'!$A$2:$A$369,_xlfn.NUMBERVALUE(RIGHT(AK1,4)))*Calculations!$B$2/Calculations!$B$9</f>
        <v>0</v>
      </c>
      <c r="AL4">
        <f>SUMIFS('Historical Vehicle Fuel Economy'!$E$2:$E$369,'Historical Vehicle Fuel Economy'!$B$2:$B$369,"All",'Historical Vehicle Fuel Economy'!$A$2:$A$369,_xlfn.NUMBERVALUE(RIGHT(AL1,4)))*Calculations!$B$2/Calculations!$B$9</f>
        <v>0</v>
      </c>
      <c r="AM4">
        <f>SUMIFS('Historical Vehicle Fuel Economy'!$E$2:$E$369,'Historical Vehicle Fuel Economy'!$B$2:$B$369,"All",'Historical Vehicle Fuel Economy'!$A$2:$A$369,_xlfn.NUMBERVALUE(RIGHT(AM1,4)))*Calculations!$B$2/Calculations!$B$9</f>
        <v>0</v>
      </c>
      <c r="AN4">
        <f>SUMIFS('Historical Vehicle Fuel Economy'!$E$2:$E$369,'Historical Vehicle Fuel Economy'!$B$2:$B$369,"All",'Historical Vehicle Fuel Economy'!$A$2:$A$369,_xlfn.NUMBERVALUE(RIGHT(AN1,4)))*Calculations!$B$2/Calculations!$B$9</f>
        <v>0</v>
      </c>
      <c r="AO4">
        <f>SUMIFS('Historical Vehicle Fuel Economy'!$E$2:$E$369,'Historical Vehicle Fuel Economy'!$B$2:$B$369,"All",'Historical Vehicle Fuel Economy'!$A$2:$A$369,_xlfn.NUMBERVALUE(RIGHT(AO1,4)))*Calculations!$B$2/Calculations!$B$9</f>
        <v>0</v>
      </c>
      <c r="AP4">
        <f>SUMIFS('Historical Vehicle Fuel Economy'!$E$2:$E$369,'Historical Vehicle Fuel Economy'!$B$2:$B$369,"All",'Historical Vehicle Fuel Economy'!$A$2:$A$369,_xlfn.NUMBERVALUE(RIGHT(AP1,4)))*Calculations!$B$2/Calculations!$B$9</f>
        <v>0</v>
      </c>
      <c r="AQ4">
        <f>SUMIFS('Historical Vehicle Fuel Economy'!$E$2:$E$369,'Historical Vehicle Fuel Economy'!$B$2:$B$369,"All",'Historical Vehicle Fuel Economy'!$A$2:$A$369,_xlfn.NUMBERVALUE(RIGHT(AQ1,4)))*Calculations!$B$2/Calculations!$B$9</f>
        <v>0</v>
      </c>
      <c r="AR4">
        <f>SUMIFS('Historical Vehicle Fuel Economy'!$E$2:$E$369,'Historical Vehicle Fuel Economy'!$B$2:$B$369,"All",'Historical Vehicle Fuel Economy'!$A$2:$A$369,_xlfn.NUMBERVALUE(RIGHT(AR1,4)))*Calculations!$B$2/Calculations!$B$9</f>
        <v>0</v>
      </c>
      <c r="AS4">
        <f>SUMIFS('Historical Vehicle Fuel Economy'!$E$2:$E$369,'Historical Vehicle Fuel Economy'!$B$2:$B$369,"All",'Historical Vehicle Fuel Economy'!$A$2:$A$369,_xlfn.NUMBERVALUE(RIGHT(AS1,4)))*Calculations!$B$2/Calculations!$B$9</f>
        <v>0</v>
      </c>
      <c r="AT4">
        <f>SUMIFS('Historical Vehicle Fuel Economy'!$E$2:$E$369,'Historical Vehicle Fuel Economy'!$B$2:$B$369,"All",'Historical Vehicle Fuel Economy'!$A$2:$A$369,_xlfn.NUMBERVALUE(RIGHT(AT1,4)))*Calculations!$B$2/Calculations!$B$9</f>
        <v>0</v>
      </c>
      <c r="AU4">
        <f>SUMIFS('Historical Vehicle Fuel Economy'!$E$2:$E$369,'Historical Vehicle Fuel Economy'!$B$2:$B$369,"All",'Historical Vehicle Fuel Economy'!$A$2:$A$369,_xlfn.NUMBERVALUE(RIGHT(AU1,4)))*Calculations!$B$2/Calculations!$B$9</f>
        <v>0</v>
      </c>
      <c r="AV4">
        <f>SUMIFS('Historical Vehicle Fuel Economy'!$E$2:$E$369,'Historical Vehicle Fuel Economy'!$B$2:$B$369,"All",'Historical Vehicle Fuel Economy'!$A$2:$A$369,_xlfn.NUMBERVALUE(RIGHT(AV1,4)))*Calculations!$B$2/Calculations!$B$9</f>
        <v>0</v>
      </c>
      <c r="AW4">
        <f>SUMIFS('Historical Vehicle Fuel Economy'!$E$2:$E$369,'Historical Vehicle Fuel Economy'!$B$2:$B$369,"All",'Historical Vehicle Fuel Economy'!$A$2:$A$369,_xlfn.NUMBERVALUE(RIGHT(AW1,4)))*Calculations!$B$2/Calculations!$B$9</f>
        <v>0</v>
      </c>
      <c r="AX4">
        <f>SUMIFS('Historical Vehicle Fuel Economy'!$E$2:$E$369,'Historical Vehicle Fuel Economy'!$B$2:$B$369,"All",'Historical Vehicle Fuel Economy'!$A$2:$A$369,_xlfn.NUMBERVALUE(RIGHT(AX1,4)))*Calculations!$B$2/Calculations!$B$9</f>
        <v>0</v>
      </c>
      <c r="AY4">
        <f>SUMIFS('Historical Vehicle Fuel Economy'!$E$2:$E$369,'Historical Vehicle Fuel Economy'!$B$2:$B$369,"All",'Historical Vehicle Fuel Economy'!$A$2:$A$369,_xlfn.NUMBERVALUE(RIGHT(AY1,4)))*Calculations!$B$2/Calculations!$B$9</f>
        <v>0</v>
      </c>
      <c r="AZ4">
        <f>SUMIFS('Historical Vehicle Fuel Economy'!$E$2:$E$369,'Historical Vehicle Fuel Economy'!$B$2:$B$369,"All",'Historical Vehicle Fuel Economy'!$A$2:$A$369,_xlfn.NUMBERVALUE(RIGHT(AZ1,4)))*Calculations!$B$2/Calculations!$B$9</f>
        <v>0</v>
      </c>
      <c r="BA4">
        <f>SUMIFS('Historical Vehicle Fuel Economy'!$E$2:$E$369,'Historical Vehicle Fuel Economy'!$B$2:$B$369,"All",'Historical Vehicle Fuel Economy'!$A$2:$A$369,_xlfn.NUMBERVALUE(RIGHT(BA1,4)))*Calculations!$B$2/Calculations!$B$9</f>
        <v>0</v>
      </c>
      <c r="BB4">
        <f>SUMIFS('Historical Vehicle Fuel Economy'!$E$2:$E$369,'Historical Vehicle Fuel Economy'!$B$2:$B$369,"All",'Historical Vehicle Fuel Economy'!$A$2:$A$369,_xlfn.NUMBERVALUE(RIGHT(BB1,4)))*Calculations!$B$2/Calculations!$B$9</f>
        <v>0</v>
      </c>
      <c r="BC4">
        <f>SUMIFS('Historical Vehicle Fuel Economy'!$E$2:$E$369,'Historical Vehicle Fuel Economy'!$B$2:$B$369,"All",'Historical Vehicle Fuel Economy'!$A$2:$A$369,_xlfn.NUMBERVALUE(RIGHT(BC1,4)))*Calculations!$B$2/Calculations!$B$9</f>
        <v>0</v>
      </c>
      <c r="BD4">
        <f>SUMIFS('Historical Vehicle Fuel Economy'!$E$2:$E$369,'Historical Vehicle Fuel Economy'!$B$2:$B$369,"All",'Historical Vehicle Fuel Economy'!$A$2:$A$369,_xlfn.NUMBERVALUE(RIGHT(BD1,4)))*Calculations!$B$2/Calculations!$B$9</f>
        <v>0</v>
      </c>
      <c r="BE4">
        <f>SUMIFS('Historical Vehicle Fuel Economy'!$E$2:$E$369,'Historical Vehicle Fuel Economy'!$B$2:$B$369,"All",'Historical Vehicle Fuel Economy'!$A$2:$A$369,_xlfn.NUMBERVALUE(RIGHT(BE1,4)))*Calculations!$B$2/Calculations!$B$9</f>
        <v>0</v>
      </c>
      <c r="BF4">
        <f>SUMIFS('Historical Vehicle Fuel Economy'!$E$2:$E$369,'Historical Vehicle Fuel Economy'!$B$2:$B$369,"All",'Historical Vehicle Fuel Economy'!$A$2:$A$369,_xlfn.NUMBERVALUE(RIGHT(BF1,4)))*Calculations!$B$2/Calculations!$B$9</f>
        <v>0</v>
      </c>
      <c r="BG4">
        <f>SUMIFS('Historical Vehicle Fuel Economy'!$E$2:$E$369,'Historical Vehicle Fuel Economy'!$B$2:$B$369,"All",'Historical Vehicle Fuel Economy'!$A$2:$A$369,_xlfn.NUMBERVALUE(RIGHT(BG1,4)))*Calculations!$B$2/Calculations!$B$9</f>
        <v>0</v>
      </c>
      <c r="BH4">
        <f>SUMIFS('Historical Vehicle Fuel Economy'!$E$2:$E$369,'Historical Vehicle Fuel Economy'!$B$2:$B$369,"All",'Historical Vehicle Fuel Economy'!$A$2:$A$369,_xlfn.NUMBERVALUE(RIGHT(BH1,4)))*Calculations!$B$2/Calculations!$B$9</f>
        <v>0</v>
      </c>
      <c r="BI4">
        <f>SUMIFS('Historical Vehicle Fuel Economy'!$E$2:$E$369,'Historical Vehicle Fuel Economy'!$B$2:$B$369,"All",'Historical Vehicle Fuel Economy'!$A$2:$A$369,_xlfn.NUMBERVALUE(RIGHT(BI1,4)))*Calculations!$B$2/Calculations!$B$9</f>
        <v>0</v>
      </c>
      <c r="BJ4">
        <f>SUMIFS('Historical Vehicle Fuel Economy'!$E$2:$E$369,'Historical Vehicle Fuel Economy'!$B$2:$B$369,"All",'Historical Vehicle Fuel Economy'!$A$2:$A$369,_xlfn.NUMBERVALUE(RIGHT(BJ1,4)))*Calculations!$B$2/Calculations!$B$9</f>
        <v>0</v>
      </c>
    </row>
    <row r="5" spans="1:62">
      <c r="A5" t="s">
        <v>5</v>
      </c>
      <c r="B5">
        <f t="shared" ref="B5:Q8" si="1">B$4</f>
        <v>2.9327881403765066E-4</v>
      </c>
      <c r="C5">
        <f t="shared" si="1"/>
        <v>2.9464973438693182E-4</v>
      </c>
      <c r="D5">
        <f t="shared" si="1"/>
        <v>2.8823496381021947E-4</v>
      </c>
      <c r="E5">
        <f t="shared" si="1"/>
        <v>2.8942360304126961E-4</v>
      </c>
      <c r="F5">
        <f t="shared" si="1"/>
        <v>2.8246670208174245E-4</v>
      </c>
      <c r="G5">
        <f t="shared" si="1"/>
        <v>2.8396528852219529E-4</v>
      </c>
      <c r="H5">
        <f t="shared" si="1"/>
        <v>2.8321745077857831E-4</v>
      </c>
      <c r="I5">
        <f t="shared" si="1"/>
        <v>2.7931815963345394E-4</v>
      </c>
      <c r="J5">
        <f t="shared" si="1"/>
        <v>2.7857101497393672E-4</v>
      </c>
      <c r="K5">
        <f t="shared" si="1"/>
        <v>2.7300665858760248E-4</v>
      </c>
      <c r="L5">
        <f t="shared" si="1"/>
        <v>2.7403103688701481E-4</v>
      </c>
      <c r="M5">
        <f t="shared" si="1"/>
        <v>2.7201651864271719E-4</v>
      </c>
      <c r="N5">
        <f t="shared" si="1"/>
        <v>2.6965878515222946E-4</v>
      </c>
      <c r="O5">
        <f t="shared" si="1"/>
        <v>2.7147424964308242E-4</v>
      </c>
      <c r="P5">
        <f t="shared" si="1"/>
        <v>2.6751105614396226E-4</v>
      </c>
      <c r="Q5">
        <f t="shared" si="1"/>
        <v>2.7562221936319265E-4</v>
      </c>
      <c r="R5">
        <f t="shared" ref="R5:AT8" si="2">R$4</f>
        <v>2.7908140210498357E-4</v>
      </c>
      <c r="S5">
        <f t="shared" si="2"/>
        <v>2.8560470965171485E-4</v>
      </c>
      <c r="T5">
        <f t="shared" si="2"/>
        <v>2.9065632242106313E-4</v>
      </c>
      <c r="U5">
        <f t="shared" si="2"/>
        <v>3.1054062800889797E-4</v>
      </c>
      <c r="V5">
        <f t="shared" si="2"/>
        <v>3.1316395132640522E-4</v>
      </c>
      <c r="W5">
        <f t="shared" si="2"/>
        <v>3.0895526743915803E-4</v>
      </c>
      <c r="X5">
        <f t="shared" si="2"/>
        <v>3.2666342757063649E-4</v>
      </c>
      <c r="Y5">
        <f t="shared" si="2"/>
        <v>3.3515994554932105E-4</v>
      </c>
      <c r="Z5">
        <f t="shared" si="2"/>
        <v>3.3421166788405991E-4</v>
      </c>
      <c r="AA5">
        <f t="shared" si="2"/>
        <v>3.416885205352103E-4</v>
      </c>
      <c r="AB5">
        <f t="shared" si="2"/>
        <v>3.4249804276370393E-4</v>
      </c>
      <c r="AC5">
        <f t="shared" si="2"/>
        <v>3.4462539509943888E-4</v>
      </c>
      <c r="AD5">
        <f t="shared" si="2"/>
        <v>3.4796772386201403E-4</v>
      </c>
      <c r="AE5">
        <f t="shared" si="2"/>
        <v>3.452603987516186E-4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t="s">
        <v>6</v>
      </c>
      <c r="B6">
        <f t="shared" si="1"/>
        <v>2.9327881403765066E-4</v>
      </c>
      <c r="C6">
        <f t="shared" si="1"/>
        <v>2.9464973438693182E-4</v>
      </c>
      <c r="D6">
        <f t="shared" si="1"/>
        <v>2.8823496381021947E-4</v>
      </c>
      <c r="E6">
        <f t="shared" si="1"/>
        <v>2.8942360304126961E-4</v>
      </c>
      <c r="F6">
        <f t="shared" si="1"/>
        <v>2.8246670208174245E-4</v>
      </c>
      <c r="G6">
        <f t="shared" si="1"/>
        <v>2.8396528852219529E-4</v>
      </c>
      <c r="H6">
        <f t="shared" si="1"/>
        <v>2.8321745077857831E-4</v>
      </c>
      <c r="I6">
        <f t="shared" si="1"/>
        <v>2.7931815963345394E-4</v>
      </c>
      <c r="J6">
        <f t="shared" si="1"/>
        <v>2.7857101497393672E-4</v>
      </c>
      <c r="K6">
        <f t="shared" si="1"/>
        <v>2.7300665858760248E-4</v>
      </c>
      <c r="L6">
        <f t="shared" si="1"/>
        <v>2.7403103688701481E-4</v>
      </c>
      <c r="M6">
        <f t="shared" si="1"/>
        <v>2.7201651864271719E-4</v>
      </c>
      <c r="N6">
        <f t="shared" si="1"/>
        <v>2.6965878515222946E-4</v>
      </c>
      <c r="O6">
        <f t="shared" si="1"/>
        <v>2.7147424964308242E-4</v>
      </c>
      <c r="P6">
        <f t="shared" si="1"/>
        <v>2.6751105614396226E-4</v>
      </c>
      <c r="Q6">
        <f t="shared" si="1"/>
        <v>2.7562221936319265E-4</v>
      </c>
      <c r="R6">
        <f t="shared" si="2"/>
        <v>2.7908140210498357E-4</v>
      </c>
      <c r="S6">
        <f t="shared" si="2"/>
        <v>2.8560470965171485E-4</v>
      </c>
      <c r="T6">
        <f t="shared" si="2"/>
        <v>2.9065632242106313E-4</v>
      </c>
      <c r="U6">
        <f t="shared" si="2"/>
        <v>3.1054062800889797E-4</v>
      </c>
      <c r="V6">
        <f t="shared" si="2"/>
        <v>3.1316395132640522E-4</v>
      </c>
      <c r="W6">
        <f t="shared" si="2"/>
        <v>3.0895526743915803E-4</v>
      </c>
      <c r="X6">
        <f t="shared" si="2"/>
        <v>3.2666342757063649E-4</v>
      </c>
      <c r="Y6">
        <f t="shared" si="2"/>
        <v>3.3515994554932105E-4</v>
      </c>
      <c r="Z6">
        <f t="shared" si="2"/>
        <v>3.3421166788405991E-4</v>
      </c>
      <c r="AA6">
        <f t="shared" si="2"/>
        <v>3.416885205352103E-4</v>
      </c>
      <c r="AB6">
        <f t="shared" si="2"/>
        <v>3.4249804276370393E-4</v>
      </c>
      <c r="AC6">
        <f t="shared" si="2"/>
        <v>3.4462539509943888E-4</v>
      </c>
      <c r="AD6">
        <f t="shared" si="2"/>
        <v>3.4796772386201403E-4</v>
      </c>
      <c r="AE6">
        <f t="shared" si="2"/>
        <v>3.452603987516186E-4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t="s">
        <v>84</v>
      </c>
      <c r="B7">
        <f t="shared" si="1"/>
        <v>2.9327881403765066E-4</v>
      </c>
      <c r="C7">
        <f t="shared" si="1"/>
        <v>2.9464973438693182E-4</v>
      </c>
      <c r="D7">
        <f t="shared" si="1"/>
        <v>2.8823496381021947E-4</v>
      </c>
      <c r="E7">
        <f t="shared" si="1"/>
        <v>2.8942360304126961E-4</v>
      </c>
      <c r="F7">
        <f t="shared" si="1"/>
        <v>2.8246670208174245E-4</v>
      </c>
      <c r="G7">
        <f t="shared" si="1"/>
        <v>2.8396528852219529E-4</v>
      </c>
      <c r="H7">
        <f t="shared" si="1"/>
        <v>2.8321745077857831E-4</v>
      </c>
      <c r="I7">
        <f t="shared" si="1"/>
        <v>2.7931815963345394E-4</v>
      </c>
      <c r="J7">
        <f t="shared" si="1"/>
        <v>2.7857101497393672E-4</v>
      </c>
      <c r="K7">
        <f t="shared" si="1"/>
        <v>2.7300665858760248E-4</v>
      </c>
      <c r="L7">
        <f t="shared" si="1"/>
        <v>2.7403103688701481E-4</v>
      </c>
      <c r="M7">
        <f t="shared" si="1"/>
        <v>2.7201651864271719E-4</v>
      </c>
      <c r="N7">
        <f t="shared" si="1"/>
        <v>2.6965878515222946E-4</v>
      </c>
      <c r="O7">
        <f t="shared" si="1"/>
        <v>2.7147424964308242E-4</v>
      </c>
      <c r="P7">
        <f t="shared" si="1"/>
        <v>2.6751105614396226E-4</v>
      </c>
      <c r="Q7">
        <f t="shared" si="1"/>
        <v>2.7562221936319265E-4</v>
      </c>
      <c r="R7">
        <f t="shared" si="2"/>
        <v>2.7908140210498357E-4</v>
      </c>
      <c r="S7">
        <f t="shared" si="2"/>
        <v>2.8560470965171485E-4</v>
      </c>
      <c r="T7">
        <f t="shared" si="2"/>
        <v>2.9065632242106313E-4</v>
      </c>
      <c r="U7">
        <f t="shared" si="2"/>
        <v>3.1054062800889797E-4</v>
      </c>
      <c r="V7">
        <f t="shared" si="2"/>
        <v>3.1316395132640522E-4</v>
      </c>
      <c r="W7">
        <f t="shared" si="2"/>
        <v>3.0895526743915803E-4</v>
      </c>
      <c r="X7">
        <f t="shared" si="2"/>
        <v>3.2666342757063649E-4</v>
      </c>
      <c r="Y7">
        <f t="shared" si="2"/>
        <v>3.3515994554932105E-4</v>
      </c>
      <c r="Z7">
        <f t="shared" si="2"/>
        <v>3.3421166788405991E-4</v>
      </c>
      <c r="AA7">
        <f t="shared" si="2"/>
        <v>3.416885205352103E-4</v>
      </c>
      <c r="AB7">
        <f t="shared" si="2"/>
        <v>3.4249804276370393E-4</v>
      </c>
      <c r="AC7">
        <f t="shared" si="2"/>
        <v>3.4462539509943888E-4</v>
      </c>
      <c r="AD7">
        <f t="shared" si="2"/>
        <v>3.4796772386201403E-4</v>
      </c>
      <c r="AE7">
        <f t="shared" si="2"/>
        <v>3.452603987516186E-4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t="s">
        <v>85</v>
      </c>
      <c r="B8">
        <f t="shared" si="1"/>
        <v>2.9327881403765066E-4</v>
      </c>
      <c r="C8">
        <f t="shared" si="1"/>
        <v>2.9464973438693182E-4</v>
      </c>
      <c r="D8">
        <f t="shared" si="1"/>
        <v>2.8823496381021947E-4</v>
      </c>
      <c r="E8">
        <f t="shared" si="1"/>
        <v>2.8942360304126961E-4</v>
      </c>
      <c r="F8">
        <f t="shared" si="1"/>
        <v>2.8246670208174245E-4</v>
      </c>
      <c r="G8">
        <f t="shared" si="1"/>
        <v>2.8396528852219529E-4</v>
      </c>
      <c r="H8">
        <f t="shared" si="1"/>
        <v>2.8321745077857831E-4</v>
      </c>
      <c r="I8">
        <f t="shared" si="1"/>
        <v>2.7931815963345394E-4</v>
      </c>
      <c r="J8">
        <f t="shared" si="1"/>
        <v>2.7857101497393672E-4</v>
      </c>
      <c r="K8">
        <f t="shared" si="1"/>
        <v>2.7300665858760248E-4</v>
      </c>
      <c r="L8">
        <f t="shared" si="1"/>
        <v>2.7403103688701481E-4</v>
      </c>
      <c r="M8">
        <f t="shared" si="1"/>
        <v>2.7201651864271719E-4</v>
      </c>
      <c r="N8">
        <f t="shared" si="1"/>
        <v>2.6965878515222946E-4</v>
      </c>
      <c r="O8">
        <f t="shared" si="1"/>
        <v>2.7147424964308242E-4</v>
      </c>
      <c r="P8">
        <f t="shared" si="1"/>
        <v>2.6751105614396226E-4</v>
      </c>
      <c r="Q8">
        <f t="shared" si="1"/>
        <v>2.7562221936319265E-4</v>
      </c>
      <c r="R8">
        <f t="shared" si="2"/>
        <v>2.7908140210498357E-4</v>
      </c>
      <c r="S8">
        <f t="shared" si="2"/>
        <v>2.8560470965171485E-4</v>
      </c>
      <c r="T8">
        <f t="shared" si="2"/>
        <v>2.9065632242106313E-4</v>
      </c>
      <c r="U8">
        <f t="shared" si="2"/>
        <v>3.1054062800889797E-4</v>
      </c>
      <c r="V8">
        <f t="shared" si="2"/>
        <v>3.1316395132640522E-4</v>
      </c>
      <c r="W8">
        <f t="shared" si="2"/>
        <v>3.0895526743915803E-4</v>
      </c>
      <c r="X8">
        <f t="shared" si="2"/>
        <v>3.2666342757063649E-4</v>
      </c>
      <c r="Y8">
        <f t="shared" si="2"/>
        <v>3.3515994554932105E-4</v>
      </c>
      <c r="Z8">
        <f t="shared" si="2"/>
        <v>3.3421166788405991E-4</v>
      </c>
      <c r="AA8">
        <f t="shared" si="2"/>
        <v>3.416885205352103E-4</v>
      </c>
      <c r="AB8">
        <f t="shared" si="2"/>
        <v>3.4249804276370393E-4</v>
      </c>
      <c r="AC8">
        <f t="shared" si="2"/>
        <v>3.4462539509943888E-4</v>
      </c>
      <c r="AD8">
        <f t="shared" si="2"/>
        <v>3.4796772386201403E-4</v>
      </c>
      <c r="AE8">
        <f t="shared" si="2"/>
        <v>3.452603987516186E-4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BJ8"/>
  <sheetViews>
    <sheetView workbookViewId="0">
      <selection sqref="A1:BJ8"/>
    </sheetView>
  </sheetViews>
  <sheetFormatPr defaultRowHeight="15"/>
  <cols>
    <col min="1" max="1" width="31.140625" customWidth="1"/>
  </cols>
  <sheetData>
    <row r="1" spans="1:62" ht="30">
      <c r="A1" s="28" t="s">
        <v>87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</row>
    <row r="2" spans="1:62">
      <c r="A2" t="s">
        <v>2</v>
      </c>
      <c r="B2">
        <f>B$4</f>
        <v>2.9327881403765066E-4</v>
      </c>
      <c r="C2">
        <f t="shared" ref="C2:AE3" si="0">C$4</f>
        <v>2.9464973438693182E-4</v>
      </c>
      <c r="D2">
        <f t="shared" si="0"/>
        <v>2.8823496381021947E-4</v>
      </c>
      <c r="E2">
        <f t="shared" si="0"/>
        <v>2.8942360304126961E-4</v>
      </c>
      <c r="F2">
        <f t="shared" si="0"/>
        <v>2.8246670208174245E-4</v>
      </c>
      <c r="G2">
        <f t="shared" si="0"/>
        <v>2.8396528852219529E-4</v>
      </c>
      <c r="H2">
        <f t="shared" si="0"/>
        <v>2.8321745077857831E-4</v>
      </c>
      <c r="I2">
        <f t="shared" si="0"/>
        <v>2.7931815963345394E-4</v>
      </c>
      <c r="J2">
        <f t="shared" si="0"/>
        <v>2.7857101497393672E-4</v>
      </c>
      <c r="K2">
        <f t="shared" si="0"/>
        <v>2.7300665858760248E-4</v>
      </c>
      <c r="L2">
        <f t="shared" si="0"/>
        <v>2.7403103688701481E-4</v>
      </c>
      <c r="M2">
        <f t="shared" si="0"/>
        <v>2.7201651864271719E-4</v>
      </c>
      <c r="N2">
        <f t="shared" si="0"/>
        <v>2.6965878515222946E-4</v>
      </c>
      <c r="O2">
        <f t="shared" si="0"/>
        <v>2.7147424964308242E-4</v>
      </c>
      <c r="P2">
        <f t="shared" si="0"/>
        <v>2.6751105614396226E-4</v>
      </c>
      <c r="Q2">
        <f t="shared" si="0"/>
        <v>2.7562221936319265E-4</v>
      </c>
      <c r="R2">
        <f t="shared" si="0"/>
        <v>2.7908140210498357E-4</v>
      </c>
      <c r="S2">
        <f t="shared" si="0"/>
        <v>2.8560470965171485E-4</v>
      </c>
      <c r="T2">
        <f t="shared" si="0"/>
        <v>2.9065632242106313E-4</v>
      </c>
      <c r="U2">
        <f t="shared" si="0"/>
        <v>3.1054062800889797E-4</v>
      </c>
      <c r="V2">
        <f t="shared" si="0"/>
        <v>3.1316395132640522E-4</v>
      </c>
      <c r="W2">
        <f t="shared" si="0"/>
        <v>3.0895526743915803E-4</v>
      </c>
      <c r="X2">
        <f t="shared" si="0"/>
        <v>3.2666342757063649E-4</v>
      </c>
      <c r="Y2">
        <f t="shared" si="0"/>
        <v>3.3515994554932105E-4</v>
      </c>
      <c r="Z2">
        <f t="shared" si="0"/>
        <v>3.3421166788405991E-4</v>
      </c>
      <c r="AA2">
        <f t="shared" si="0"/>
        <v>3.416885205352103E-4</v>
      </c>
      <c r="AB2">
        <f t="shared" si="0"/>
        <v>3.4249804276370393E-4</v>
      </c>
      <c r="AC2">
        <f t="shared" si="0"/>
        <v>3.4462539509943888E-4</v>
      </c>
      <c r="AD2">
        <f t="shared" si="0"/>
        <v>3.4796772386201403E-4</v>
      </c>
      <c r="AE2">
        <f t="shared" si="0"/>
        <v>3.452603987516186E-4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t="s">
        <v>3</v>
      </c>
      <c r="B3">
        <f>B$4</f>
        <v>2.9327881403765066E-4</v>
      </c>
      <c r="C3">
        <f t="shared" si="0"/>
        <v>2.9464973438693182E-4</v>
      </c>
      <c r="D3">
        <f t="shared" si="0"/>
        <v>2.8823496381021947E-4</v>
      </c>
      <c r="E3">
        <f t="shared" si="0"/>
        <v>2.8942360304126961E-4</v>
      </c>
      <c r="F3">
        <f t="shared" si="0"/>
        <v>2.8246670208174245E-4</v>
      </c>
      <c r="G3">
        <f t="shared" si="0"/>
        <v>2.8396528852219529E-4</v>
      </c>
      <c r="H3">
        <f t="shared" si="0"/>
        <v>2.8321745077857831E-4</v>
      </c>
      <c r="I3">
        <f t="shared" si="0"/>
        <v>2.7931815963345394E-4</v>
      </c>
      <c r="J3">
        <f t="shared" si="0"/>
        <v>2.7857101497393672E-4</v>
      </c>
      <c r="K3">
        <f t="shared" si="0"/>
        <v>2.7300665858760248E-4</v>
      </c>
      <c r="L3">
        <f t="shared" si="0"/>
        <v>2.7403103688701481E-4</v>
      </c>
      <c r="M3">
        <f t="shared" si="0"/>
        <v>2.7201651864271719E-4</v>
      </c>
      <c r="N3">
        <f t="shared" si="0"/>
        <v>2.6965878515222946E-4</v>
      </c>
      <c r="O3">
        <f t="shared" si="0"/>
        <v>2.7147424964308242E-4</v>
      </c>
      <c r="P3">
        <f t="shared" si="0"/>
        <v>2.6751105614396226E-4</v>
      </c>
      <c r="Q3">
        <f t="shared" si="0"/>
        <v>2.7562221936319265E-4</v>
      </c>
      <c r="R3">
        <f t="shared" si="0"/>
        <v>2.7908140210498357E-4</v>
      </c>
      <c r="S3">
        <f t="shared" si="0"/>
        <v>2.8560470965171485E-4</v>
      </c>
      <c r="T3">
        <f t="shared" si="0"/>
        <v>2.9065632242106313E-4</v>
      </c>
      <c r="U3">
        <f t="shared" si="0"/>
        <v>3.1054062800889797E-4</v>
      </c>
      <c r="V3">
        <f t="shared" si="0"/>
        <v>3.1316395132640522E-4</v>
      </c>
      <c r="W3">
        <f t="shared" si="0"/>
        <v>3.0895526743915803E-4</v>
      </c>
      <c r="X3">
        <f t="shared" si="0"/>
        <v>3.2666342757063649E-4</v>
      </c>
      <c r="Y3">
        <f t="shared" si="0"/>
        <v>3.3515994554932105E-4</v>
      </c>
      <c r="Z3">
        <f t="shared" si="0"/>
        <v>3.3421166788405991E-4</v>
      </c>
      <c r="AA3">
        <f t="shared" si="0"/>
        <v>3.416885205352103E-4</v>
      </c>
      <c r="AB3">
        <f t="shared" si="0"/>
        <v>3.4249804276370393E-4</v>
      </c>
      <c r="AC3">
        <f t="shared" si="0"/>
        <v>3.4462539509943888E-4</v>
      </c>
      <c r="AD3">
        <f t="shared" si="0"/>
        <v>3.4796772386201403E-4</v>
      </c>
      <c r="AE3">
        <f t="shared" si="0"/>
        <v>3.452603987516186E-4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t="s">
        <v>4</v>
      </c>
      <c r="B4">
        <f>SUMIFS('Historical Vehicle Fuel Economy'!$E$2:$E$369,'Historical Vehicle Fuel Economy'!$B$2:$B$369,"All",'Historical Vehicle Fuel Economy'!$A$2:$A$369,_xlfn.NUMBERVALUE(RIGHT(B1,4)))*Calculations!$B$2/Calculations!$B$9</f>
        <v>2.9327881403765066E-4</v>
      </c>
      <c r="C4">
        <f>SUMIFS('Historical Vehicle Fuel Economy'!$E$2:$E$369,'Historical Vehicle Fuel Economy'!$B$2:$B$369,"All",'Historical Vehicle Fuel Economy'!$A$2:$A$369,_xlfn.NUMBERVALUE(RIGHT(C1,4)))*Calculations!$B$2/Calculations!$B$9</f>
        <v>2.9464973438693182E-4</v>
      </c>
      <c r="D4">
        <f>SUMIFS('Historical Vehicle Fuel Economy'!$E$2:$E$369,'Historical Vehicle Fuel Economy'!$B$2:$B$369,"All",'Historical Vehicle Fuel Economy'!$A$2:$A$369,_xlfn.NUMBERVALUE(RIGHT(D1,4)))*Calculations!$B$2/Calculations!$B$9</f>
        <v>2.8823496381021947E-4</v>
      </c>
      <c r="E4">
        <f>SUMIFS('Historical Vehicle Fuel Economy'!$E$2:$E$369,'Historical Vehicle Fuel Economy'!$B$2:$B$369,"All",'Historical Vehicle Fuel Economy'!$A$2:$A$369,_xlfn.NUMBERVALUE(RIGHT(E1,4)))*Calculations!$B$2/Calculations!$B$9</f>
        <v>2.8942360304126961E-4</v>
      </c>
      <c r="F4">
        <f>SUMIFS('Historical Vehicle Fuel Economy'!$E$2:$E$369,'Historical Vehicle Fuel Economy'!$B$2:$B$369,"All",'Historical Vehicle Fuel Economy'!$A$2:$A$369,_xlfn.NUMBERVALUE(RIGHT(F1,4)))*Calculations!$B$2/Calculations!$B$9</f>
        <v>2.8246670208174245E-4</v>
      </c>
      <c r="G4">
        <f>SUMIFS('Historical Vehicle Fuel Economy'!$E$2:$E$369,'Historical Vehicle Fuel Economy'!$B$2:$B$369,"All",'Historical Vehicle Fuel Economy'!$A$2:$A$369,_xlfn.NUMBERVALUE(RIGHT(G1,4)))*Calculations!$B$2/Calculations!$B$9</f>
        <v>2.8396528852219529E-4</v>
      </c>
      <c r="H4">
        <f>SUMIFS('Historical Vehicle Fuel Economy'!$E$2:$E$369,'Historical Vehicle Fuel Economy'!$B$2:$B$369,"All",'Historical Vehicle Fuel Economy'!$A$2:$A$369,_xlfn.NUMBERVALUE(RIGHT(H1,4)))*Calculations!$B$2/Calculations!$B$9</f>
        <v>2.8321745077857831E-4</v>
      </c>
      <c r="I4">
        <f>SUMIFS('Historical Vehicle Fuel Economy'!$E$2:$E$369,'Historical Vehicle Fuel Economy'!$B$2:$B$369,"All",'Historical Vehicle Fuel Economy'!$A$2:$A$369,_xlfn.NUMBERVALUE(RIGHT(I1,4)))*Calculations!$B$2/Calculations!$B$9</f>
        <v>2.7931815963345394E-4</v>
      </c>
      <c r="J4">
        <f>SUMIFS('Historical Vehicle Fuel Economy'!$E$2:$E$369,'Historical Vehicle Fuel Economy'!$B$2:$B$369,"All",'Historical Vehicle Fuel Economy'!$A$2:$A$369,_xlfn.NUMBERVALUE(RIGHT(J1,4)))*Calculations!$B$2/Calculations!$B$9</f>
        <v>2.7857101497393672E-4</v>
      </c>
      <c r="K4">
        <f>SUMIFS('Historical Vehicle Fuel Economy'!$E$2:$E$369,'Historical Vehicle Fuel Economy'!$B$2:$B$369,"All",'Historical Vehicle Fuel Economy'!$A$2:$A$369,_xlfn.NUMBERVALUE(RIGHT(K1,4)))*Calculations!$B$2/Calculations!$B$9</f>
        <v>2.7300665858760248E-4</v>
      </c>
      <c r="L4">
        <f>SUMIFS('Historical Vehicle Fuel Economy'!$E$2:$E$369,'Historical Vehicle Fuel Economy'!$B$2:$B$369,"All",'Historical Vehicle Fuel Economy'!$A$2:$A$369,_xlfn.NUMBERVALUE(RIGHT(L1,4)))*Calculations!$B$2/Calculations!$B$9</f>
        <v>2.7403103688701481E-4</v>
      </c>
      <c r="M4">
        <f>SUMIFS('Historical Vehicle Fuel Economy'!$E$2:$E$369,'Historical Vehicle Fuel Economy'!$B$2:$B$369,"All",'Historical Vehicle Fuel Economy'!$A$2:$A$369,_xlfn.NUMBERVALUE(RIGHT(M1,4)))*Calculations!$B$2/Calculations!$B$9</f>
        <v>2.7201651864271719E-4</v>
      </c>
      <c r="N4">
        <f>SUMIFS('Historical Vehicle Fuel Economy'!$E$2:$E$369,'Historical Vehicle Fuel Economy'!$B$2:$B$369,"All",'Historical Vehicle Fuel Economy'!$A$2:$A$369,_xlfn.NUMBERVALUE(RIGHT(N1,4)))*Calculations!$B$2/Calculations!$B$9</f>
        <v>2.6965878515222946E-4</v>
      </c>
      <c r="O4">
        <f>SUMIFS('Historical Vehicle Fuel Economy'!$E$2:$E$369,'Historical Vehicle Fuel Economy'!$B$2:$B$369,"All",'Historical Vehicle Fuel Economy'!$A$2:$A$369,_xlfn.NUMBERVALUE(RIGHT(O1,4)))*Calculations!$B$2/Calculations!$B$9</f>
        <v>2.7147424964308242E-4</v>
      </c>
      <c r="P4">
        <f>SUMIFS('Historical Vehicle Fuel Economy'!$E$2:$E$369,'Historical Vehicle Fuel Economy'!$B$2:$B$369,"All",'Historical Vehicle Fuel Economy'!$A$2:$A$369,_xlfn.NUMBERVALUE(RIGHT(P1,4)))*Calculations!$B$2/Calculations!$B$9</f>
        <v>2.6751105614396226E-4</v>
      </c>
      <c r="Q4">
        <f>SUMIFS('Historical Vehicle Fuel Economy'!$E$2:$E$369,'Historical Vehicle Fuel Economy'!$B$2:$B$369,"All",'Historical Vehicle Fuel Economy'!$A$2:$A$369,_xlfn.NUMBERVALUE(RIGHT(Q1,4)))*Calculations!$B$2/Calculations!$B$9</f>
        <v>2.7562221936319265E-4</v>
      </c>
      <c r="R4">
        <f>SUMIFS('Historical Vehicle Fuel Economy'!$E$2:$E$369,'Historical Vehicle Fuel Economy'!$B$2:$B$369,"All",'Historical Vehicle Fuel Economy'!$A$2:$A$369,_xlfn.NUMBERVALUE(RIGHT(R1,4)))*Calculations!$B$2/Calculations!$B$9</f>
        <v>2.7908140210498357E-4</v>
      </c>
      <c r="S4">
        <f>SUMIFS('Historical Vehicle Fuel Economy'!$E$2:$E$369,'Historical Vehicle Fuel Economy'!$B$2:$B$369,"All",'Historical Vehicle Fuel Economy'!$A$2:$A$369,_xlfn.NUMBERVALUE(RIGHT(S1,4)))*Calculations!$B$2/Calculations!$B$9</f>
        <v>2.8560470965171485E-4</v>
      </c>
      <c r="T4">
        <f>SUMIFS('Historical Vehicle Fuel Economy'!$E$2:$E$369,'Historical Vehicle Fuel Economy'!$B$2:$B$369,"All",'Historical Vehicle Fuel Economy'!$A$2:$A$369,_xlfn.NUMBERVALUE(RIGHT(T1,4)))*Calculations!$B$2/Calculations!$B$9</f>
        <v>2.9065632242106313E-4</v>
      </c>
      <c r="U4">
        <f>SUMIFS('Historical Vehicle Fuel Economy'!$E$2:$E$369,'Historical Vehicle Fuel Economy'!$B$2:$B$369,"All",'Historical Vehicle Fuel Economy'!$A$2:$A$369,_xlfn.NUMBERVALUE(RIGHT(U1,4)))*Calculations!$B$2/Calculations!$B$9</f>
        <v>3.1054062800889797E-4</v>
      </c>
      <c r="V4">
        <f>SUMIFS('Historical Vehicle Fuel Economy'!$E$2:$E$369,'Historical Vehicle Fuel Economy'!$B$2:$B$369,"All",'Historical Vehicle Fuel Economy'!$A$2:$A$369,_xlfn.NUMBERVALUE(RIGHT(V1,4)))*Calculations!$B$2/Calculations!$B$9</f>
        <v>3.1316395132640522E-4</v>
      </c>
      <c r="W4">
        <f>SUMIFS('Historical Vehicle Fuel Economy'!$E$2:$E$369,'Historical Vehicle Fuel Economy'!$B$2:$B$369,"All",'Historical Vehicle Fuel Economy'!$A$2:$A$369,_xlfn.NUMBERVALUE(RIGHT(W1,4)))*Calculations!$B$2/Calculations!$B$9</f>
        <v>3.0895526743915803E-4</v>
      </c>
      <c r="X4">
        <f>SUMIFS('Historical Vehicle Fuel Economy'!$E$2:$E$369,'Historical Vehicle Fuel Economy'!$B$2:$B$369,"All",'Historical Vehicle Fuel Economy'!$A$2:$A$369,_xlfn.NUMBERVALUE(RIGHT(X1,4)))*Calculations!$B$2/Calculations!$B$9</f>
        <v>3.2666342757063649E-4</v>
      </c>
      <c r="Y4">
        <f>SUMIFS('Historical Vehicle Fuel Economy'!$E$2:$E$369,'Historical Vehicle Fuel Economy'!$B$2:$B$369,"All",'Historical Vehicle Fuel Economy'!$A$2:$A$369,_xlfn.NUMBERVALUE(RIGHT(Y1,4)))*Calculations!$B$2/Calculations!$B$9</f>
        <v>3.3515994554932105E-4</v>
      </c>
      <c r="Z4">
        <f>SUMIFS('Historical Vehicle Fuel Economy'!$E$2:$E$369,'Historical Vehicle Fuel Economy'!$B$2:$B$369,"All",'Historical Vehicle Fuel Economy'!$A$2:$A$369,_xlfn.NUMBERVALUE(RIGHT(Z1,4)))*Calculations!$B$2/Calculations!$B$9</f>
        <v>3.3421166788405991E-4</v>
      </c>
      <c r="AA4">
        <f>SUMIFS('Historical Vehicle Fuel Economy'!$E$2:$E$369,'Historical Vehicle Fuel Economy'!$B$2:$B$369,"All",'Historical Vehicle Fuel Economy'!$A$2:$A$369,_xlfn.NUMBERVALUE(RIGHT(AA1,4)))*Calculations!$B$2/Calculations!$B$9</f>
        <v>3.416885205352103E-4</v>
      </c>
      <c r="AB4">
        <f>SUMIFS('Historical Vehicle Fuel Economy'!$E$2:$E$369,'Historical Vehicle Fuel Economy'!$B$2:$B$369,"All",'Historical Vehicle Fuel Economy'!$A$2:$A$369,_xlfn.NUMBERVALUE(RIGHT(AB1,4)))*Calculations!$B$2/Calculations!$B$9</f>
        <v>3.4249804276370393E-4</v>
      </c>
      <c r="AC4">
        <f>SUMIFS('Historical Vehicle Fuel Economy'!$E$2:$E$369,'Historical Vehicle Fuel Economy'!$B$2:$B$369,"All",'Historical Vehicle Fuel Economy'!$A$2:$A$369,_xlfn.NUMBERVALUE(RIGHT(AC1,4)))*Calculations!$B$2/Calculations!$B$9</f>
        <v>3.4462539509943888E-4</v>
      </c>
      <c r="AD4">
        <f>SUMIFS('Historical Vehicle Fuel Economy'!$E$2:$E$369,'Historical Vehicle Fuel Economy'!$B$2:$B$369,"All",'Historical Vehicle Fuel Economy'!$A$2:$A$369,_xlfn.NUMBERVALUE(RIGHT(AD1,4)))*Calculations!$B$2/Calculations!$B$9</f>
        <v>3.4796772386201403E-4</v>
      </c>
      <c r="AE4">
        <f>SUMIFS('Historical Vehicle Fuel Economy'!$E$2:$E$369,'Historical Vehicle Fuel Economy'!$B$2:$B$369,"All",'Historical Vehicle Fuel Economy'!$A$2:$A$369,_xlfn.NUMBERVALUE(RIGHT(AE1,4)))*Calculations!$B$2/Calculations!$B$9</f>
        <v>3.452603987516186E-4</v>
      </c>
      <c r="AF4">
        <f>SUMIFS('Historical Vehicle Fuel Economy'!$E$2:$E$369,'Historical Vehicle Fuel Economy'!$B$2:$B$369,"All",'Historical Vehicle Fuel Economy'!$A$2:$A$369,_xlfn.NUMBERVALUE(RIGHT(AF1,4)))*Calculations!$B$2/Calculations!$B$9</f>
        <v>0</v>
      </c>
      <c r="AG4">
        <f>SUMIFS('Historical Vehicle Fuel Economy'!$E$2:$E$369,'Historical Vehicle Fuel Economy'!$B$2:$B$369,"All",'Historical Vehicle Fuel Economy'!$A$2:$A$369,_xlfn.NUMBERVALUE(RIGHT(AG1,4)))*Calculations!$B$2/Calculations!$B$9</f>
        <v>0</v>
      </c>
      <c r="AH4">
        <f>SUMIFS('Historical Vehicle Fuel Economy'!$E$2:$E$369,'Historical Vehicle Fuel Economy'!$B$2:$B$369,"All",'Historical Vehicle Fuel Economy'!$A$2:$A$369,_xlfn.NUMBERVALUE(RIGHT(AH1,4)))*Calculations!$B$2/Calculations!$B$9</f>
        <v>0</v>
      </c>
      <c r="AI4">
        <f>SUMIFS('Historical Vehicle Fuel Economy'!$E$2:$E$369,'Historical Vehicle Fuel Economy'!$B$2:$B$369,"All",'Historical Vehicle Fuel Economy'!$A$2:$A$369,_xlfn.NUMBERVALUE(RIGHT(AI1,4)))*Calculations!$B$2/Calculations!$B$9</f>
        <v>0</v>
      </c>
      <c r="AJ4">
        <f>SUMIFS('Historical Vehicle Fuel Economy'!$E$2:$E$369,'Historical Vehicle Fuel Economy'!$B$2:$B$369,"All",'Historical Vehicle Fuel Economy'!$A$2:$A$369,_xlfn.NUMBERVALUE(RIGHT(AJ1,4)))*Calculations!$B$2/Calculations!$B$9</f>
        <v>0</v>
      </c>
      <c r="AK4">
        <f>SUMIFS('Historical Vehicle Fuel Economy'!$E$2:$E$369,'Historical Vehicle Fuel Economy'!$B$2:$B$369,"All",'Historical Vehicle Fuel Economy'!$A$2:$A$369,_xlfn.NUMBERVALUE(RIGHT(AK1,4)))*Calculations!$B$2/Calculations!$B$9</f>
        <v>0</v>
      </c>
      <c r="AL4">
        <f>SUMIFS('Historical Vehicle Fuel Economy'!$E$2:$E$369,'Historical Vehicle Fuel Economy'!$B$2:$B$369,"All",'Historical Vehicle Fuel Economy'!$A$2:$A$369,_xlfn.NUMBERVALUE(RIGHT(AL1,4)))*Calculations!$B$2/Calculations!$B$9</f>
        <v>0</v>
      </c>
      <c r="AM4">
        <f>SUMIFS('Historical Vehicle Fuel Economy'!$E$2:$E$369,'Historical Vehicle Fuel Economy'!$B$2:$B$369,"All",'Historical Vehicle Fuel Economy'!$A$2:$A$369,_xlfn.NUMBERVALUE(RIGHT(AM1,4)))*Calculations!$B$2/Calculations!$B$9</f>
        <v>0</v>
      </c>
      <c r="AN4">
        <f>SUMIFS('Historical Vehicle Fuel Economy'!$E$2:$E$369,'Historical Vehicle Fuel Economy'!$B$2:$B$369,"All",'Historical Vehicle Fuel Economy'!$A$2:$A$369,_xlfn.NUMBERVALUE(RIGHT(AN1,4)))*Calculations!$B$2/Calculations!$B$9</f>
        <v>0</v>
      </c>
      <c r="AO4">
        <f>SUMIFS('Historical Vehicle Fuel Economy'!$E$2:$E$369,'Historical Vehicle Fuel Economy'!$B$2:$B$369,"All",'Historical Vehicle Fuel Economy'!$A$2:$A$369,_xlfn.NUMBERVALUE(RIGHT(AO1,4)))*Calculations!$B$2/Calculations!$B$9</f>
        <v>0</v>
      </c>
      <c r="AP4">
        <f>SUMIFS('Historical Vehicle Fuel Economy'!$E$2:$E$369,'Historical Vehicle Fuel Economy'!$B$2:$B$369,"All",'Historical Vehicle Fuel Economy'!$A$2:$A$369,_xlfn.NUMBERVALUE(RIGHT(AP1,4)))*Calculations!$B$2/Calculations!$B$9</f>
        <v>0</v>
      </c>
      <c r="AQ4">
        <f>SUMIFS('Historical Vehicle Fuel Economy'!$E$2:$E$369,'Historical Vehicle Fuel Economy'!$B$2:$B$369,"All",'Historical Vehicle Fuel Economy'!$A$2:$A$369,_xlfn.NUMBERVALUE(RIGHT(AQ1,4)))*Calculations!$B$2/Calculations!$B$9</f>
        <v>0</v>
      </c>
      <c r="AR4">
        <f>SUMIFS('Historical Vehicle Fuel Economy'!$E$2:$E$369,'Historical Vehicle Fuel Economy'!$B$2:$B$369,"All",'Historical Vehicle Fuel Economy'!$A$2:$A$369,_xlfn.NUMBERVALUE(RIGHT(AR1,4)))*Calculations!$B$2/Calculations!$B$9</f>
        <v>0</v>
      </c>
      <c r="AS4">
        <f>SUMIFS('Historical Vehicle Fuel Economy'!$E$2:$E$369,'Historical Vehicle Fuel Economy'!$B$2:$B$369,"All",'Historical Vehicle Fuel Economy'!$A$2:$A$369,_xlfn.NUMBERVALUE(RIGHT(AS1,4)))*Calculations!$B$2/Calculations!$B$9</f>
        <v>0</v>
      </c>
      <c r="AT4">
        <f>SUMIFS('Historical Vehicle Fuel Economy'!$E$2:$E$369,'Historical Vehicle Fuel Economy'!$B$2:$B$369,"All",'Historical Vehicle Fuel Economy'!$A$2:$A$369,_xlfn.NUMBERVALUE(RIGHT(AT1,4)))*Calculations!$B$2/Calculations!$B$9</f>
        <v>0</v>
      </c>
      <c r="AU4">
        <f>SUMIFS('Historical Vehicle Fuel Economy'!$E$2:$E$369,'Historical Vehicle Fuel Economy'!$B$2:$B$369,"All",'Historical Vehicle Fuel Economy'!$A$2:$A$369,_xlfn.NUMBERVALUE(RIGHT(AU1,4)))*Calculations!$B$2/Calculations!$B$9</f>
        <v>0</v>
      </c>
      <c r="AV4">
        <f>SUMIFS('Historical Vehicle Fuel Economy'!$E$2:$E$369,'Historical Vehicle Fuel Economy'!$B$2:$B$369,"All",'Historical Vehicle Fuel Economy'!$A$2:$A$369,_xlfn.NUMBERVALUE(RIGHT(AV1,4)))*Calculations!$B$2/Calculations!$B$9</f>
        <v>0</v>
      </c>
      <c r="AW4">
        <f>SUMIFS('Historical Vehicle Fuel Economy'!$E$2:$E$369,'Historical Vehicle Fuel Economy'!$B$2:$B$369,"All",'Historical Vehicle Fuel Economy'!$A$2:$A$369,_xlfn.NUMBERVALUE(RIGHT(AW1,4)))*Calculations!$B$2/Calculations!$B$9</f>
        <v>0</v>
      </c>
      <c r="AX4">
        <f>SUMIFS('Historical Vehicle Fuel Economy'!$E$2:$E$369,'Historical Vehicle Fuel Economy'!$B$2:$B$369,"All",'Historical Vehicle Fuel Economy'!$A$2:$A$369,_xlfn.NUMBERVALUE(RIGHT(AX1,4)))*Calculations!$B$2/Calculations!$B$9</f>
        <v>0</v>
      </c>
      <c r="AY4">
        <f>SUMIFS('Historical Vehicle Fuel Economy'!$E$2:$E$369,'Historical Vehicle Fuel Economy'!$B$2:$B$369,"All",'Historical Vehicle Fuel Economy'!$A$2:$A$369,_xlfn.NUMBERVALUE(RIGHT(AY1,4)))*Calculations!$B$2/Calculations!$B$9</f>
        <v>0</v>
      </c>
      <c r="AZ4">
        <f>SUMIFS('Historical Vehicle Fuel Economy'!$E$2:$E$369,'Historical Vehicle Fuel Economy'!$B$2:$B$369,"All",'Historical Vehicle Fuel Economy'!$A$2:$A$369,_xlfn.NUMBERVALUE(RIGHT(AZ1,4)))*Calculations!$B$2/Calculations!$B$9</f>
        <v>0</v>
      </c>
      <c r="BA4">
        <f>SUMIFS('Historical Vehicle Fuel Economy'!$E$2:$E$369,'Historical Vehicle Fuel Economy'!$B$2:$B$369,"All",'Historical Vehicle Fuel Economy'!$A$2:$A$369,_xlfn.NUMBERVALUE(RIGHT(BA1,4)))*Calculations!$B$2/Calculations!$B$9</f>
        <v>0</v>
      </c>
      <c r="BB4">
        <f>SUMIFS('Historical Vehicle Fuel Economy'!$E$2:$E$369,'Historical Vehicle Fuel Economy'!$B$2:$B$369,"All",'Historical Vehicle Fuel Economy'!$A$2:$A$369,_xlfn.NUMBERVALUE(RIGHT(BB1,4)))*Calculations!$B$2/Calculations!$B$9</f>
        <v>0</v>
      </c>
      <c r="BC4">
        <f>SUMIFS('Historical Vehicle Fuel Economy'!$E$2:$E$369,'Historical Vehicle Fuel Economy'!$B$2:$B$369,"All",'Historical Vehicle Fuel Economy'!$A$2:$A$369,_xlfn.NUMBERVALUE(RIGHT(BC1,4)))*Calculations!$B$2/Calculations!$B$9</f>
        <v>0</v>
      </c>
      <c r="BD4">
        <f>SUMIFS('Historical Vehicle Fuel Economy'!$E$2:$E$369,'Historical Vehicle Fuel Economy'!$B$2:$B$369,"All",'Historical Vehicle Fuel Economy'!$A$2:$A$369,_xlfn.NUMBERVALUE(RIGHT(BD1,4)))*Calculations!$B$2/Calculations!$B$9</f>
        <v>0</v>
      </c>
      <c r="BE4">
        <f>SUMIFS('Historical Vehicle Fuel Economy'!$E$2:$E$369,'Historical Vehicle Fuel Economy'!$B$2:$B$369,"All",'Historical Vehicle Fuel Economy'!$A$2:$A$369,_xlfn.NUMBERVALUE(RIGHT(BE1,4)))*Calculations!$B$2/Calculations!$B$9</f>
        <v>0</v>
      </c>
      <c r="BF4">
        <f>SUMIFS('Historical Vehicle Fuel Economy'!$E$2:$E$369,'Historical Vehicle Fuel Economy'!$B$2:$B$369,"All",'Historical Vehicle Fuel Economy'!$A$2:$A$369,_xlfn.NUMBERVALUE(RIGHT(BF1,4)))*Calculations!$B$2/Calculations!$B$9</f>
        <v>0</v>
      </c>
      <c r="BG4">
        <f>SUMIFS('Historical Vehicle Fuel Economy'!$E$2:$E$369,'Historical Vehicle Fuel Economy'!$B$2:$B$369,"All",'Historical Vehicle Fuel Economy'!$A$2:$A$369,_xlfn.NUMBERVALUE(RIGHT(BG1,4)))*Calculations!$B$2/Calculations!$B$9</f>
        <v>0</v>
      </c>
      <c r="BH4">
        <f>SUMIFS('Historical Vehicle Fuel Economy'!$E$2:$E$369,'Historical Vehicle Fuel Economy'!$B$2:$B$369,"All",'Historical Vehicle Fuel Economy'!$A$2:$A$369,_xlfn.NUMBERVALUE(RIGHT(BH1,4)))*Calculations!$B$2/Calculations!$B$9</f>
        <v>0</v>
      </c>
      <c r="BI4">
        <f>SUMIFS('Historical Vehicle Fuel Economy'!$E$2:$E$369,'Historical Vehicle Fuel Economy'!$B$2:$B$369,"All",'Historical Vehicle Fuel Economy'!$A$2:$A$369,_xlfn.NUMBERVALUE(RIGHT(BI1,4)))*Calculations!$B$2/Calculations!$B$9</f>
        <v>0</v>
      </c>
      <c r="BJ4">
        <f>SUMIFS('Historical Vehicle Fuel Economy'!$E$2:$E$369,'Historical Vehicle Fuel Economy'!$B$2:$B$369,"All",'Historical Vehicle Fuel Economy'!$A$2:$A$369,_xlfn.NUMBERVALUE(RIGHT(BJ1,4)))*Calculations!$B$2/Calculations!$B$9</f>
        <v>0</v>
      </c>
    </row>
    <row r="5" spans="1:62">
      <c r="A5" t="s">
        <v>5</v>
      </c>
      <c r="B5">
        <f t="shared" ref="B5:Q8" si="1">B$4</f>
        <v>2.9327881403765066E-4</v>
      </c>
      <c r="C5">
        <f t="shared" si="1"/>
        <v>2.9464973438693182E-4</v>
      </c>
      <c r="D5">
        <f t="shared" si="1"/>
        <v>2.8823496381021947E-4</v>
      </c>
      <c r="E5">
        <f t="shared" si="1"/>
        <v>2.8942360304126961E-4</v>
      </c>
      <c r="F5">
        <f t="shared" si="1"/>
        <v>2.8246670208174245E-4</v>
      </c>
      <c r="G5">
        <f t="shared" si="1"/>
        <v>2.8396528852219529E-4</v>
      </c>
      <c r="H5">
        <f t="shared" si="1"/>
        <v>2.8321745077857831E-4</v>
      </c>
      <c r="I5">
        <f t="shared" si="1"/>
        <v>2.7931815963345394E-4</v>
      </c>
      <c r="J5">
        <f t="shared" si="1"/>
        <v>2.7857101497393672E-4</v>
      </c>
      <c r="K5">
        <f t="shared" si="1"/>
        <v>2.7300665858760248E-4</v>
      </c>
      <c r="L5">
        <f t="shared" si="1"/>
        <v>2.7403103688701481E-4</v>
      </c>
      <c r="M5">
        <f t="shared" si="1"/>
        <v>2.7201651864271719E-4</v>
      </c>
      <c r="N5">
        <f t="shared" si="1"/>
        <v>2.6965878515222946E-4</v>
      </c>
      <c r="O5">
        <f t="shared" si="1"/>
        <v>2.7147424964308242E-4</v>
      </c>
      <c r="P5">
        <f t="shared" si="1"/>
        <v>2.6751105614396226E-4</v>
      </c>
      <c r="Q5">
        <f t="shared" si="1"/>
        <v>2.7562221936319265E-4</v>
      </c>
      <c r="R5">
        <f t="shared" ref="R5:AT8" si="2">R$4</f>
        <v>2.7908140210498357E-4</v>
      </c>
      <c r="S5">
        <f t="shared" si="2"/>
        <v>2.8560470965171485E-4</v>
      </c>
      <c r="T5">
        <f t="shared" si="2"/>
        <v>2.9065632242106313E-4</v>
      </c>
      <c r="U5">
        <f t="shared" si="2"/>
        <v>3.1054062800889797E-4</v>
      </c>
      <c r="V5">
        <f t="shared" si="2"/>
        <v>3.1316395132640522E-4</v>
      </c>
      <c r="W5">
        <f t="shared" si="2"/>
        <v>3.0895526743915803E-4</v>
      </c>
      <c r="X5">
        <f t="shared" si="2"/>
        <v>3.2666342757063649E-4</v>
      </c>
      <c r="Y5">
        <f t="shared" si="2"/>
        <v>3.3515994554932105E-4</v>
      </c>
      <c r="Z5">
        <f t="shared" si="2"/>
        <v>3.3421166788405991E-4</v>
      </c>
      <c r="AA5">
        <f t="shared" si="2"/>
        <v>3.416885205352103E-4</v>
      </c>
      <c r="AB5">
        <f t="shared" si="2"/>
        <v>3.4249804276370393E-4</v>
      </c>
      <c r="AC5">
        <f t="shared" si="2"/>
        <v>3.4462539509943888E-4</v>
      </c>
      <c r="AD5">
        <f t="shared" si="2"/>
        <v>3.4796772386201403E-4</v>
      </c>
      <c r="AE5">
        <f t="shared" si="2"/>
        <v>3.452603987516186E-4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t="s">
        <v>6</v>
      </c>
      <c r="B6">
        <f t="shared" si="1"/>
        <v>2.9327881403765066E-4</v>
      </c>
      <c r="C6">
        <f t="shared" si="1"/>
        <v>2.9464973438693182E-4</v>
      </c>
      <c r="D6">
        <f t="shared" si="1"/>
        <v>2.8823496381021947E-4</v>
      </c>
      <c r="E6">
        <f t="shared" si="1"/>
        <v>2.8942360304126961E-4</v>
      </c>
      <c r="F6">
        <f t="shared" si="1"/>
        <v>2.8246670208174245E-4</v>
      </c>
      <c r="G6">
        <f t="shared" si="1"/>
        <v>2.8396528852219529E-4</v>
      </c>
      <c r="H6">
        <f t="shared" si="1"/>
        <v>2.8321745077857831E-4</v>
      </c>
      <c r="I6">
        <f t="shared" si="1"/>
        <v>2.7931815963345394E-4</v>
      </c>
      <c r="J6">
        <f t="shared" si="1"/>
        <v>2.7857101497393672E-4</v>
      </c>
      <c r="K6">
        <f t="shared" si="1"/>
        <v>2.7300665858760248E-4</v>
      </c>
      <c r="L6">
        <f t="shared" si="1"/>
        <v>2.7403103688701481E-4</v>
      </c>
      <c r="M6">
        <f t="shared" si="1"/>
        <v>2.7201651864271719E-4</v>
      </c>
      <c r="N6">
        <f t="shared" si="1"/>
        <v>2.6965878515222946E-4</v>
      </c>
      <c r="O6">
        <f t="shared" si="1"/>
        <v>2.7147424964308242E-4</v>
      </c>
      <c r="P6">
        <f t="shared" si="1"/>
        <v>2.6751105614396226E-4</v>
      </c>
      <c r="Q6">
        <f t="shared" si="1"/>
        <v>2.7562221936319265E-4</v>
      </c>
      <c r="R6">
        <f t="shared" si="2"/>
        <v>2.7908140210498357E-4</v>
      </c>
      <c r="S6">
        <f t="shared" si="2"/>
        <v>2.8560470965171485E-4</v>
      </c>
      <c r="T6">
        <f t="shared" si="2"/>
        <v>2.9065632242106313E-4</v>
      </c>
      <c r="U6">
        <f t="shared" si="2"/>
        <v>3.1054062800889797E-4</v>
      </c>
      <c r="V6">
        <f t="shared" si="2"/>
        <v>3.1316395132640522E-4</v>
      </c>
      <c r="W6">
        <f t="shared" si="2"/>
        <v>3.0895526743915803E-4</v>
      </c>
      <c r="X6">
        <f t="shared" si="2"/>
        <v>3.2666342757063649E-4</v>
      </c>
      <c r="Y6">
        <f t="shared" si="2"/>
        <v>3.3515994554932105E-4</v>
      </c>
      <c r="Z6">
        <f t="shared" si="2"/>
        <v>3.3421166788405991E-4</v>
      </c>
      <c r="AA6">
        <f t="shared" si="2"/>
        <v>3.416885205352103E-4</v>
      </c>
      <c r="AB6">
        <f t="shared" si="2"/>
        <v>3.4249804276370393E-4</v>
      </c>
      <c r="AC6">
        <f t="shared" si="2"/>
        <v>3.4462539509943888E-4</v>
      </c>
      <c r="AD6">
        <f t="shared" si="2"/>
        <v>3.4796772386201403E-4</v>
      </c>
      <c r="AE6">
        <f t="shared" si="2"/>
        <v>3.452603987516186E-4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t="s">
        <v>84</v>
      </c>
      <c r="B7">
        <f t="shared" si="1"/>
        <v>2.9327881403765066E-4</v>
      </c>
      <c r="C7">
        <f t="shared" si="1"/>
        <v>2.9464973438693182E-4</v>
      </c>
      <c r="D7">
        <f t="shared" si="1"/>
        <v>2.8823496381021947E-4</v>
      </c>
      <c r="E7">
        <f t="shared" si="1"/>
        <v>2.8942360304126961E-4</v>
      </c>
      <c r="F7">
        <f t="shared" si="1"/>
        <v>2.8246670208174245E-4</v>
      </c>
      <c r="G7">
        <f t="shared" si="1"/>
        <v>2.8396528852219529E-4</v>
      </c>
      <c r="H7">
        <f t="shared" si="1"/>
        <v>2.8321745077857831E-4</v>
      </c>
      <c r="I7">
        <f t="shared" si="1"/>
        <v>2.7931815963345394E-4</v>
      </c>
      <c r="J7">
        <f t="shared" si="1"/>
        <v>2.7857101497393672E-4</v>
      </c>
      <c r="K7">
        <f t="shared" si="1"/>
        <v>2.7300665858760248E-4</v>
      </c>
      <c r="L7">
        <f t="shared" si="1"/>
        <v>2.7403103688701481E-4</v>
      </c>
      <c r="M7">
        <f t="shared" si="1"/>
        <v>2.7201651864271719E-4</v>
      </c>
      <c r="N7">
        <f t="shared" si="1"/>
        <v>2.6965878515222946E-4</v>
      </c>
      <c r="O7">
        <f t="shared" si="1"/>
        <v>2.7147424964308242E-4</v>
      </c>
      <c r="P7">
        <f t="shared" si="1"/>
        <v>2.6751105614396226E-4</v>
      </c>
      <c r="Q7">
        <f t="shared" si="1"/>
        <v>2.7562221936319265E-4</v>
      </c>
      <c r="R7">
        <f t="shared" si="2"/>
        <v>2.7908140210498357E-4</v>
      </c>
      <c r="S7">
        <f t="shared" si="2"/>
        <v>2.8560470965171485E-4</v>
      </c>
      <c r="T7">
        <f t="shared" si="2"/>
        <v>2.9065632242106313E-4</v>
      </c>
      <c r="U7">
        <f t="shared" si="2"/>
        <v>3.1054062800889797E-4</v>
      </c>
      <c r="V7">
        <f t="shared" si="2"/>
        <v>3.1316395132640522E-4</v>
      </c>
      <c r="W7">
        <f t="shared" si="2"/>
        <v>3.0895526743915803E-4</v>
      </c>
      <c r="X7">
        <f t="shared" si="2"/>
        <v>3.2666342757063649E-4</v>
      </c>
      <c r="Y7">
        <f t="shared" si="2"/>
        <v>3.3515994554932105E-4</v>
      </c>
      <c r="Z7">
        <f t="shared" si="2"/>
        <v>3.3421166788405991E-4</v>
      </c>
      <c r="AA7">
        <f t="shared" si="2"/>
        <v>3.416885205352103E-4</v>
      </c>
      <c r="AB7">
        <f t="shared" si="2"/>
        <v>3.4249804276370393E-4</v>
      </c>
      <c r="AC7">
        <f t="shared" si="2"/>
        <v>3.4462539509943888E-4</v>
      </c>
      <c r="AD7">
        <f t="shared" si="2"/>
        <v>3.4796772386201403E-4</v>
      </c>
      <c r="AE7">
        <f t="shared" si="2"/>
        <v>3.452603987516186E-4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t="s">
        <v>85</v>
      </c>
      <c r="B8">
        <f t="shared" si="1"/>
        <v>2.9327881403765066E-4</v>
      </c>
      <c r="C8">
        <f t="shared" si="1"/>
        <v>2.9464973438693182E-4</v>
      </c>
      <c r="D8">
        <f t="shared" si="1"/>
        <v>2.8823496381021947E-4</v>
      </c>
      <c r="E8">
        <f t="shared" si="1"/>
        <v>2.8942360304126961E-4</v>
      </c>
      <c r="F8">
        <f t="shared" si="1"/>
        <v>2.8246670208174245E-4</v>
      </c>
      <c r="G8">
        <f t="shared" si="1"/>
        <v>2.8396528852219529E-4</v>
      </c>
      <c r="H8">
        <f t="shared" si="1"/>
        <v>2.8321745077857831E-4</v>
      </c>
      <c r="I8">
        <f t="shared" si="1"/>
        <v>2.7931815963345394E-4</v>
      </c>
      <c r="J8">
        <f t="shared" si="1"/>
        <v>2.7857101497393672E-4</v>
      </c>
      <c r="K8">
        <f t="shared" si="1"/>
        <v>2.7300665858760248E-4</v>
      </c>
      <c r="L8">
        <f t="shared" si="1"/>
        <v>2.7403103688701481E-4</v>
      </c>
      <c r="M8">
        <f t="shared" si="1"/>
        <v>2.7201651864271719E-4</v>
      </c>
      <c r="N8">
        <f t="shared" si="1"/>
        <v>2.6965878515222946E-4</v>
      </c>
      <c r="O8">
        <f t="shared" si="1"/>
        <v>2.7147424964308242E-4</v>
      </c>
      <c r="P8">
        <f t="shared" si="1"/>
        <v>2.6751105614396226E-4</v>
      </c>
      <c r="Q8">
        <f t="shared" si="1"/>
        <v>2.7562221936319265E-4</v>
      </c>
      <c r="R8">
        <f t="shared" si="2"/>
        <v>2.7908140210498357E-4</v>
      </c>
      <c r="S8">
        <f t="shared" si="2"/>
        <v>2.8560470965171485E-4</v>
      </c>
      <c r="T8">
        <f t="shared" si="2"/>
        <v>2.9065632242106313E-4</v>
      </c>
      <c r="U8">
        <f t="shared" si="2"/>
        <v>3.1054062800889797E-4</v>
      </c>
      <c r="V8">
        <f t="shared" si="2"/>
        <v>3.1316395132640522E-4</v>
      </c>
      <c r="W8">
        <f t="shared" si="2"/>
        <v>3.0895526743915803E-4</v>
      </c>
      <c r="X8">
        <f t="shared" si="2"/>
        <v>3.2666342757063649E-4</v>
      </c>
      <c r="Y8">
        <f t="shared" si="2"/>
        <v>3.3515994554932105E-4</v>
      </c>
      <c r="Z8">
        <f t="shared" si="2"/>
        <v>3.3421166788405991E-4</v>
      </c>
      <c r="AA8">
        <f t="shared" si="2"/>
        <v>3.416885205352103E-4</v>
      </c>
      <c r="AB8">
        <f t="shared" si="2"/>
        <v>3.4249804276370393E-4</v>
      </c>
      <c r="AC8">
        <f t="shared" si="2"/>
        <v>3.4462539509943888E-4</v>
      </c>
      <c r="AD8">
        <f t="shared" si="2"/>
        <v>3.4796772386201403E-4</v>
      </c>
      <c r="AE8">
        <f t="shared" si="2"/>
        <v>3.452603987516186E-4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BJ8"/>
  <sheetViews>
    <sheetView workbookViewId="0">
      <selection sqref="A1:BJ8"/>
    </sheetView>
  </sheetViews>
  <sheetFormatPr defaultRowHeight="15"/>
  <cols>
    <col min="1" max="1" width="31.140625" customWidth="1"/>
  </cols>
  <sheetData>
    <row r="1" spans="1:62" ht="30">
      <c r="A1" s="28" t="s">
        <v>87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</row>
    <row r="2" spans="1:62">
      <c r="A2" t="s">
        <v>2</v>
      </c>
      <c r="B2">
        <f>B$4</f>
        <v>2.9327881403765066E-4</v>
      </c>
      <c r="C2">
        <f t="shared" ref="C2:AE3" si="0">C$4</f>
        <v>2.9464973438693182E-4</v>
      </c>
      <c r="D2">
        <f t="shared" si="0"/>
        <v>2.8823496381021947E-4</v>
      </c>
      <c r="E2">
        <f t="shared" si="0"/>
        <v>2.8942360304126961E-4</v>
      </c>
      <c r="F2">
        <f t="shared" si="0"/>
        <v>2.8246670208174245E-4</v>
      </c>
      <c r="G2">
        <f t="shared" si="0"/>
        <v>2.8396528852219529E-4</v>
      </c>
      <c r="H2">
        <f t="shared" si="0"/>
        <v>2.8321745077857831E-4</v>
      </c>
      <c r="I2">
        <f t="shared" si="0"/>
        <v>2.7931815963345394E-4</v>
      </c>
      <c r="J2">
        <f t="shared" si="0"/>
        <v>2.7857101497393672E-4</v>
      </c>
      <c r="K2">
        <f t="shared" si="0"/>
        <v>2.7300665858760248E-4</v>
      </c>
      <c r="L2">
        <f t="shared" si="0"/>
        <v>2.7403103688701481E-4</v>
      </c>
      <c r="M2">
        <f t="shared" si="0"/>
        <v>2.7201651864271719E-4</v>
      </c>
      <c r="N2">
        <f t="shared" si="0"/>
        <v>2.6965878515222946E-4</v>
      </c>
      <c r="O2">
        <f t="shared" si="0"/>
        <v>2.7147424964308242E-4</v>
      </c>
      <c r="P2">
        <f t="shared" si="0"/>
        <v>2.6751105614396226E-4</v>
      </c>
      <c r="Q2">
        <f t="shared" si="0"/>
        <v>2.7562221936319265E-4</v>
      </c>
      <c r="R2">
        <f t="shared" si="0"/>
        <v>2.7908140210498357E-4</v>
      </c>
      <c r="S2">
        <f t="shared" si="0"/>
        <v>2.8560470965171485E-4</v>
      </c>
      <c r="T2">
        <f t="shared" si="0"/>
        <v>2.9065632242106313E-4</v>
      </c>
      <c r="U2">
        <f t="shared" si="0"/>
        <v>3.1054062800889797E-4</v>
      </c>
      <c r="V2">
        <f t="shared" si="0"/>
        <v>3.1316395132640522E-4</v>
      </c>
      <c r="W2">
        <f t="shared" si="0"/>
        <v>3.0895526743915803E-4</v>
      </c>
      <c r="X2">
        <f t="shared" si="0"/>
        <v>3.2666342757063649E-4</v>
      </c>
      <c r="Y2">
        <f t="shared" si="0"/>
        <v>3.3515994554932105E-4</v>
      </c>
      <c r="Z2">
        <f t="shared" si="0"/>
        <v>3.3421166788405991E-4</v>
      </c>
      <c r="AA2">
        <f t="shared" si="0"/>
        <v>3.416885205352103E-4</v>
      </c>
      <c r="AB2">
        <f t="shared" si="0"/>
        <v>3.4249804276370393E-4</v>
      </c>
      <c r="AC2">
        <f t="shared" si="0"/>
        <v>3.4462539509943888E-4</v>
      </c>
      <c r="AD2">
        <f t="shared" si="0"/>
        <v>3.4796772386201403E-4</v>
      </c>
      <c r="AE2">
        <f t="shared" si="0"/>
        <v>3.452603987516186E-4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t="s">
        <v>3</v>
      </c>
      <c r="B3">
        <f>B$4</f>
        <v>2.9327881403765066E-4</v>
      </c>
      <c r="C3">
        <f t="shared" si="0"/>
        <v>2.9464973438693182E-4</v>
      </c>
      <c r="D3">
        <f t="shared" si="0"/>
        <v>2.8823496381021947E-4</v>
      </c>
      <c r="E3">
        <f t="shared" si="0"/>
        <v>2.8942360304126961E-4</v>
      </c>
      <c r="F3">
        <f t="shared" si="0"/>
        <v>2.8246670208174245E-4</v>
      </c>
      <c r="G3">
        <f t="shared" si="0"/>
        <v>2.8396528852219529E-4</v>
      </c>
      <c r="H3">
        <f t="shared" si="0"/>
        <v>2.8321745077857831E-4</v>
      </c>
      <c r="I3">
        <f t="shared" si="0"/>
        <v>2.7931815963345394E-4</v>
      </c>
      <c r="J3">
        <f t="shared" si="0"/>
        <v>2.7857101497393672E-4</v>
      </c>
      <c r="K3">
        <f t="shared" si="0"/>
        <v>2.7300665858760248E-4</v>
      </c>
      <c r="L3">
        <f t="shared" si="0"/>
        <v>2.7403103688701481E-4</v>
      </c>
      <c r="M3">
        <f t="shared" si="0"/>
        <v>2.7201651864271719E-4</v>
      </c>
      <c r="N3">
        <f t="shared" si="0"/>
        <v>2.6965878515222946E-4</v>
      </c>
      <c r="O3">
        <f t="shared" si="0"/>
        <v>2.7147424964308242E-4</v>
      </c>
      <c r="P3">
        <f t="shared" si="0"/>
        <v>2.6751105614396226E-4</v>
      </c>
      <c r="Q3">
        <f t="shared" si="0"/>
        <v>2.7562221936319265E-4</v>
      </c>
      <c r="R3">
        <f t="shared" si="0"/>
        <v>2.7908140210498357E-4</v>
      </c>
      <c r="S3">
        <f t="shared" si="0"/>
        <v>2.8560470965171485E-4</v>
      </c>
      <c r="T3">
        <f t="shared" si="0"/>
        <v>2.9065632242106313E-4</v>
      </c>
      <c r="U3">
        <f t="shared" si="0"/>
        <v>3.1054062800889797E-4</v>
      </c>
      <c r="V3">
        <f t="shared" si="0"/>
        <v>3.1316395132640522E-4</v>
      </c>
      <c r="W3">
        <f t="shared" si="0"/>
        <v>3.0895526743915803E-4</v>
      </c>
      <c r="X3">
        <f t="shared" si="0"/>
        <v>3.2666342757063649E-4</v>
      </c>
      <c r="Y3">
        <f t="shared" si="0"/>
        <v>3.3515994554932105E-4</v>
      </c>
      <c r="Z3">
        <f t="shared" si="0"/>
        <v>3.3421166788405991E-4</v>
      </c>
      <c r="AA3">
        <f t="shared" si="0"/>
        <v>3.416885205352103E-4</v>
      </c>
      <c r="AB3">
        <f t="shared" si="0"/>
        <v>3.4249804276370393E-4</v>
      </c>
      <c r="AC3">
        <f t="shared" si="0"/>
        <v>3.4462539509943888E-4</v>
      </c>
      <c r="AD3">
        <f t="shared" si="0"/>
        <v>3.4796772386201403E-4</v>
      </c>
      <c r="AE3">
        <f t="shared" si="0"/>
        <v>3.452603987516186E-4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t="s">
        <v>4</v>
      </c>
      <c r="B4">
        <f>SUMIFS('Historical Vehicle Fuel Economy'!$E$2:$E$369,'Historical Vehicle Fuel Economy'!$B$2:$B$369,"All",'Historical Vehicle Fuel Economy'!$A$2:$A$369,_xlfn.NUMBERVALUE(RIGHT(B1,4)))*Calculations!$B$2/Calculations!$B$9</f>
        <v>2.9327881403765066E-4</v>
      </c>
      <c r="C4">
        <f>SUMIFS('Historical Vehicle Fuel Economy'!$E$2:$E$369,'Historical Vehicle Fuel Economy'!$B$2:$B$369,"All",'Historical Vehicle Fuel Economy'!$A$2:$A$369,_xlfn.NUMBERVALUE(RIGHT(C1,4)))*Calculations!$B$2/Calculations!$B$9</f>
        <v>2.9464973438693182E-4</v>
      </c>
      <c r="D4">
        <f>SUMIFS('Historical Vehicle Fuel Economy'!$E$2:$E$369,'Historical Vehicle Fuel Economy'!$B$2:$B$369,"All",'Historical Vehicle Fuel Economy'!$A$2:$A$369,_xlfn.NUMBERVALUE(RIGHT(D1,4)))*Calculations!$B$2/Calculations!$B$9</f>
        <v>2.8823496381021947E-4</v>
      </c>
      <c r="E4">
        <f>SUMIFS('Historical Vehicle Fuel Economy'!$E$2:$E$369,'Historical Vehicle Fuel Economy'!$B$2:$B$369,"All",'Historical Vehicle Fuel Economy'!$A$2:$A$369,_xlfn.NUMBERVALUE(RIGHT(E1,4)))*Calculations!$B$2/Calculations!$B$9</f>
        <v>2.8942360304126961E-4</v>
      </c>
      <c r="F4">
        <f>SUMIFS('Historical Vehicle Fuel Economy'!$E$2:$E$369,'Historical Vehicle Fuel Economy'!$B$2:$B$369,"All",'Historical Vehicle Fuel Economy'!$A$2:$A$369,_xlfn.NUMBERVALUE(RIGHT(F1,4)))*Calculations!$B$2/Calculations!$B$9</f>
        <v>2.8246670208174245E-4</v>
      </c>
      <c r="G4">
        <f>SUMIFS('Historical Vehicle Fuel Economy'!$E$2:$E$369,'Historical Vehicle Fuel Economy'!$B$2:$B$369,"All",'Historical Vehicle Fuel Economy'!$A$2:$A$369,_xlfn.NUMBERVALUE(RIGHT(G1,4)))*Calculations!$B$2/Calculations!$B$9</f>
        <v>2.8396528852219529E-4</v>
      </c>
      <c r="H4">
        <f>SUMIFS('Historical Vehicle Fuel Economy'!$E$2:$E$369,'Historical Vehicle Fuel Economy'!$B$2:$B$369,"All",'Historical Vehicle Fuel Economy'!$A$2:$A$369,_xlfn.NUMBERVALUE(RIGHT(H1,4)))*Calculations!$B$2/Calculations!$B$9</f>
        <v>2.8321745077857831E-4</v>
      </c>
      <c r="I4">
        <f>SUMIFS('Historical Vehicle Fuel Economy'!$E$2:$E$369,'Historical Vehicle Fuel Economy'!$B$2:$B$369,"All",'Historical Vehicle Fuel Economy'!$A$2:$A$369,_xlfn.NUMBERVALUE(RIGHT(I1,4)))*Calculations!$B$2/Calculations!$B$9</f>
        <v>2.7931815963345394E-4</v>
      </c>
      <c r="J4">
        <f>SUMIFS('Historical Vehicle Fuel Economy'!$E$2:$E$369,'Historical Vehicle Fuel Economy'!$B$2:$B$369,"All",'Historical Vehicle Fuel Economy'!$A$2:$A$369,_xlfn.NUMBERVALUE(RIGHT(J1,4)))*Calculations!$B$2/Calculations!$B$9</f>
        <v>2.7857101497393672E-4</v>
      </c>
      <c r="K4">
        <f>SUMIFS('Historical Vehicle Fuel Economy'!$E$2:$E$369,'Historical Vehicle Fuel Economy'!$B$2:$B$369,"All",'Historical Vehicle Fuel Economy'!$A$2:$A$369,_xlfn.NUMBERVALUE(RIGHT(K1,4)))*Calculations!$B$2/Calculations!$B$9</f>
        <v>2.7300665858760248E-4</v>
      </c>
      <c r="L4">
        <f>SUMIFS('Historical Vehicle Fuel Economy'!$E$2:$E$369,'Historical Vehicle Fuel Economy'!$B$2:$B$369,"All",'Historical Vehicle Fuel Economy'!$A$2:$A$369,_xlfn.NUMBERVALUE(RIGHT(L1,4)))*Calculations!$B$2/Calculations!$B$9</f>
        <v>2.7403103688701481E-4</v>
      </c>
      <c r="M4">
        <f>SUMIFS('Historical Vehicle Fuel Economy'!$E$2:$E$369,'Historical Vehicle Fuel Economy'!$B$2:$B$369,"All",'Historical Vehicle Fuel Economy'!$A$2:$A$369,_xlfn.NUMBERVALUE(RIGHT(M1,4)))*Calculations!$B$2/Calculations!$B$9</f>
        <v>2.7201651864271719E-4</v>
      </c>
      <c r="N4">
        <f>SUMIFS('Historical Vehicle Fuel Economy'!$E$2:$E$369,'Historical Vehicle Fuel Economy'!$B$2:$B$369,"All",'Historical Vehicle Fuel Economy'!$A$2:$A$369,_xlfn.NUMBERVALUE(RIGHT(N1,4)))*Calculations!$B$2/Calculations!$B$9</f>
        <v>2.6965878515222946E-4</v>
      </c>
      <c r="O4">
        <f>SUMIFS('Historical Vehicle Fuel Economy'!$E$2:$E$369,'Historical Vehicle Fuel Economy'!$B$2:$B$369,"All",'Historical Vehicle Fuel Economy'!$A$2:$A$369,_xlfn.NUMBERVALUE(RIGHT(O1,4)))*Calculations!$B$2/Calculations!$B$9</f>
        <v>2.7147424964308242E-4</v>
      </c>
      <c r="P4">
        <f>SUMIFS('Historical Vehicle Fuel Economy'!$E$2:$E$369,'Historical Vehicle Fuel Economy'!$B$2:$B$369,"All",'Historical Vehicle Fuel Economy'!$A$2:$A$369,_xlfn.NUMBERVALUE(RIGHT(P1,4)))*Calculations!$B$2/Calculations!$B$9</f>
        <v>2.6751105614396226E-4</v>
      </c>
      <c r="Q4">
        <f>SUMIFS('Historical Vehicle Fuel Economy'!$E$2:$E$369,'Historical Vehicle Fuel Economy'!$B$2:$B$369,"All",'Historical Vehicle Fuel Economy'!$A$2:$A$369,_xlfn.NUMBERVALUE(RIGHT(Q1,4)))*Calculations!$B$2/Calculations!$B$9</f>
        <v>2.7562221936319265E-4</v>
      </c>
      <c r="R4">
        <f>SUMIFS('Historical Vehicle Fuel Economy'!$E$2:$E$369,'Historical Vehicle Fuel Economy'!$B$2:$B$369,"All",'Historical Vehicle Fuel Economy'!$A$2:$A$369,_xlfn.NUMBERVALUE(RIGHT(R1,4)))*Calculations!$B$2/Calculations!$B$9</f>
        <v>2.7908140210498357E-4</v>
      </c>
      <c r="S4">
        <f>SUMIFS('Historical Vehicle Fuel Economy'!$E$2:$E$369,'Historical Vehicle Fuel Economy'!$B$2:$B$369,"All",'Historical Vehicle Fuel Economy'!$A$2:$A$369,_xlfn.NUMBERVALUE(RIGHT(S1,4)))*Calculations!$B$2/Calculations!$B$9</f>
        <v>2.8560470965171485E-4</v>
      </c>
      <c r="T4">
        <f>SUMIFS('Historical Vehicle Fuel Economy'!$E$2:$E$369,'Historical Vehicle Fuel Economy'!$B$2:$B$369,"All",'Historical Vehicle Fuel Economy'!$A$2:$A$369,_xlfn.NUMBERVALUE(RIGHT(T1,4)))*Calculations!$B$2/Calculations!$B$9</f>
        <v>2.9065632242106313E-4</v>
      </c>
      <c r="U4">
        <f>SUMIFS('Historical Vehicle Fuel Economy'!$E$2:$E$369,'Historical Vehicle Fuel Economy'!$B$2:$B$369,"All",'Historical Vehicle Fuel Economy'!$A$2:$A$369,_xlfn.NUMBERVALUE(RIGHT(U1,4)))*Calculations!$B$2/Calculations!$B$9</f>
        <v>3.1054062800889797E-4</v>
      </c>
      <c r="V4">
        <f>SUMIFS('Historical Vehicle Fuel Economy'!$E$2:$E$369,'Historical Vehicle Fuel Economy'!$B$2:$B$369,"All",'Historical Vehicle Fuel Economy'!$A$2:$A$369,_xlfn.NUMBERVALUE(RIGHT(V1,4)))*Calculations!$B$2/Calculations!$B$9</f>
        <v>3.1316395132640522E-4</v>
      </c>
      <c r="W4">
        <f>SUMIFS('Historical Vehicle Fuel Economy'!$E$2:$E$369,'Historical Vehicle Fuel Economy'!$B$2:$B$369,"All",'Historical Vehicle Fuel Economy'!$A$2:$A$369,_xlfn.NUMBERVALUE(RIGHT(W1,4)))*Calculations!$B$2/Calculations!$B$9</f>
        <v>3.0895526743915803E-4</v>
      </c>
      <c r="X4">
        <f>SUMIFS('Historical Vehicle Fuel Economy'!$E$2:$E$369,'Historical Vehicle Fuel Economy'!$B$2:$B$369,"All",'Historical Vehicle Fuel Economy'!$A$2:$A$369,_xlfn.NUMBERVALUE(RIGHT(X1,4)))*Calculations!$B$2/Calculations!$B$9</f>
        <v>3.2666342757063649E-4</v>
      </c>
      <c r="Y4">
        <f>SUMIFS('Historical Vehicle Fuel Economy'!$E$2:$E$369,'Historical Vehicle Fuel Economy'!$B$2:$B$369,"All",'Historical Vehicle Fuel Economy'!$A$2:$A$369,_xlfn.NUMBERVALUE(RIGHT(Y1,4)))*Calculations!$B$2/Calculations!$B$9</f>
        <v>3.3515994554932105E-4</v>
      </c>
      <c r="Z4">
        <f>SUMIFS('Historical Vehicle Fuel Economy'!$E$2:$E$369,'Historical Vehicle Fuel Economy'!$B$2:$B$369,"All",'Historical Vehicle Fuel Economy'!$A$2:$A$369,_xlfn.NUMBERVALUE(RIGHT(Z1,4)))*Calculations!$B$2/Calculations!$B$9</f>
        <v>3.3421166788405991E-4</v>
      </c>
      <c r="AA4">
        <f>SUMIFS('Historical Vehicle Fuel Economy'!$E$2:$E$369,'Historical Vehicle Fuel Economy'!$B$2:$B$369,"All",'Historical Vehicle Fuel Economy'!$A$2:$A$369,_xlfn.NUMBERVALUE(RIGHT(AA1,4)))*Calculations!$B$2/Calculations!$B$9</f>
        <v>3.416885205352103E-4</v>
      </c>
      <c r="AB4">
        <f>SUMIFS('Historical Vehicle Fuel Economy'!$E$2:$E$369,'Historical Vehicle Fuel Economy'!$B$2:$B$369,"All",'Historical Vehicle Fuel Economy'!$A$2:$A$369,_xlfn.NUMBERVALUE(RIGHT(AB1,4)))*Calculations!$B$2/Calculations!$B$9</f>
        <v>3.4249804276370393E-4</v>
      </c>
      <c r="AC4">
        <f>SUMIFS('Historical Vehicle Fuel Economy'!$E$2:$E$369,'Historical Vehicle Fuel Economy'!$B$2:$B$369,"All",'Historical Vehicle Fuel Economy'!$A$2:$A$369,_xlfn.NUMBERVALUE(RIGHT(AC1,4)))*Calculations!$B$2/Calculations!$B$9</f>
        <v>3.4462539509943888E-4</v>
      </c>
      <c r="AD4">
        <f>SUMIFS('Historical Vehicle Fuel Economy'!$E$2:$E$369,'Historical Vehicle Fuel Economy'!$B$2:$B$369,"All",'Historical Vehicle Fuel Economy'!$A$2:$A$369,_xlfn.NUMBERVALUE(RIGHT(AD1,4)))*Calculations!$B$2/Calculations!$B$9</f>
        <v>3.4796772386201403E-4</v>
      </c>
      <c r="AE4">
        <f>SUMIFS('Historical Vehicle Fuel Economy'!$E$2:$E$369,'Historical Vehicle Fuel Economy'!$B$2:$B$369,"All",'Historical Vehicle Fuel Economy'!$A$2:$A$369,_xlfn.NUMBERVALUE(RIGHT(AE1,4)))*Calculations!$B$2/Calculations!$B$9</f>
        <v>3.452603987516186E-4</v>
      </c>
      <c r="AF4">
        <f>SUMIFS('Historical Vehicle Fuel Economy'!$E$2:$E$369,'Historical Vehicle Fuel Economy'!$B$2:$B$369,"All",'Historical Vehicle Fuel Economy'!$A$2:$A$369,_xlfn.NUMBERVALUE(RIGHT(AF1,4)))*Calculations!$B$2/Calculations!$B$9</f>
        <v>0</v>
      </c>
      <c r="AG4">
        <f>SUMIFS('Historical Vehicle Fuel Economy'!$E$2:$E$369,'Historical Vehicle Fuel Economy'!$B$2:$B$369,"All",'Historical Vehicle Fuel Economy'!$A$2:$A$369,_xlfn.NUMBERVALUE(RIGHT(AG1,4)))*Calculations!$B$2/Calculations!$B$9</f>
        <v>0</v>
      </c>
      <c r="AH4">
        <f>SUMIFS('Historical Vehicle Fuel Economy'!$E$2:$E$369,'Historical Vehicle Fuel Economy'!$B$2:$B$369,"All",'Historical Vehicle Fuel Economy'!$A$2:$A$369,_xlfn.NUMBERVALUE(RIGHT(AH1,4)))*Calculations!$B$2/Calculations!$B$9</f>
        <v>0</v>
      </c>
      <c r="AI4">
        <f>SUMIFS('Historical Vehicle Fuel Economy'!$E$2:$E$369,'Historical Vehicle Fuel Economy'!$B$2:$B$369,"All",'Historical Vehicle Fuel Economy'!$A$2:$A$369,_xlfn.NUMBERVALUE(RIGHT(AI1,4)))*Calculations!$B$2/Calculations!$B$9</f>
        <v>0</v>
      </c>
      <c r="AJ4">
        <f>SUMIFS('Historical Vehicle Fuel Economy'!$E$2:$E$369,'Historical Vehicle Fuel Economy'!$B$2:$B$369,"All",'Historical Vehicle Fuel Economy'!$A$2:$A$369,_xlfn.NUMBERVALUE(RIGHT(AJ1,4)))*Calculations!$B$2/Calculations!$B$9</f>
        <v>0</v>
      </c>
      <c r="AK4">
        <f>SUMIFS('Historical Vehicle Fuel Economy'!$E$2:$E$369,'Historical Vehicle Fuel Economy'!$B$2:$B$369,"All",'Historical Vehicle Fuel Economy'!$A$2:$A$369,_xlfn.NUMBERVALUE(RIGHT(AK1,4)))*Calculations!$B$2/Calculations!$B$9</f>
        <v>0</v>
      </c>
      <c r="AL4">
        <f>SUMIFS('Historical Vehicle Fuel Economy'!$E$2:$E$369,'Historical Vehicle Fuel Economy'!$B$2:$B$369,"All",'Historical Vehicle Fuel Economy'!$A$2:$A$369,_xlfn.NUMBERVALUE(RIGHT(AL1,4)))*Calculations!$B$2/Calculations!$B$9</f>
        <v>0</v>
      </c>
      <c r="AM4">
        <f>SUMIFS('Historical Vehicle Fuel Economy'!$E$2:$E$369,'Historical Vehicle Fuel Economy'!$B$2:$B$369,"All",'Historical Vehicle Fuel Economy'!$A$2:$A$369,_xlfn.NUMBERVALUE(RIGHT(AM1,4)))*Calculations!$B$2/Calculations!$B$9</f>
        <v>0</v>
      </c>
      <c r="AN4">
        <f>SUMIFS('Historical Vehicle Fuel Economy'!$E$2:$E$369,'Historical Vehicle Fuel Economy'!$B$2:$B$369,"All",'Historical Vehicle Fuel Economy'!$A$2:$A$369,_xlfn.NUMBERVALUE(RIGHT(AN1,4)))*Calculations!$B$2/Calculations!$B$9</f>
        <v>0</v>
      </c>
      <c r="AO4">
        <f>SUMIFS('Historical Vehicle Fuel Economy'!$E$2:$E$369,'Historical Vehicle Fuel Economy'!$B$2:$B$369,"All",'Historical Vehicle Fuel Economy'!$A$2:$A$369,_xlfn.NUMBERVALUE(RIGHT(AO1,4)))*Calculations!$B$2/Calculations!$B$9</f>
        <v>0</v>
      </c>
      <c r="AP4">
        <f>SUMIFS('Historical Vehicle Fuel Economy'!$E$2:$E$369,'Historical Vehicle Fuel Economy'!$B$2:$B$369,"All",'Historical Vehicle Fuel Economy'!$A$2:$A$369,_xlfn.NUMBERVALUE(RIGHT(AP1,4)))*Calculations!$B$2/Calculations!$B$9</f>
        <v>0</v>
      </c>
      <c r="AQ4">
        <f>SUMIFS('Historical Vehicle Fuel Economy'!$E$2:$E$369,'Historical Vehicle Fuel Economy'!$B$2:$B$369,"All",'Historical Vehicle Fuel Economy'!$A$2:$A$369,_xlfn.NUMBERVALUE(RIGHT(AQ1,4)))*Calculations!$B$2/Calculations!$B$9</f>
        <v>0</v>
      </c>
      <c r="AR4">
        <f>SUMIFS('Historical Vehicle Fuel Economy'!$E$2:$E$369,'Historical Vehicle Fuel Economy'!$B$2:$B$369,"All",'Historical Vehicle Fuel Economy'!$A$2:$A$369,_xlfn.NUMBERVALUE(RIGHT(AR1,4)))*Calculations!$B$2/Calculations!$B$9</f>
        <v>0</v>
      </c>
      <c r="AS4">
        <f>SUMIFS('Historical Vehicle Fuel Economy'!$E$2:$E$369,'Historical Vehicle Fuel Economy'!$B$2:$B$369,"All",'Historical Vehicle Fuel Economy'!$A$2:$A$369,_xlfn.NUMBERVALUE(RIGHT(AS1,4)))*Calculations!$B$2/Calculations!$B$9</f>
        <v>0</v>
      </c>
      <c r="AT4">
        <f>SUMIFS('Historical Vehicle Fuel Economy'!$E$2:$E$369,'Historical Vehicle Fuel Economy'!$B$2:$B$369,"All",'Historical Vehicle Fuel Economy'!$A$2:$A$369,_xlfn.NUMBERVALUE(RIGHT(AT1,4)))*Calculations!$B$2/Calculations!$B$9</f>
        <v>0</v>
      </c>
      <c r="AU4">
        <f>SUMIFS('Historical Vehicle Fuel Economy'!$E$2:$E$369,'Historical Vehicle Fuel Economy'!$B$2:$B$369,"All",'Historical Vehicle Fuel Economy'!$A$2:$A$369,_xlfn.NUMBERVALUE(RIGHT(AU1,4)))*Calculations!$B$2/Calculations!$B$9</f>
        <v>0</v>
      </c>
      <c r="AV4">
        <f>SUMIFS('Historical Vehicle Fuel Economy'!$E$2:$E$369,'Historical Vehicle Fuel Economy'!$B$2:$B$369,"All",'Historical Vehicle Fuel Economy'!$A$2:$A$369,_xlfn.NUMBERVALUE(RIGHT(AV1,4)))*Calculations!$B$2/Calculations!$B$9</f>
        <v>0</v>
      </c>
      <c r="AW4">
        <f>SUMIFS('Historical Vehicle Fuel Economy'!$E$2:$E$369,'Historical Vehicle Fuel Economy'!$B$2:$B$369,"All",'Historical Vehicle Fuel Economy'!$A$2:$A$369,_xlfn.NUMBERVALUE(RIGHT(AW1,4)))*Calculations!$B$2/Calculations!$B$9</f>
        <v>0</v>
      </c>
      <c r="AX4">
        <f>SUMIFS('Historical Vehicle Fuel Economy'!$E$2:$E$369,'Historical Vehicle Fuel Economy'!$B$2:$B$369,"All",'Historical Vehicle Fuel Economy'!$A$2:$A$369,_xlfn.NUMBERVALUE(RIGHT(AX1,4)))*Calculations!$B$2/Calculations!$B$9</f>
        <v>0</v>
      </c>
      <c r="AY4">
        <f>SUMIFS('Historical Vehicle Fuel Economy'!$E$2:$E$369,'Historical Vehicle Fuel Economy'!$B$2:$B$369,"All",'Historical Vehicle Fuel Economy'!$A$2:$A$369,_xlfn.NUMBERVALUE(RIGHT(AY1,4)))*Calculations!$B$2/Calculations!$B$9</f>
        <v>0</v>
      </c>
      <c r="AZ4">
        <f>SUMIFS('Historical Vehicle Fuel Economy'!$E$2:$E$369,'Historical Vehicle Fuel Economy'!$B$2:$B$369,"All",'Historical Vehicle Fuel Economy'!$A$2:$A$369,_xlfn.NUMBERVALUE(RIGHT(AZ1,4)))*Calculations!$B$2/Calculations!$B$9</f>
        <v>0</v>
      </c>
      <c r="BA4">
        <f>SUMIFS('Historical Vehicle Fuel Economy'!$E$2:$E$369,'Historical Vehicle Fuel Economy'!$B$2:$B$369,"All",'Historical Vehicle Fuel Economy'!$A$2:$A$369,_xlfn.NUMBERVALUE(RIGHT(BA1,4)))*Calculations!$B$2/Calculations!$B$9</f>
        <v>0</v>
      </c>
      <c r="BB4">
        <f>SUMIFS('Historical Vehicle Fuel Economy'!$E$2:$E$369,'Historical Vehicle Fuel Economy'!$B$2:$B$369,"All",'Historical Vehicle Fuel Economy'!$A$2:$A$369,_xlfn.NUMBERVALUE(RIGHT(BB1,4)))*Calculations!$B$2/Calculations!$B$9</f>
        <v>0</v>
      </c>
      <c r="BC4">
        <f>SUMIFS('Historical Vehicle Fuel Economy'!$E$2:$E$369,'Historical Vehicle Fuel Economy'!$B$2:$B$369,"All",'Historical Vehicle Fuel Economy'!$A$2:$A$369,_xlfn.NUMBERVALUE(RIGHT(BC1,4)))*Calculations!$B$2/Calculations!$B$9</f>
        <v>0</v>
      </c>
      <c r="BD4">
        <f>SUMIFS('Historical Vehicle Fuel Economy'!$E$2:$E$369,'Historical Vehicle Fuel Economy'!$B$2:$B$369,"All",'Historical Vehicle Fuel Economy'!$A$2:$A$369,_xlfn.NUMBERVALUE(RIGHT(BD1,4)))*Calculations!$B$2/Calculations!$B$9</f>
        <v>0</v>
      </c>
      <c r="BE4">
        <f>SUMIFS('Historical Vehicle Fuel Economy'!$E$2:$E$369,'Historical Vehicle Fuel Economy'!$B$2:$B$369,"All",'Historical Vehicle Fuel Economy'!$A$2:$A$369,_xlfn.NUMBERVALUE(RIGHT(BE1,4)))*Calculations!$B$2/Calculations!$B$9</f>
        <v>0</v>
      </c>
      <c r="BF4">
        <f>SUMIFS('Historical Vehicle Fuel Economy'!$E$2:$E$369,'Historical Vehicle Fuel Economy'!$B$2:$B$369,"All",'Historical Vehicle Fuel Economy'!$A$2:$A$369,_xlfn.NUMBERVALUE(RIGHT(BF1,4)))*Calculations!$B$2/Calculations!$B$9</f>
        <v>0</v>
      </c>
      <c r="BG4">
        <f>SUMIFS('Historical Vehicle Fuel Economy'!$E$2:$E$369,'Historical Vehicle Fuel Economy'!$B$2:$B$369,"All",'Historical Vehicle Fuel Economy'!$A$2:$A$369,_xlfn.NUMBERVALUE(RIGHT(BG1,4)))*Calculations!$B$2/Calculations!$B$9</f>
        <v>0</v>
      </c>
      <c r="BH4">
        <f>SUMIFS('Historical Vehicle Fuel Economy'!$E$2:$E$369,'Historical Vehicle Fuel Economy'!$B$2:$B$369,"All",'Historical Vehicle Fuel Economy'!$A$2:$A$369,_xlfn.NUMBERVALUE(RIGHT(BH1,4)))*Calculations!$B$2/Calculations!$B$9</f>
        <v>0</v>
      </c>
      <c r="BI4">
        <f>SUMIFS('Historical Vehicle Fuel Economy'!$E$2:$E$369,'Historical Vehicle Fuel Economy'!$B$2:$B$369,"All",'Historical Vehicle Fuel Economy'!$A$2:$A$369,_xlfn.NUMBERVALUE(RIGHT(BI1,4)))*Calculations!$B$2/Calculations!$B$9</f>
        <v>0</v>
      </c>
      <c r="BJ4">
        <f>SUMIFS('Historical Vehicle Fuel Economy'!$E$2:$E$369,'Historical Vehicle Fuel Economy'!$B$2:$B$369,"All",'Historical Vehicle Fuel Economy'!$A$2:$A$369,_xlfn.NUMBERVALUE(RIGHT(BJ1,4)))*Calculations!$B$2/Calculations!$B$9</f>
        <v>0</v>
      </c>
    </row>
    <row r="5" spans="1:62">
      <c r="A5" t="s">
        <v>5</v>
      </c>
      <c r="B5">
        <f t="shared" ref="B5:Q8" si="1">B$4</f>
        <v>2.9327881403765066E-4</v>
      </c>
      <c r="C5">
        <f t="shared" si="1"/>
        <v>2.9464973438693182E-4</v>
      </c>
      <c r="D5">
        <f t="shared" si="1"/>
        <v>2.8823496381021947E-4</v>
      </c>
      <c r="E5">
        <f t="shared" si="1"/>
        <v>2.8942360304126961E-4</v>
      </c>
      <c r="F5">
        <f t="shared" si="1"/>
        <v>2.8246670208174245E-4</v>
      </c>
      <c r="G5">
        <f t="shared" si="1"/>
        <v>2.8396528852219529E-4</v>
      </c>
      <c r="H5">
        <f t="shared" si="1"/>
        <v>2.8321745077857831E-4</v>
      </c>
      <c r="I5">
        <f t="shared" si="1"/>
        <v>2.7931815963345394E-4</v>
      </c>
      <c r="J5">
        <f t="shared" si="1"/>
        <v>2.7857101497393672E-4</v>
      </c>
      <c r="K5">
        <f t="shared" si="1"/>
        <v>2.7300665858760248E-4</v>
      </c>
      <c r="L5">
        <f t="shared" si="1"/>
        <v>2.7403103688701481E-4</v>
      </c>
      <c r="M5">
        <f t="shared" si="1"/>
        <v>2.7201651864271719E-4</v>
      </c>
      <c r="N5">
        <f t="shared" si="1"/>
        <v>2.6965878515222946E-4</v>
      </c>
      <c r="O5">
        <f t="shared" si="1"/>
        <v>2.7147424964308242E-4</v>
      </c>
      <c r="P5">
        <f t="shared" si="1"/>
        <v>2.6751105614396226E-4</v>
      </c>
      <c r="Q5">
        <f t="shared" si="1"/>
        <v>2.7562221936319265E-4</v>
      </c>
      <c r="R5">
        <f t="shared" ref="R5:AT8" si="2">R$4</f>
        <v>2.7908140210498357E-4</v>
      </c>
      <c r="S5">
        <f t="shared" si="2"/>
        <v>2.8560470965171485E-4</v>
      </c>
      <c r="T5">
        <f t="shared" si="2"/>
        <v>2.9065632242106313E-4</v>
      </c>
      <c r="U5">
        <f t="shared" si="2"/>
        <v>3.1054062800889797E-4</v>
      </c>
      <c r="V5">
        <f t="shared" si="2"/>
        <v>3.1316395132640522E-4</v>
      </c>
      <c r="W5">
        <f t="shared" si="2"/>
        <v>3.0895526743915803E-4</v>
      </c>
      <c r="X5">
        <f t="shared" si="2"/>
        <v>3.2666342757063649E-4</v>
      </c>
      <c r="Y5">
        <f t="shared" si="2"/>
        <v>3.3515994554932105E-4</v>
      </c>
      <c r="Z5">
        <f t="shared" si="2"/>
        <v>3.3421166788405991E-4</v>
      </c>
      <c r="AA5">
        <f t="shared" si="2"/>
        <v>3.416885205352103E-4</v>
      </c>
      <c r="AB5">
        <f t="shared" si="2"/>
        <v>3.4249804276370393E-4</v>
      </c>
      <c r="AC5">
        <f t="shared" si="2"/>
        <v>3.4462539509943888E-4</v>
      </c>
      <c r="AD5">
        <f t="shared" si="2"/>
        <v>3.4796772386201403E-4</v>
      </c>
      <c r="AE5">
        <f t="shared" si="2"/>
        <v>3.452603987516186E-4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t="s">
        <v>6</v>
      </c>
      <c r="B6">
        <f t="shared" si="1"/>
        <v>2.9327881403765066E-4</v>
      </c>
      <c r="C6">
        <f t="shared" si="1"/>
        <v>2.9464973438693182E-4</v>
      </c>
      <c r="D6">
        <f t="shared" si="1"/>
        <v>2.8823496381021947E-4</v>
      </c>
      <c r="E6">
        <f t="shared" si="1"/>
        <v>2.8942360304126961E-4</v>
      </c>
      <c r="F6">
        <f t="shared" si="1"/>
        <v>2.8246670208174245E-4</v>
      </c>
      <c r="G6">
        <f t="shared" si="1"/>
        <v>2.8396528852219529E-4</v>
      </c>
      <c r="H6">
        <f t="shared" si="1"/>
        <v>2.8321745077857831E-4</v>
      </c>
      <c r="I6">
        <f t="shared" si="1"/>
        <v>2.7931815963345394E-4</v>
      </c>
      <c r="J6">
        <f t="shared" si="1"/>
        <v>2.7857101497393672E-4</v>
      </c>
      <c r="K6">
        <f t="shared" si="1"/>
        <v>2.7300665858760248E-4</v>
      </c>
      <c r="L6">
        <f t="shared" si="1"/>
        <v>2.7403103688701481E-4</v>
      </c>
      <c r="M6">
        <f t="shared" si="1"/>
        <v>2.7201651864271719E-4</v>
      </c>
      <c r="N6">
        <f t="shared" si="1"/>
        <v>2.6965878515222946E-4</v>
      </c>
      <c r="O6">
        <f t="shared" si="1"/>
        <v>2.7147424964308242E-4</v>
      </c>
      <c r="P6">
        <f t="shared" si="1"/>
        <v>2.6751105614396226E-4</v>
      </c>
      <c r="Q6">
        <f t="shared" si="1"/>
        <v>2.7562221936319265E-4</v>
      </c>
      <c r="R6">
        <f t="shared" si="2"/>
        <v>2.7908140210498357E-4</v>
      </c>
      <c r="S6">
        <f t="shared" si="2"/>
        <v>2.8560470965171485E-4</v>
      </c>
      <c r="T6">
        <f t="shared" si="2"/>
        <v>2.9065632242106313E-4</v>
      </c>
      <c r="U6">
        <f t="shared" si="2"/>
        <v>3.1054062800889797E-4</v>
      </c>
      <c r="V6">
        <f t="shared" si="2"/>
        <v>3.1316395132640522E-4</v>
      </c>
      <c r="W6">
        <f t="shared" si="2"/>
        <v>3.0895526743915803E-4</v>
      </c>
      <c r="X6">
        <f t="shared" si="2"/>
        <v>3.2666342757063649E-4</v>
      </c>
      <c r="Y6">
        <f t="shared" si="2"/>
        <v>3.3515994554932105E-4</v>
      </c>
      <c r="Z6">
        <f t="shared" si="2"/>
        <v>3.3421166788405991E-4</v>
      </c>
      <c r="AA6">
        <f t="shared" si="2"/>
        <v>3.416885205352103E-4</v>
      </c>
      <c r="AB6">
        <f t="shared" si="2"/>
        <v>3.4249804276370393E-4</v>
      </c>
      <c r="AC6">
        <f t="shared" si="2"/>
        <v>3.4462539509943888E-4</v>
      </c>
      <c r="AD6">
        <f t="shared" si="2"/>
        <v>3.4796772386201403E-4</v>
      </c>
      <c r="AE6">
        <f t="shared" si="2"/>
        <v>3.452603987516186E-4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t="s">
        <v>84</v>
      </c>
      <c r="B7">
        <f t="shared" si="1"/>
        <v>2.9327881403765066E-4</v>
      </c>
      <c r="C7">
        <f t="shared" si="1"/>
        <v>2.9464973438693182E-4</v>
      </c>
      <c r="D7">
        <f t="shared" si="1"/>
        <v>2.8823496381021947E-4</v>
      </c>
      <c r="E7">
        <f t="shared" si="1"/>
        <v>2.8942360304126961E-4</v>
      </c>
      <c r="F7">
        <f t="shared" si="1"/>
        <v>2.8246670208174245E-4</v>
      </c>
      <c r="G7">
        <f t="shared" si="1"/>
        <v>2.8396528852219529E-4</v>
      </c>
      <c r="H7">
        <f t="shared" si="1"/>
        <v>2.8321745077857831E-4</v>
      </c>
      <c r="I7">
        <f t="shared" si="1"/>
        <v>2.7931815963345394E-4</v>
      </c>
      <c r="J7">
        <f t="shared" si="1"/>
        <v>2.7857101497393672E-4</v>
      </c>
      <c r="K7">
        <f t="shared" si="1"/>
        <v>2.7300665858760248E-4</v>
      </c>
      <c r="L7">
        <f t="shared" si="1"/>
        <v>2.7403103688701481E-4</v>
      </c>
      <c r="M7">
        <f t="shared" si="1"/>
        <v>2.7201651864271719E-4</v>
      </c>
      <c r="N7">
        <f t="shared" si="1"/>
        <v>2.6965878515222946E-4</v>
      </c>
      <c r="O7">
        <f t="shared" si="1"/>
        <v>2.7147424964308242E-4</v>
      </c>
      <c r="P7">
        <f t="shared" si="1"/>
        <v>2.6751105614396226E-4</v>
      </c>
      <c r="Q7">
        <f t="shared" si="1"/>
        <v>2.7562221936319265E-4</v>
      </c>
      <c r="R7">
        <f t="shared" si="2"/>
        <v>2.7908140210498357E-4</v>
      </c>
      <c r="S7">
        <f t="shared" si="2"/>
        <v>2.8560470965171485E-4</v>
      </c>
      <c r="T7">
        <f t="shared" si="2"/>
        <v>2.9065632242106313E-4</v>
      </c>
      <c r="U7">
        <f t="shared" si="2"/>
        <v>3.1054062800889797E-4</v>
      </c>
      <c r="V7">
        <f t="shared" si="2"/>
        <v>3.1316395132640522E-4</v>
      </c>
      <c r="W7">
        <f t="shared" si="2"/>
        <v>3.0895526743915803E-4</v>
      </c>
      <c r="X7">
        <f t="shared" si="2"/>
        <v>3.2666342757063649E-4</v>
      </c>
      <c r="Y7">
        <f t="shared" si="2"/>
        <v>3.3515994554932105E-4</v>
      </c>
      <c r="Z7">
        <f t="shared" si="2"/>
        <v>3.3421166788405991E-4</v>
      </c>
      <c r="AA7">
        <f t="shared" si="2"/>
        <v>3.416885205352103E-4</v>
      </c>
      <c r="AB7">
        <f t="shared" si="2"/>
        <v>3.4249804276370393E-4</v>
      </c>
      <c r="AC7">
        <f t="shared" si="2"/>
        <v>3.4462539509943888E-4</v>
      </c>
      <c r="AD7">
        <f t="shared" si="2"/>
        <v>3.4796772386201403E-4</v>
      </c>
      <c r="AE7">
        <f t="shared" si="2"/>
        <v>3.452603987516186E-4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t="s">
        <v>85</v>
      </c>
      <c r="B8">
        <f t="shared" si="1"/>
        <v>2.9327881403765066E-4</v>
      </c>
      <c r="C8">
        <f t="shared" si="1"/>
        <v>2.9464973438693182E-4</v>
      </c>
      <c r="D8">
        <f t="shared" si="1"/>
        <v>2.8823496381021947E-4</v>
      </c>
      <c r="E8">
        <f t="shared" si="1"/>
        <v>2.8942360304126961E-4</v>
      </c>
      <c r="F8">
        <f t="shared" si="1"/>
        <v>2.8246670208174245E-4</v>
      </c>
      <c r="G8">
        <f t="shared" si="1"/>
        <v>2.8396528852219529E-4</v>
      </c>
      <c r="H8">
        <f t="shared" si="1"/>
        <v>2.8321745077857831E-4</v>
      </c>
      <c r="I8">
        <f t="shared" si="1"/>
        <v>2.7931815963345394E-4</v>
      </c>
      <c r="J8">
        <f t="shared" si="1"/>
        <v>2.7857101497393672E-4</v>
      </c>
      <c r="K8">
        <f t="shared" si="1"/>
        <v>2.7300665858760248E-4</v>
      </c>
      <c r="L8">
        <f t="shared" si="1"/>
        <v>2.7403103688701481E-4</v>
      </c>
      <c r="M8">
        <f t="shared" si="1"/>
        <v>2.7201651864271719E-4</v>
      </c>
      <c r="N8">
        <f t="shared" si="1"/>
        <v>2.6965878515222946E-4</v>
      </c>
      <c r="O8">
        <f t="shared" si="1"/>
        <v>2.7147424964308242E-4</v>
      </c>
      <c r="P8">
        <f t="shared" si="1"/>
        <v>2.6751105614396226E-4</v>
      </c>
      <c r="Q8">
        <f t="shared" si="1"/>
        <v>2.7562221936319265E-4</v>
      </c>
      <c r="R8">
        <f t="shared" si="2"/>
        <v>2.7908140210498357E-4</v>
      </c>
      <c r="S8">
        <f t="shared" si="2"/>
        <v>2.8560470965171485E-4</v>
      </c>
      <c r="T8">
        <f t="shared" si="2"/>
        <v>2.9065632242106313E-4</v>
      </c>
      <c r="U8">
        <f t="shared" si="2"/>
        <v>3.1054062800889797E-4</v>
      </c>
      <c r="V8">
        <f t="shared" si="2"/>
        <v>3.1316395132640522E-4</v>
      </c>
      <c r="W8">
        <f t="shared" si="2"/>
        <v>3.0895526743915803E-4</v>
      </c>
      <c r="X8">
        <f t="shared" si="2"/>
        <v>3.2666342757063649E-4</v>
      </c>
      <c r="Y8">
        <f t="shared" si="2"/>
        <v>3.3515994554932105E-4</v>
      </c>
      <c r="Z8">
        <f t="shared" si="2"/>
        <v>3.3421166788405991E-4</v>
      </c>
      <c r="AA8">
        <f t="shared" si="2"/>
        <v>3.416885205352103E-4</v>
      </c>
      <c r="AB8">
        <f t="shared" si="2"/>
        <v>3.4249804276370393E-4</v>
      </c>
      <c r="AC8">
        <f t="shared" si="2"/>
        <v>3.4462539509943888E-4</v>
      </c>
      <c r="AD8">
        <f t="shared" si="2"/>
        <v>3.4796772386201403E-4</v>
      </c>
      <c r="AE8">
        <f t="shared" si="2"/>
        <v>3.452603987516186E-4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BJ8"/>
  <sheetViews>
    <sheetView workbookViewId="0">
      <selection sqref="A1:BJ8"/>
    </sheetView>
  </sheetViews>
  <sheetFormatPr defaultRowHeight="15"/>
  <cols>
    <col min="1" max="1" width="31.140625" customWidth="1"/>
  </cols>
  <sheetData>
    <row r="1" spans="1:62" ht="30">
      <c r="A1" s="28" t="s">
        <v>87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</row>
    <row r="2" spans="1:62">
      <c r="A2" t="s">
        <v>2</v>
      </c>
      <c r="B2">
        <f>B$4</f>
        <v>2.9327881403765066E-4</v>
      </c>
      <c r="C2">
        <f t="shared" ref="C2:AE3" si="0">C$4</f>
        <v>2.9464973438693182E-4</v>
      </c>
      <c r="D2">
        <f t="shared" si="0"/>
        <v>2.8823496381021947E-4</v>
      </c>
      <c r="E2">
        <f t="shared" si="0"/>
        <v>2.8942360304126961E-4</v>
      </c>
      <c r="F2">
        <f t="shared" si="0"/>
        <v>2.8246670208174245E-4</v>
      </c>
      <c r="G2">
        <f t="shared" si="0"/>
        <v>2.8396528852219529E-4</v>
      </c>
      <c r="H2">
        <f t="shared" si="0"/>
        <v>2.8321745077857831E-4</v>
      </c>
      <c r="I2">
        <f t="shared" si="0"/>
        <v>2.7931815963345394E-4</v>
      </c>
      <c r="J2">
        <f t="shared" si="0"/>
        <v>2.7857101497393672E-4</v>
      </c>
      <c r="K2">
        <f t="shared" si="0"/>
        <v>2.7300665858760248E-4</v>
      </c>
      <c r="L2">
        <f t="shared" si="0"/>
        <v>2.7403103688701481E-4</v>
      </c>
      <c r="M2">
        <f t="shared" si="0"/>
        <v>2.7201651864271719E-4</v>
      </c>
      <c r="N2">
        <f t="shared" si="0"/>
        <v>2.6965878515222946E-4</v>
      </c>
      <c r="O2">
        <f t="shared" si="0"/>
        <v>2.7147424964308242E-4</v>
      </c>
      <c r="P2">
        <f t="shared" si="0"/>
        <v>2.6751105614396226E-4</v>
      </c>
      <c r="Q2">
        <f t="shared" si="0"/>
        <v>2.7562221936319265E-4</v>
      </c>
      <c r="R2">
        <f t="shared" si="0"/>
        <v>2.7908140210498357E-4</v>
      </c>
      <c r="S2">
        <f t="shared" si="0"/>
        <v>2.8560470965171485E-4</v>
      </c>
      <c r="T2">
        <f t="shared" si="0"/>
        <v>2.9065632242106313E-4</v>
      </c>
      <c r="U2">
        <f t="shared" si="0"/>
        <v>3.1054062800889797E-4</v>
      </c>
      <c r="V2">
        <f t="shared" si="0"/>
        <v>3.1316395132640522E-4</v>
      </c>
      <c r="W2">
        <f t="shared" si="0"/>
        <v>3.0895526743915803E-4</v>
      </c>
      <c r="X2">
        <f t="shared" si="0"/>
        <v>3.2666342757063649E-4</v>
      </c>
      <c r="Y2">
        <f t="shared" si="0"/>
        <v>3.3515994554932105E-4</v>
      </c>
      <c r="Z2">
        <f t="shared" si="0"/>
        <v>3.3421166788405991E-4</v>
      </c>
      <c r="AA2">
        <f t="shared" si="0"/>
        <v>3.416885205352103E-4</v>
      </c>
      <c r="AB2">
        <f t="shared" si="0"/>
        <v>3.4249804276370393E-4</v>
      </c>
      <c r="AC2">
        <f t="shared" si="0"/>
        <v>3.4462539509943888E-4</v>
      </c>
      <c r="AD2">
        <f t="shared" si="0"/>
        <v>3.4796772386201403E-4</v>
      </c>
      <c r="AE2">
        <f t="shared" si="0"/>
        <v>3.452603987516186E-4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t="s">
        <v>3</v>
      </c>
      <c r="B3">
        <f>B$4</f>
        <v>2.9327881403765066E-4</v>
      </c>
      <c r="C3">
        <f t="shared" si="0"/>
        <v>2.9464973438693182E-4</v>
      </c>
      <c r="D3">
        <f t="shared" si="0"/>
        <v>2.8823496381021947E-4</v>
      </c>
      <c r="E3">
        <f t="shared" si="0"/>
        <v>2.8942360304126961E-4</v>
      </c>
      <c r="F3">
        <f t="shared" si="0"/>
        <v>2.8246670208174245E-4</v>
      </c>
      <c r="G3">
        <f t="shared" si="0"/>
        <v>2.8396528852219529E-4</v>
      </c>
      <c r="H3">
        <f t="shared" si="0"/>
        <v>2.8321745077857831E-4</v>
      </c>
      <c r="I3">
        <f t="shared" si="0"/>
        <v>2.7931815963345394E-4</v>
      </c>
      <c r="J3">
        <f t="shared" si="0"/>
        <v>2.7857101497393672E-4</v>
      </c>
      <c r="K3">
        <f t="shared" si="0"/>
        <v>2.7300665858760248E-4</v>
      </c>
      <c r="L3">
        <f t="shared" si="0"/>
        <v>2.7403103688701481E-4</v>
      </c>
      <c r="M3">
        <f t="shared" si="0"/>
        <v>2.7201651864271719E-4</v>
      </c>
      <c r="N3">
        <f t="shared" si="0"/>
        <v>2.6965878515222946E-4</v>
      </c>
      <c r="O3">
        <f t="shared" si="0"/>
        <v>2.7147424964308242E-4</v>
      </c>
      <c r="P3">
        <f t="shared" si="0"/>
        <v>2.6751105614396226E-4</v>
      </c>
      <c r="Q3">
        <f t="shared" si="0"/>
        <v>2.7562221936319265E-4</v>
      </c>
      <c r="R3">
        <f t="shared" si="0"/>
        <v>2.7908140210498357E-4</v>
      </c>
      <c r="S3">
        <f t="shared" si="0"/>
        <v>2.8560470965171485E-4</v>
      </c>
      <c r="T3">
        <f t="shared" si="0"/>
        <v>2.9065632242106313E-4</v>
      </c>
      <c r="U3">
        <f t="shared" si="0"/>
        <v>3.1054062800889797E-4</v>
      </c>
      <c r="V3">
        <f t="shared" si="0"/>
        <v>3.1316395132640522E-4</v>
      </c>
      <c r="W3">
        <f t="shared" si="0"/>
        <v>3.0895526743915803E-4</v>
      </c>
      <c r="X3">
        <f t="shared" si="0"/>
        <v>3.2666342757063649E-4</v>
      </c>
      <c r="Y3">
        <f t="shared" si="0"/>
        <v>3.3515994554932105E-4</v>
      </c>
      <c r="Z3">
        <f t="shared" si="0"/>
        <v>3.3421166788405991E-4</v>
      </c>
      <c r="AA3">
        <f t="shared" si="0"/>
        <v>3.416885205352103E-4</v>
      </c>
      <c r="AB3">
        <f t="shared" si="0"/>
        <v>3.4249804276370393E-4</v>
      </c>
      <c r="AC3">
        <f t="shared" si="0"/>
        <v>3.4462539509943888E-4</v>
      </c>
      <c r="AD3">
        <f t="shared" si="0"/>
        <v>3.4796772386201403E-4</v>
      </c>
      <c r="AE3">
        <f t="shared" si="0"/>
        <v>3.452603987516186E-4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t="s">
        <v>4</v>
      </c>
      <c r="B4">
        <f>SUMIFS('Historical Vehicle Fuel Economy'!$E$2:$E$369,'Historical Vehicle Fuel Economy'!$B$2:$B$369,"All",'Historical Vehicle Fuel Economy'!$A$2:$A$369,_xlfn.NUMBERVALUE(RIGHT(B1,4)))*Calculations!$B$2/Calculations!$B$9</f>
        <v>2.9327881403765066E-4</v>
      </c>
      <c r="C4">
        <f>SUMIFS('Historical Vehicle Fuel Economy'!$E$2:$E$369,'Historical Vehicle Fuel Economy'!$B$2:$B$369,"All",'Historical Vehicle Fuel Economy'!$A$2:$A$369,_xlfn.NUMBERVALUE(RIGHT(C1,4)))*Calculations!$B$2/Calculations!$B$9</f>
        <v>2.9464973438693182E-4</v>
      </c>
      <c r="D4">
        <f>SUMIFS('Historical Vehicle Fuel Economy'!$E$2:$E$369,'Historical Vehicle Fuel Economy'!$B$2:$B$369,"All",'Historical Vehicle Fuel Economy'!$A$2:$A$369,_xlfn.NUMBERVALUE(RIGHT(D1,4)))*Calculations!$B$2/Calculations!$B$9</f>
        <v>2.8823496381021947E-4</v>
      </c>
      <c r="E4">
        <f>SUMIFS('Historical Vehicle Fuel Economy'!$E$2:$E$369,'Historical Vehicle Fuel Economy'!$B$2:$B$369,"All",'Historical Vehicle Fuel Economy'!$A$2:$A$369,_xlfn.NUMBERVALUE(RIGHT(E1,4)))*Calculations!$B$2/Calculations!$B$9</f>
        <v>2.8942360304126961E-4</v>
      </c>
      <c r="F4">
        <f>SUMIFS('Historical Vehicle Fuel Economy'!$E$2:$E$369,'Historical Vehicle Fuel Economy'!$B$2:$B$369,"All",'Historical Vehicle Fuel Economy'!$A$2:$A$369,_xlfn.NUMBERVALUE(RIGHT(F1,4)))*Calculations!$B$2/Calculations!$B$9</f>
        <v>2.8246670208174245E-4</v>
      </c>
      <c r="G4">
        <f>SUMIFS('Historical Vehicle Fuel Economy'!$E$2:$E$369,'Historical Vehicle Fuel Economy'!$B$2:$B$369,"All",'Historical Vehicle Fuel Economy'!$A$2:$A$369,_xlfn.NUMBERVALUE(RIGHT(G1,4)))*Calculations!$B$2/Calculations!$B$9</f>
        <v>2.8396528852219529E-4</v>
      </c>
      <c r="H4">
        <f>SUMIFS('Historical Vehicle Fuel Economy'!$E$2:$E$369,'Historical Vehicle Fuel Economy'!$B$2:$B$369,"All",'Historical Vehicle Fuel Economy'!$A$2:$A$369,_xlfn.NUMBERVALUE(RIGHT(H1,4)))*Calculations!$B$2/Calculations!$B$9</f>
        <v>2.8321745077857831E-4</v>
      </c>
      <c r="I4">
        <f>SUMIFS('Historical Vehicle Fuel Economy'!$E$2:$E$369,'Historical Vehicle Fuel Economy'!$B$2:$B$369,"All",'Historical Vehicle Fuel Economy'!$A$2:$A$369,_xlfn.NUMBERVALUE(RIGHT(I1,4)))*Calculations!$B$2/Calculations!$B$9</f>
        <v>2.7931815963345394E-4</v>
      </c>
      <c r="J4">
        <f>SUMIFS('Historical Vehicle Fuel Economy'!$E$2:$E$369,'Historical Vehicle Fuel Economy'!$B$2:$B$369,"All",'Historical Vehicle Fuel Economy'!$A$2:$A$369,_xlfn.NUMBERVALUE(RIGHT(J1,4)))*Calculations!$B$2/Calculations!$B$9</f>
        <v>2.7857101497393672E-4</v>
      </c>
      <c r="K4">
        <f>SUMIFS('Historical Vehicle Fuel Economy'!$E$2:$E$369,'Historical Vehicle Fuel Economy'!$B$2:$B$369,"All",'Historical Vehicle Fuel Economy'!$A$2:$A$369,_xlfn.NUMBERVALUE(RIGHT(K1,4)))*Calculations!$B$2/Calculations!$B$9</f>
        <v>2.7300665858760248E-4</v>
      </c>
      <c r="L4">
        <f>SUMIFS('Historical Vehicle Fuel Economy'!$E$2:$E$369,'Historical Vehicle Fuel Economy'!$B$2:$B$369,"All",'Historical Vehicle Fuel Economy'!$A$2:$A$369,_xlfn.NUMBERVALUE(RIGHT(L1,4)))*Calculations!$B$2/Calculations!$B$9</f>
        <v>2.7403103688701481E-4</v>
      </c>
      <c r="M4">
        <f>SUMIFS('Historical Vehicle Fuel Economy'!$E$2:$E$369,'Historical Vehicle Fuel Economy'!$B$2:$B$369,"All",'Historical Vehicle Fuel Economy'!$A$2:$A$369,_xlfn.NUMBERVALUE(RIGHT(M1,4)))*Calculations!$B$2/Calculations!$B$9</f>
        <v>2.7201651864271719E-4</v>
      </c>
      <c r="N4">
        <f>SUMIFS('Historical Vehicle Fuel Economy'!$E$2:$E$369,'Historical Vehicle Fuel Economy'!$B$2:$B$369,"All",'Historical Vehicle Fuel Economy'!$A$2:$A$369,_xlfn.NUMBERVALUE(RIGHT(N1,4)))*Calculations!$B$2/Calculations!$B$9</f>
        <v>2.6965878515222946E-4</v>
      </c>
      <c r="O4">
        <f>SUMIFS('Historical Vehicle Fuel Economy'!$E$2:$E$369,'Historical Vehicle Fuel Economy'!$B$2:$B$369,"All",'Historical Vehicle Fuel Economy'!$A$2:$A$369,_xlfn.NUMBERVALUE(RIGHT(O1,4)))*Calculations!$B$2/Calculations!$B$9</f>
        <v>2.7147424964308242E-4</v>
      </c>
      <c r="P4">
        <f>SUMIFS('Historical Vehicle Fuel Economy'!$E$2:$E$369,'Historical Vehicle Fuel Economy'!$B$2:$B$369,"All",'Historical Vehicle Fuel Economy'!$A$2:$A$369,_xlfn.NUMBERVALUE(RIGHT(P1,4)))*Calculations!$B$2/Calculations!$B$9</f>
        <v>2.6751105614396226E-4</v>
      </c>
      <c r="Q4">
        <f>SUMIFS('Historical Vehicle Fuel Economy'!$E$2:$E$369,'Historical Vehicle Fuel Economy'!$B$2:$B$369,"All",'Historical Vehicle Fuel Economy'!$A$2:$A$369,_xlfn.NUMBERVALUE(RIGHT(Q1,4)))*Calculations!$B$2/Calculations!$B$9</f>
        <v>2.7562221936319265E-4</v>
      </c>
      <c r="R4">
        <f>SUMIFS('Historical Vehicle Fuel Economy'!$E$2:$E$369,'Historical Vehicle Fuel Economy'!$B$2:$B$369,"All",'Historical Vehicle Fuel Economy'!$A$2:$A$369,_xlfn.NUMBERVALUE(RIGHT(R1,4)))*Calculations!$B$2/Calculations!$B$9</f>
        <v>2.7908140210498357E-4</v>
      </c>
      <c r="S4">
        <f>SUMIFS('Historical Vehicle Fuel Economy'!$E$2:$E$369,'Historical Vehicle Fuel Economy'!$B$2:$B$369,"All",'Historical Vehicle Fuel Economy'!$A$2:$A$369,_xlfn.NUMBERVALUE(RIGHT(S1,4)))*Calculations!$B$2/Calculations!$B$9</f>
        <v>2.8560470965171485E-4</v>
      </c>
      <c r="T4">
        <f>SUMIFS('Historical Vehicle Fuel Economy'!$E$2:$E$369,'Historical Vehicle Fuel Economy'!$B$2:$B$369,"All",'Historical Vehicle Fuel Economy'!$A$2:$A$369,_xlfn.NUMBERVALUE(RIGHT(T1,4)))*Calculations!$B$2/Calculations!$B$9</f>
        <v>2.9065632242106313E-4</v>
      </c>
      <c r="U4">
        <f>SUMIFS('Historical Vehicle Fuel Economy'!$E$2:$E$369,'Historical Vehicle Fuel Economy'!$B$2:$B$369,"All",'Historical Vehicle Fuel Economy'!$A$2:$A$369,_xlfn.NUMBERVALUE(RIGHT(U1,4)))*Calculations!$B$2/Calculations!$B$9</f>
        <v>3.1054062800889797E-4</v>
      </c>
      <c r="V4">
        <f>SUMIFS('Historical Vehicle Fuel Economy'!$E$2:$E$369,'Historical Vehicle Fuel Economy'!$B$2:$B$369,"All",'Historical Vehicle Fuel Economy'!$A$2:$A$369,_xlfn.NUMBERVALUE(RIGHT(V1,4)))*Calculations!$B$2/Calculations!$B$9</f>
        <v>3.1316395132640522E-4</v>
      </c>
      <c r="W4">
        <f>SUMIFS('Historical Vehicle Fuel Economy'!$E$2:$E$369,'Historical Vehicle Fuel Economy'!$B$2:$B$369,"All",'Historical Vehicle Fuel Economy'!$A$2:$A$369,_xlfn.NUMBERVALUE(RIGHT(W1,4)))*Calculations!$B$2/Calculations!$B$9</f>
        <v>3.0895526743915803E-4</v>
      </c>
      <c r="X4">
        <f>SUMIFS('Historical Vehicle Fuel Economy'!$E$2:$E$369,'Historical Vehicle Fuel Economy'!$B$2:$B$369,"All",'Historical Vehicle Fuel Economy'!$A$2:$A$369,_xlfn.NUMBERVALUE(RIGHT(X1,4)))*Calculations!$B$2/Calculations!$B$9</f>
        <v>3.2666342757063649E-4</v>
      </c>
      <c r="Y4">
        <f>SUMIFS('Historical Vehicle Fuel Economy'!$E$2:$E$369,'Historical Vehicle Fuel Economy'!$B$2:$B$369,"All",'Historical Vehicle Fuel Economy'!$A$2:$A$369,_xlfn.NUMBERVALUE(RIGHT(Y1,4)))*Calculations!$B$2/Calculations!$B$9</f>
        <v>3.3515994554932105E-4</v>
      </c>
      <c r="Z4">
        <f>SUMIFS('Historical Vehicle Fuel Economy'!$E$2:$E$369,'Historical Vehicle Fuel Economy'!$B$2:$B$369,"All",'Historical Vehicle Fuel Economy'!$A$2:$A$369,_xlfn.NUMBERVALUE(RIGHT(Z1,4)))*Calculations!$B$2/Calculations!$B$9</f>
        <v>3.3421166788405991E-4</v>
      </c>
      <c r="AA4">
        <f>SUMIFS('Historical Vehicle Fuel Economy'!$E$2:$E$369,'Historical Vehicle Fuel Economy'!$B$2:$B$369,"All",'Historical Vehicle Fuel Economy'!$A$2:$A$369,_xlfn.NUMBERVALUE(RIGHT(AA1,4)))*Calculations!$B$2/Calculations!$B$9</f>
        <v>3.416885205352103E-4</v>
      </c>
      <c r="AB4">
        <f>SUMIFS('Historical Vehicle Fuel Economy'!$E$2:$E$369,'Historical Vehicle Fuel Economy'!$B$2:$B$369,"All",'Historical Vehicle Fuel Economy'!$A$2:$A$369,_xlfn.NUMBERVALUE(RIGHT(AB1,4)))*Calculations!$B$2/Calculations!$B$9</f>
        <v>3.4249804276370393E-4</v>
      </c>
      <c r="AC4">
        <f>SUMIFS('Historical Vehicle Fuel Economy'!$E$2:$E$369,'Historical Vehicle Fuel Economy'!$B$2:$B$369,"All",'Historical Vehicle Fuel Economy'!$A$2:$A$369,_xlfn.NUMBERVALUE(RIGHT(AC1,4)))*Calculations!$B$2/Calculations!$B$9</f>
        <v>3.4462539509943888E-4</v>
      </c>
      <c r="AD4">
        <f>SUMIFS('Historical Vehicle Fuel Economy'!$E$2:$E$369,'Historical Vehicle Fuel Economy'!$B$2:$B$369,"All",'Historical Vehicle Fuel Economy'!$A$2:$A$369,_xlfn.NUMBERVALUE(RIGHT(AD1,4)))*Calculations!$B$2/Calculations!$B$9</f>
        <v>3.4796772386201403E-4</v>
      </c>
      <c r="AE4">
        <f>SUMIFS('Historical Vehicle Fuel Economy'!$E$2:$E$369,'Historical Vehicle Fuel Economy'!$B$2:$B$369,"All",'Historical Vehicle Fuel Economy'!$A$2:$A$369,_xlfn.NUMBERVALUE(RIGHT(AE1,4)))*Calculations!$B$2/Calculations!$B$9</f>
        <v>3.452603987516186E-4</v>
      </c>
      <c r="AF4">
        <f>SUMIFS('Historical Vehicle Fuel Economy'!$E$2:$E$369,'Historical Vehicle Fuel Economy'!$B$2:$B$369,"All",'Historical Vehicle Fuel Economy'!$A$2:$A$369,_xlfn.NUMBERVALUE(RIGHT(AF1,4)))*Calculations!$B$2/Calculations!$B$9</f>
        <v>0</v>
      </c>
      <c r="AG4">
        <f>SUMIFS('Historical Vehicle Fuel Economy'!$E$2:$E$369,'Historical Vehicle Fuel Economy'!$B$2:$B$369,"All",'Historical Vehicle Fuel Economy'!$A$2:$A$369,_xlfn.NUMBERVALUE(RIGHT(AG1,4)))*Calculations!$B$2/Calculations!$B$9</f>
        <v>0</v>
      </c>
      <c r="AH4">
        <f>SUMIFS('Historical Vehicle Fuel Economy'!$E$2:$E$369,'Historical Vehicle Fuel Economy'!$B$2:$B$369,"All",'Historical Vehicle Fuel Economy'!$A$2:$A$369,_xlfn.NUMBERVALUE(RIGHT(AH1,4)))*Calculations!$B$2/Calculations!$B$9</f>
        <v>0</v>
      </c>
      <c r="AI4">
        <f>SUMIFS('Historical Vehicle Fuel Economy'!$E$2:$E$369,'Historical Vehicle Fuel Economy'!$B$2:$B$369,"All",'Historical Vehicle Fuel Economy'!$A$2:$A$369,_xlfn.NUMBERVALUE(RIGHT(AI1,4)))*Calculations!$B$2/Calculations!$B$9</f>
        <v>0</v>
      </c>
      <c r="AJ4">
        <f>SUMIFS('Historical Vehicle Fuel Economy'!$E$2:$E$369,'Historical Vehicle Fuel Economy'!$B$2:$B$369,"All",'Historical Vehicle Fuel Economy'!$A$2:$A$369,_xlfn.NUMBERVALUE(RIGHT(AJ1,4)))*Calculations!$B$2/Calculations!$B$9</f>
        <v>0</v>
      </c>
      <c r="AK4">
        <f>SUMIFS('Historical Vehicle Fuel Economy'!$E$2:$E$369,'Historical Vehicle Fuel Economy'!$B$2:$B$369,"All",'Historical Vehicle Fuel Economy'!$A$2:$A$369,_xlfn.NUMBERVALUE(RIGHT(AK1,4)))*Calculations!$B$2/Calculations!$B$9</f>
        <v>0</v>
      </c>
      <c r="AL4">
        <f>SUMIFS('Historical Vehicle Fuel Economy'!$E$2:$E$369,'Historical Vehicle Fuel Economy'!$B$2:$B$369,"All",'Historical Vehicle Fuel Economy'!$A$2:$A$369,_xlfn.NUMBERVALUE(RIGHT(AL1,4)))*Calculations!$B$2/Calculations!$B$9</f>
        <v>0</v>
      </c>
      <c r="AM4">
        <f>SUMIFS('Historical Vehicle Fuel Economy'!$E$2:$E$369,'Historical Vehicle Fuel Economy'!$B$2:$B$369,"All",'Historical Vehicle Fuel Economy'!$A$2:$A$369,_xlfn.NUMBERVALUE(RIGHT(AM1,4)))*Calculations!$B$2/Calculations!$B$9</f>
        <v>0</v>
      </c>
      <c r="AN4">
        <f>SUMIFS('Historical Vehicle Fuel Economy'!$E$2:$E$369,'Historical Vehicle Fuel Economy'!$B$2:$B$369,"All",'Historical Vehicle Fuel Economy'!$A$2:$A$369,_xlfn.NUMBERVALUE(RIGHT(AN1,4)))*Calculations!$B$2/Calculations!$B$9</f>
        <v>0</v>
      </c>
      <c r="AO4">
        <f>SUMIFS('Historical Vehicle Fuel Economy'!$E$2:$E$369,'Historical Vehicle Fuel Economy'!$B$2:$B$369,"All",'Historical Vehicle Fuel Economy'!$A$2:$A$369,_xlfn.NUMBERVALUE(RIGHT(AO1,4)))*Calculations!$B$2/Calculations!$B$9</f>
        <v>0</v>
      </c>
      <c r="AP4">
        <f>SUMIFS('Historical Vehicle Fuel Economy'!$E$2:$E$369,'Historical Vehicle Fuel Economy'!$B$2:$B$369,"All",'Historical Vehicle Fuel Economy'!$A$2:$A$369,_xlfn.NUMBERVALUE(RIGHT(AP1,4)))*Calculations!$B$2/Calculations!$B$9</f>
        <v>0</v>
      </c>
      <c r="AQ4">
        <f>SUMIFS('Historical Vehicle Fuel Economy'!$E$2:$E$369,'Historical Vehicle Fuel Economy'!$B$2:$B$369,"All",'Historical Vehicle Fuel Economy'!$A$2:$A$369,_xlfn.NUMBERVALUE(RIGHT(AQ1,4)))*Calculations!$B$2/Calculations!$B$9</f>
        <v>0</v>
      </c>
      <c r="AR4">
        <f>SUMIFS('Historical Vehicle Fuel Economy'!$E$2:$E$369,'Historical Vehicle Fuel Economy'!$B$2:$B$369,"All",'Historical Vehicle Fuel Economy'!$A$2:$A$369,_xlfn.NUMBERVALUE(RIGHT(AR1,4)))*Calculations!$B$2/Calculations!$B$9</f>
        <v>0</v>
      </c>
      <c r="AS4">
        <f>SUMIFS('Historical Vehicle Fuel Economy'!$E$2:$E$369,'Historical Vehicle Fuel Economy'!$B$2:$B$369,"All",'Historical Vehicle Fuel Economy'!$A$2:$A$369,_xlfn.NUMBERVALUE(RIGHT(AS1,4)))*Calculations!$B$2/Calculations!$B$9</f>
        <v>0</v>
      </c>
      <c r="AT4">
        <f>SUMIFS('Historical Vehicle Fuel Economy'!$E$2:$E$369,'Historical Vehicle Fuel Economy'!$B$2:$B$369,"All",'Historical Vehicle Fuel Economy'!$A$2:$A$369,_xlfn.NUMBERVALUE(RIGHT(AT1,4)))*Calculations!$B$2/Calculations!$B$9</f>
        <v>0</v>
      </c>
      <c r="AU4">
        <f>SUMIFS('Historical Vehicle Fuel Economy'!$E$2:$E$369,'Historical Vehicle Fuel Economy'!$B$2:$B$369,"All",'Historical Vehicle Fuel Economy'!$A$2:$A$369,_xlfn.NUMBERVALUE(RIGHT(AU1,4)))*Calculations!$B$2/Calculations!$B$9</f>
        <v>0</v>
      </c>
      <c r="AV4">
        <f>SUMIFS('Historical Vehicle Fuel Economy'!$E$2:$E$369,'Historical Vehicle Fuel Economy'!$B$2:$B$369,"All",'Historical Vehicle Fuel Economy'!$A$2:$A$369,_xlfn.NUMBERVALUE(RIGHT(AV1,4)))*Calculations!$B$2/Calculations!$B$9</f>
        <v>0</v>
      </c>
      <c r="AW4">
        <f>SUMIFS('Historical Vehicle Fuel Economy'!$E$2:$E$369,'Historical Vehicle Fuel Economy'!$B$2:$B$369,"All",'Historical Vehicle Fuel Economy'!$A$2:$A$369,_xlfn.NUMBERVALUE(RIGHT(AW1,4)))*Calculations!$B$2/Calculations!$B$9</f>
        <v>0</v>
      </c>
      <c r="AX4">
        <f>SUMIFS('Historical Vehicle Fuel Economy'!$E$2:$E$369,'Historical Vehicle Fuel Economy'!$B$2:$B$369,"All",'Historical Vehicle Fuel Economy'!$A$2:$A$369,_xlfn.NUMBERVALUE(RIGHT(AX1,4)))*Calculations!$B$2/Calculations!$B$9</f>
        <v>0</v>
      </c>
      <c r="AY4">
        <f>SUMIFS('Historical Vehicle Fuel Economy'!$E$2:$E$369,'Historical Vehicle Fuel Economy'!$B$2:$B$369,"All",'Historical Vehicle Fuel Economy'!$A$2:$A$369,_xlfn.NUMBERVALUE(RIGHT(AY1,4)))*Calculations!$B$2/Calculations!$B$9</f>
        <v>0</v>
      </c>
      <c r="AZ4">
        <f>SUMIFS('Historical Vehicle Fuel Economy'!$E$2:$E$369,'Historical Vehicle Fuel Economy'!$B$2:$B$369,"All",'Historical Vehicle Fuel Economy'!$A$2:$A$369,_xlfn.NUMBERVALUE(RIGHT(AZ1,4)))*Calculations!$B$2/Calculations!$B$9</f>
        <v>0</v>
      </c>
      <c r="BA4">
        <f>SUMIFS('Historical Vehicle Fuel Economy'!$E$2:$E$369,'Historical Vehicle Fuel Economy'!$B$2:$B$369,"All",'Historical Vehicle Fuel Economy'!$A$2:$A$369,_xlfn.NUMBERVALUE(RIGHT(BA1,4)))*Calculations!$B$2/Calculations!$B$9</f>
        <v>0</v>
      </c>
      <c r="BB4">
        <f>SUMIFS('Historical Vehicle Fuel Economy'!$E$2:$E$369,'Historical Vehicle Fuel Economy'!$B$2:$B$369,"All",'Historical Vehicle Fuel Economy'!$A$2:$A$369,_xlfn.NUMBERVALUE(RIGHT(BB1,4)))*Calculations!$B$2/Calculations!$B$9</f>
        <v>0</v>
      </c>
      <c r="BC4">
        <f>SUMIFS('Historical Vehicle Fuel Economy'!$E$2:$E$369,'Historical Vehicle Fuel Economy'!$B$2:$B$369,"All",'Historical Vehicle Fuel Economy'!$A$2:$A$369,_xlfn.NUMBERVALUE(RIGHT(BC1,4)))*Calculations!$B$2/Calculations!$B$9</f>
        <v>0</v>
      </c>
      <c r="BD4">
        <f>SUMIFS('Historical Vehicle Fuel Economy'!$E$2:$E$369,'Historical Vehicle Fuel Economy'!$B$2:$B$369,"All",'Historical Vehicle Fuel Economy'!$A$2:$A$369,_xlfn.NUMBERVALUE(RIGHT(BD1,4)))*Calculations!$B$2/Calculations!$B$9</f>
        <v>0</v>
      </c>
      <c r="BE4">
        <f>SUMIFS('Historical Vehicle Fuel Economy'!$E$2:$E$369,'Historical Vehicle Fuel Economy'!$B$2:$B$369,"All",'Historical Vehicle Fuel Economy'!$A$2:$A$369,_xlfn.NUMBERVALUE(RIGHT(BE1,4)))*Calculations!$B$2/Calculations!$B$9</f>
        <v>0</v>
      </c>
      <c r="BF4">
        <f>SUMIFS('Historical Vehicle Fuel Economy'!$E$2:$E$369,'Historical Vehicle Fuel Economy'!$B$2:$B$369,"All",'Historical Vehicle Fuel Economy'!$A$2:$A$369,_xlfn.NUMBERVALUE(RIGHT(BF1,4)))*Calculations!$B$2/Calculations!$B$9</f>
        <v>0</v>
      </c>
      <c r="BG4">
        <f>SUMIFS('Historical Vehicle Fuel Economy'!$E$2:$E$369,'Historical Vehicle Fuel Economy'!$B$2:$B$369,"All",'Historical Vehicle Fuel Economy'!$A$2:$A$369,_xlfn.NUMBERVALUE(RIGHT(BG1,4)))*Calculations!$B$2/Calculations!$B$9</f>
        <v>0</v>
      </c>
      <c r="BH4">
        <f>SUMIFS('Historical Vehicle Fuel Economy'!$E$2:$E$369,'Historical Vehicle Fuel Economy'!$B$2:$B$369,"All",'Historical Vehicle Fuel Economy'!$A$2:$A$369,_xlfn.NUMBERVALUE(RIGHT(BH1,4)))*Calculations!$B$2/Calculations!$B$9</f>
        <v>0</v>
      </c>
      <c r="BI4">
        <f>SUMIFS('Historical Vehicle Fuel Economy'!$E$2:$E$369,'Historical Vehicle Fuel Economy'!$B$2:$B$369,"All",'Historical Vehicle Fuel Economy'!$A$2:$A$369,_xlfn.NUMBERVALUE(RIGHT(BI1,4)))*Calculations!$B$2/Calculations!$B$9</f>
        <v>0</v>
      </c>
      <c r="BJ4">
        <f>SUMIFS('Historical Vehicle Fuel Economy'!$E$2:$E$369,'Historical Vehicle Fuel Economy'!$B$2:$B$369,"All",'Historical Vehicle Fuel Economy'!$A$2:$A$369,_xlfn.NUMBERVALUE(RIGHT(BJ1,4)))*Calculations!$B$2/Calculations!$B$9</f>
        <v>0</v>
      </c>
    </row>
    <row r="5" spans="1:62">
      <c r="A5" t="s">
        <v>5</v>
      </c>
      <c r="B5">
        <f t="shared" ref="B5:Q8" si="1">B$4</f>
        <v>2.9327881403765066E-4</v>
      </c>
      <c r="C5">
        <f t="shared" si="1"/>
        <v>2.9464973438693182E-4</v>
      </c>
      <c r="D5">
        <f t="shared" si="1"/>
        <v>2.8823496381021947E-4</v>
      </c>
      <c r="E5">
        <f t="shared" si="1"/>
        <v>2.8942360304126961E-4</v>
      </c>
      <c r="F5">
        <f t="shared" si="1"/>
        <v>2.8246670208174245E-4</v>
      </c>
      <c r="G5">
        <f t="shared" si="1"/>
        <v>2.8396528852219529E-4</v>
      </c>
      <c r="H5">
        <f t="shared" si="1"/>
        <v>2.8321745077857831E-4</v>
      </c>
      <c r="I5">
        <f t="shared" si="1"/>
        <v>2.7931815963345394E-4</v>
      </c>
      <c r="J5">
        <f t="shared" si="1"/>
        <v>2.7857101497393672E-4</v>
      </c>
      <c r="K5">
        <f t="shared" si="1"/>
        <v>2.7300665858760248E-4</v>
      </c>
      <c r="L5">
        <f t="shared" si="1"/>
        <v>2.7403103688701481E-4</v>
      </c>
      <c r="M5">
        <f t="shared" si="1"/>
        <v>2.7201651864271719E-4</v>
      </c>
      <c r="N5">
        <f t="shared" si="1"/>
        <v>2.6965878515222946E-4</v>
      </c>
      <c r="O5">
        <f t="shared" si="1"/>
        <v>2.7147424964308242E-4</v>
      </c>
      <c r="P5">
        <f t="shared" si="1"/>
        <v>2.6751105614396226E-4</v>
      </c>
      <c r="Q5">
        <f t="shared" si="1"/>
        <v>2.7562221936319265E-4</v>
      </c>
      <c r="R5">
        <f t="shared" ref="R5:AT8" si="2">R$4</f>
        <v>2.7908140210498357E-4</v>
      </c>
      <c r="S5">
        <f t="shared" si="2"/>
        <v>2.8560470965171485E-4</v>
      </c>
      <c r="T5">
        <f t="shared" si="2"/>
        <v>2.9065632242106313E-4</v>
      </c>
      <c r="U5">
        <f t="shared" si="2"/>
        <v>3.1054062800889797E-4</v>
      </c>
      <c r="V5">
        <f t="shared" si="2"/>
        <v>3.1316395132640522E-4</v>
      </c>
      <c r="W5">
        <f t="shared" si="2"/>
        <v>3.0895526743915803E-4</v>
      </c>
      <c r="X5">
        <f t="shared" si="2"/>
        <v>3.2666342757063649E-4</v>
      </c>
      <c r="Y5">
        <f t="shared" si="2"/>
        <v>3.3515994554932105E-4</v>
      </c>
      <c r="Z5">
        <f t="shared" si="2"/>
        <v>3.3421166788405991E-4</v>
      </c>
      <c r="AA5">
        <f t="shared" si="2"/>
        <v>3.416885205352103E-4</v>
      </c>
      <c r="AB5">
        <f t="shared" si="2"/>
        <v>3.4249804276370393E-4</v>
      </c>
      <c r="AC5">
        <f t="shared" si="2"/>
        <v>3.4462539509943888E-4</v>
      </c>
      <c r="AD5">
        <f t="shared" si="2"/>
        <v>3.4796772386201403E-4</v>
      </c>
      <c r="AE5">
        <f t="shared" si="2"/>
        <v>3.452603987516186E-4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t="s">
        <v>6</v>
      </c>
      <c r="B6">
        <f t="shared" si="1"/>
        <v>2.9327881403765066E-4</v>
      </c>
      <c r="C6">
        <f t="shared" si="1"/>
        <v>2.9464973438693182E-4</v>
      </c>
      <c r="D6">
        <f t="shared" si="1"/>
        <v>2.8823496381021947E-4</v>
      </c>
      <c r="E6">
        <f t="shared" si="1"/>
        <v>2.8942360304126961E-4</v>
      </c>
      <c r="F6">
        <f t="shared" si="1"/>
        <v>2.8246670208174245E-4</v>
      </c>
      <c r="G6">
        <f t="shared" si="1"/>
        <v>2.8396528852219529E-4</v>
      </c>
      <c r="H6">
        <f t="shared" si="1"/>
        <v>2.8321745077857831E-4</v>
      </c>
      <c r="I6">
        <f t="shared" si="1"/>
        <v>2.7931815963345394E-4</v>
      </c>
      <c r="J6">
        <f t="shared" si="1"/>
        <v>2.7857101497393672E-4</v>
      </c>
      <c r="K6">
        <f t="shared" si="1"/>
        <v>2.7300665858760248E-4</v>
      </c>
      <c r="L6">
        <f t="shared" si="1"/>
        <v>2.7403103688701481E-4</v>
      </c>
      <c r="M6">
        <f t="shared" si="1"/>
        <v>2.7201651864271719E-4</v>
      </c>
      <c r="N6">
        <f t="shared" si="1"/>
        <v>2.6965878515222946E-4</v>
      </c>
      <c r="O6">
        <f t="shared" si="1"/>
        <v>2.7147424964308242E-4</v>
      </c>
      <c r="P6">
        <f t="shared" si="1"/>
        <v>2.6751105614396226E-4</v>
      </c>
      <c r="Q6">
        <f t="shared" si="1"/>
        <v>2.7562221936319265E-4</v>
      </c>
      <c r="R6">
        <f t="shared" si="2"/>
        <v>2.7908140210498357E-4</v>
      </c>
      <c r="S6">
        <f t="shared" si="2"/>
        <v>2.8560470965171485E-4</v>
      </c>
      <c r="T6">
        <f t="shared" si="2"/>
        <v>2.9065632242106313E-4</v>
      </c>
      <c r="U6">
        <f t="shared" si="2"/>
        <v>3.1054062800889797E-4</v>
      </c>
      <c r="V6">
        <f t="shared" si="2"/>
        <v>3.1316395132640522E-4</v>
      </c>
      <c r="W6">
        <f t="shared" si="2"/>
        <v>3.0895526743915803E-4</v>
      </c>
      <c r="X6">
        <f t="shared" si="2"/>
        <v>3.2666342757063649E-4</v>
      </c>
      <c r="Y6">
        <f t="shared" si="2"/>
        <v>3.3515994554932105E-4</v>
      </c>
      <c r="Z6">
        <f t="shared" si="2"/>
        <v>3.3421166788405991E-4</v>
      </c>
      <c r="AA6">
        <f t="shared" si="2"/>
        <v>3.416885205352103E-4</v>
      </c>
      <c r="AB6">
        <f t="shared" si="2"/>
        <v>3.4249804276370393E-4</v>
      </c>
      <c r="AC6">
        <f t="shared" si="2"/>
        <v>3.4462539509943888E-4</v>
      </c>
      <c r="AD6">
        <f t="shared" si="2"/>
        <v>3.4796772386201403E-4</v>
      </c>
      <c r="AE6">
        <f t="shared" si="2"/>
        <v>3.452603987516186E-4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t="s">
        <v>84</v>
      </c>
      <c r="B7">
        <f t="shared" si="1"/>
        <v>2.9327881403765066E-4</v>
      </c>
      <c r="C7">
        <f t="shared" si="1"/>
        <v>2.9464973438693182E-4</v>
      </c>
      <c r="D7">
        <f t="shared" si="1"/>
        <v>2.8823496381021947E-4</v>
      </c>
      <c r="E7">
        <f t="shared" si="1"/>
        <v>2.8942360304126961E-4</v>
      </c>
      <c r="F7">
        <f t="shared" si="1"/>
        <v>2.8246670208174245E-4</v>
      </c>
      <c r="G7">
        <f t="shared" si="1"/>
        <v>2.8396528852219529E-4</v>
      </c>
      <c r="H7">
        <f t="shared" si="1"/>
        <v>2.8321745077857831E-4</v>
      </c>
      <c r="I7">
        <f t="shared" si="1"/>
        <v>2.7931815963345394E-4</v>
      </c>
      <c r="J7">
        <f t="shared" si="1"/>
        <v>2.7857101497393672E-4</v>
      </c>
      <c r="K7">
        <f t="shared" si="1"/>
        <v>2.7300665858760248E-4</v>
      </c>
      <c r="L7">
        <f t="shared" si="1"/>
        <v>2.7403103688701481E-4</v>
      </c>
      <c r="M7">
        <f t="shared" si="1"/>
        <v>2.7201651864271719E-4</v>
      </c>
      <c r="N7">
        <f t="shared" si="1"/>
        <v>2.6965878515222946E-4</v>
      </c>
      <c r="O7">
        <f t="shared" si="1"/>
        <v>2.7147424964308242E-4</v>
      </c>
      <c r="P7">
        <f t="shared" si="1"/>
        <v>2.6751105614396226E-4</v>
      </c>
      <c r="Q7">
        <f t="shared" si="1"/>
        <v>2.7562221936319265E-4</v>
      </c>
      <c r="R7">
        <f t="shared" si="2"/>
        <v>2.7908140210498357E-4</v>
      </c>
      <c r="S7">
        <f t="shared" si="2"/>
        <v>2.8560470965171485E-4</v>
      </c>
      <c r="T7">
        <f t="shared" si="2"/>
        <v>2.9065632242106313E-4</v>
      </c>
      <c r="U7">
        <f t="shared" si="2"/>
        <v>3.1054062800889797E-4</v>
      </c>
      <c r="V7">
        <f t="shared" si="2"/>
        <v>3.1316395132640522E-4</v>
      </c>
      <c r="W7">
        <f t="shared" si="2"/>
        <v>3.0895526743915803E-4</v>
      </c>
      <c r="X7">
        <f t="shared" si="2"/>
        <v>3.2666342757063649E-4</v>
      </c>
      <c r="Y7">
        <f t="shared" si="2"/>
        <v>3.3515994554932105E-4</v>
      </c>
      <c r="Z7">
        <f t="shared" si="2"/>
        <v>3.3421166788405991E-4</v>
      </c>
      <c r="AA7">
        <f t="shared" si="2"/>
        <v>3.416885205352103E-4</v>
      </c>
      <c r="AB7">
        <f t="shared" si="2"/>
        <v>3.4249804276370393E-4</v>
      </c>
      <c r="AC7">
        <f t="shared" si="2"/>
        <v>3.4462539509943888E-4</v>
      </c>
      <c r="AD7">
        <f t="shared" si="2"/>
        <v>3.4796772386201403E-4</v>
      </c>
      <c r="AE7">
        <f t="shared" si="2"/>
        <v>3.452603987516186E-4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t="s">
        <v>85</v>
      </c>
      <c r="B8">
        <f t="shared" si="1"/>
        <v>2.9327881403765066E-4</v>
      </c>
      <c r="C8">
        <f t="shared" si="1"/>
        <v>2.9464973438693182E-4</v>
      </c>
      <c r="D8">
        <f t="shared" si="1"/>
        <v>2.8823496381021947E-4</v>
      </c>
      <c r="E8">
        <f t="shared" si="1"/>
        <v>2.8942360304126961E-4</v>
      </c>
      <c r="F8">
        <f t="shared" si="1"/>
        <v>2.8246670208174245E-4</v>
      </c>
      <c r="G8">
        <f t="shared" si="1"/>
        <v>2.8396528852219529E-4</v>
      </c>
      <c r="H8">
        <f t="shared" si="1"/>
        <v>2.8321745077857831E-4</v>
      </c>
      <c r="I8">
        <f t="shared" si="1"/>
        <v>2.7931815963345394E-4</v>
      </c>
      <c r="J8">
        <f t="shared" si="1"/>
        <v>2.7857101497393672E-4</v>
      </c>
      <c r="K8">
        <f t="shared" si="1"/>
        <v>2.7300665858760248E-4</v>
      </c>
      <c r="L8">
        <f t="shared" si="1"/>
        <v>2.7403103688701481E-4</v>
      </c>
      <c r="M8">
        <f t="shared" si="1"/>
        <v>2.7201651864271719E-4</v>
      </c>
      <c r="N8">
        <f t="shared" si="1"/>
        <v>2.6965878515222946E-4</v>
      </c>
      <c r="O8">
        <f t="shared" si="1"/>
        <v>2.7147424964308242E-4</v>
      </c>
      <c r="P8">
        <f t="shared" si="1"/>
        <v>2.6751105614396226E-4</v>
      </c>
      <c r="Q8">
        <f t="shared" si="1"/>
        <v>2.7562221936319265E-4</v>
      </c>
      <c r="R8">
        <f t="shared" si="2"/>
        <v>2.7908140210498357E-4</v>
      </c>
      <c r="S8">
        <f t="shared" si="2"/>
        <v>2.8560470965171485E-4</v>
      </c>
      <c r="T8">
        <f t="shared" si="2"/>
        <v>2.9065632242106313E-4</v>
      </c>
      <c r="U8">
        <f t="shared" si="2"/>
        <v>3.1054062800889797E-4</v>
      </c>
      <c r="V8">
        <f t="shared" si="2"/>
        <v>3.1316395132640522E-4</v>
      </c>
      <c r="W8">
        <f t="shared" si="2"/>
        <v>3.0895526743915803E-4</v>
      </c>
      <c r="X8">
        <f t="shared" si="2"/>
        <v>3.2666342757063649E-4</v>
      </c>
      <c r="Y8">
        <f t="shared" si="2"/>
        <v>3.3515994554932105E-4</v>
      </c>
      <c r="Z8">
        <f t="shared" si="2"/>
        <v>3.3421166788405991E-4</v>
      </c>
      <c r="AA8">
        <f t="shared" si="2"/>
        <v>3.416885205352103E-4</v>
      </c>
      <c r="AB8">
        <f t="shared" si="2"/>
        <v>3.4249804276370393E-4</v>
      </c>
      <c r="AC8">
        <f t="shared" si="2"/>
        <v>3.4462539509943888E-4</v>
      </c>
      <c r="AD8">
        <f t="shared" si="2"/>
        <v>3.4796772386201403E-4</v>
      </c>
      <c r="AE8">
        <f t="shared" si="2"/>
        <v>3.452603987516186E-4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BJ13"/>
  <sheetViews>
    <sheetView workbookViewId="0">
      <selection sqref="A1:BJ8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62" ht="30">
      <c r="A1" s="28" t="s">
        <v>87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</row>
    <row r="2" spans="1:62">
      <c r="A2" t="s">
        <v>2</v>
      </c>
      <c r="B2">
        <f>B$4</f>
        <v>2.9327881403765066E-4</v>
      </c>
      <c r="C2">
        <f t="shared" ref="C2:AE3" si="0">C$4</f>
        <v>2.9464973438693182E-4</v>
      </c>
      <c r="D2">
        <f t="shared" si="0"/>
        <v>2.8823496381021947E-4</v>
      </c>
      <c r="E2">
        <f t="shared" si="0"/>
        <v>2.8942360304126961E-4</v>
      </c>
      <c r="F2">
        <f t="shared" si="0"/>
        <v>2.8246670208174245E-4</v>
      </c>
      <c r="G2">
        <f t="shared" si="0"/>
        <v>2.8396528852219529E-4</v>
      </c>
      <c r="H2">
        <f t="shared" si="0"/>
        <v>2.8321745077857831E-4</v>
      </c>
      <c r="I2">
        <f t="shared" si="0"/>
        <v>2.7931815963345394E-4</v>
      </c>
      <c r="J2">
        <f t="shared" si="0"/>
        <v>2.7857101497393672E-4</v>
      </c>
      <c r="K2">
        <f t="shared" si="0"/>
        <v>2.7300665858760248E-4</v>
      </c>
      <c r="L2">
        <f t="shared" si="0"/>
        <v>2.7403103688701481E-4</v>
      </c>
      <c r="M2">
        <f t="shared" si="0"/>
        <v>2.7201651864271719E-4</v>
      </c>
      <c r="N2">
        <f t="shared" si="0"/>
        <v>2.6965878515222946E-4</v>
      </c>
      <c r="O2">
        <f t="shared" si="0"/>
        <v>2.7147424964308242E-4</v>
      </c>
      <c r="P2">
        <f t="shared" si="0"/>
        <v>2.6751105614396226E-4</v>
      </c>
      <c r="Q2">
        <f t="shared" si="0"/>
        <v>2.7562221936319265E-4</v>
      </c>
      <c r="R2">
        <f t="shared" si="0"/>
        <v>2.7908140210498357E-4</v>
      </c>
      <c r="S2">
        <f t="shared" si="0"/>
        <v>2.8560470965171485E-4</v>
      </c>
      <c r="T2">
        <f t="shared" si="0"/>
        <v>2.9065632242106313E-4</v>
      </c>
      <c r="U2">
        <f t="shared" si="0"/>
        <v>3.1054062800889797E-4</v>
      </c>
      <c r="V2">
        <f t="shared" si="0"/>
        <v>3.1316395132640522E-4</v>
      </c>
      <c r="W2">
        <f t="shared" si="0"/>
        <v>3.0895526743915803E-4</v>
      </c>
      <c r="X2">
        <f t="shared" si="0"/>
        <v>3.2666342757063649E-4</v>
      </c>
      <c r="Y2">
        <f t="shared" si="0"/>
        <v>3.3515994554932105E-4</v>
      </c>
      <c r="Z2">
        <f t="shared" si="0"/>
        <v>3.3421166788405991E-4</v>
      </c>
      <c r="AA2">
        <f t="shared" si="0"/>
        <v>3.416885205352103E-4</v>
      </c>
      <c r="AB2">
        <f t="shared" si="0"/>
        <v>3.4249804276370393E-4</v>
      </c>
      <c r="AC2">
        <f t="shared" si="0"/>
        <v>3.4462539509943888E-4</v>
      </c>
      <c r="AD2">
        <f t="shared" si="0"/>
        <v>3.4796772386201403E-4</v>
      </c>
      <c r="AE2">
        <f t="shared" si="0"/>
        <v>3.452603987516186E-4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t="s">
        <v>3</v>
      </c>
      <c r="B3">
        <f>B$4</f>
        <v>2.9327881403765066E-4</v>
      </c>
      <c r="C3">
        <f t="shared" si="0"/>
        <v>2.9464973438693182E-4</v>
      </c>
      <c r="D3">
        <f t="shared" si="0"/>
        <v>2.8823496381021947E-4</v>
      </c>
      <c r="E3">
        <f t="shared" si="0"/>
        <v>2.8942360304126961E-4</v>
      </c>
      <c r="F3">
        <f t="shared" si="0"/>
        <v>2.8246670208174245E-4</v>
      </c>
      <c r="G3">
        <f t="shared" si="0"/>
        <v>2.8396528852219529E-4</v>
      </c>
      <c r="H3">
        <f t="shared" si="0"/>
        <v>2.8321745077857831E-4</v>
      </c>
      <c r="I3">
        <f t="shared" si="0"/>
        <v>2.7931815963345394E-4</v>
      </c>
      <c r="J3">
        <f t="shared" si="0"/>
        <v>2.7857101497393672E-4</v>
      </c>
      <c r="K3">
        <f t="shared" si="0"/>
        <v>2.7300665858760248E-4</v>
      </c>
      <c r="L3">
        <f t="shared" si="0"/>
        <v>2.7403103688701481E-4</v>
      </c>
      <c r="M3">
        <f t="shared" si="0"/>
        <v>2.7201651864271719E-4</v>
      </c>
      <c r="N3">
        <f t="shared" si="0"/>
        <v>2.6965878515222946E-4</v>
      </c>
      <c r="O3">
        <f t="shared" si="0"/>
        <v>2.7147424964308242E-4</v>
      </c>
      <c r="P3">
        <f t="shared" si="0"/>
        <v>2.6751105614396226E-4</v>
      </c>
      <c r="Q3">
        <f t="shared" si="0"/>
        <v>2.7562221936319265E-4</v>
      </c>
      <c r="R3">
        <f t="shared" si="0"/>
        <v>2.7908140210498357E-4</v>
      </c>
      <c r="S3">
        <f t="shared" si="0"/>
        <v>2.8560470965171485E-4</v>
      </c>
      <c r="T3">
        <f t="shared" si="0"/>
        <v>2.9065632242106313E-4</v>
      </c>
      <c r="U3">
        <f t="shared" si="0"/>
        <v>3.1054062800889797E-4</v>
      </c>
      <c r="V3">
        <f t="shared" si="0"/>
        <v>3.1316395132640522E-4</v>
      </c>
      <c r="W3">
        <f t="shared" si="0"/>
        <v>3.0895526743915803E-4</v>
      </c>
      <c r="X3">
        <f t="shared" si="0"/>
        <v>3.2666342757063649E-4</v>
      </c>
      <c r="Y3">
        <f t="shared" si="0"/>
        <v>3.3515994554932105E-4</v>
      </c>
      <c r="Z3">
        <f t="shared" si="0"/>
        <v>3.3421166788405991E-4</v>
      </c>
      <c r="AA3">
        <f t="shared" si="0"/>
        <v>3.416885205352103E-4</v>
      </c>
      <c r="AB3">
        <f t="shared" si="0"/>
        <v>3.4249804276370393E-4</v>
      </c>
      <c r="AC3">
        <f t="shared" si="0"/>
        <v>3.4462539509943888E-4</v>
      </c>
      <c r="AD3">
        <f t="shared" si="0"/>
        <v>3.4796772386201403E-4</v>
      </c>
      <c r="AE3">
        <f t="shared" si="0"/>
        <v>3.452603987516186E-4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t="s">
        <v>4</v>
      </c>
      <c r="B4">
        <f>SUMIFS('Historical Vehicle Fuel Economy'!$E$2:$E$369,'Historical Vehicle Fuel Economy'!$B$2:$B$369,"All",'Historical Vehicle Fuel Economy'!$A$2:$A$369,_xlfn.NUMBERVALUE(RIGHT(B1,4)))*Calculations!$B$2/Calculations!$B$9</f>
        <v>2.9327881403765066E-4</v>
      </c>
      <c r="C4">
        <f>SUMIFS('Historical Vehicle Fuel Economy'!$E$2:$E$369,'Historical Vehicle Fuel Economy'!$B$2:$B$369,"All",'Historical Vehicle Fuel Economy'!$A$2:$A$369,_xlfn.NUMBERVALUE(RIGHT(C1,4)))*Calculations!$B$2/Calculations!$B$9</f>
        <v>2.9464973438693182E-4</v>
      </c>
      <c r="D4">
        <f>SUMIFS('Historical Vehicle Fuel Economy'!$E$2:$E$369,'Historical Vehicle Fuel Economy'!$B$2:$B$369,"All",'Historical Vehicle Fuel Economy'!$A$2:$A$369,_xlfn.NUMBERVALUE(RIGHT(D1,4)))*Calculations!$B$2/Calculations!$B$9</f>
        <v>2.8823496381021947E-4</v>
      </c>
      <c r="E4">
        <f>SUMIFS('Historical Vehicle Fuel Economy'!$E$2:$E$369,'Historical Vehicle Fuel Economy'!$B$2:$B$369,"All",'Historical Vehicle Fuel Economy'!$A$2:$A$369,_xlfn.NUMBERVALUE(RIGHT(E1,4)))*Calculations!$B$2/Calculations!$B$9</f>
        <v>2.8942360304126961E-4</v>
      </c>
      <c r="F4">
        <f>SUMIFS('Historical Vehicle Fuel Economy'!$E$2:$E$369,'Historical Vehicle Fuel Economy'!$B$2:$B$369,"All",'Historical Vehicle Fuel Economy'!$A$2:$A$369,_xlfn.NUMBERVALUE(RIGHT(F1,4)))*Calculations!$B$2/Calculations!$B$9</f>
        <v>2.8246670208174245E-4</v>
      </c>
      <c r="G4">
        <f>SUMIFS('Historical Vehicle Fuel Economy'!$E$2:$E$369,'Historical Vehicle Fuel Economy'!$B$2:$B$369,"All",'Historical Vehicle Fuel Economy'!$A$2:$A$369,_xlfn.NUMBERVALUE(RIGHT(G1,4)))*Calculations!$B$2/Calculations!$B$9</f>
        <v>2.8396528852219529E-4</v>
      </c>
      <c r="H4">
        <f>SUMIFS('Historical Vehicle Fuel Economy'!$E$2:$E$369,'Historical Vehicle Fuel Economy'!$B$2:$B$369,"All",'Historical Vehicle Fuel Economy'!$A$2:$A$369,_xlfn.NUMBERVALUE(RIGHT(H1,4)))*Calculations!$B$2/Calculations!$B$9</f>
        <v>2.8321745077857831E-4</v>
      </c>
      <c r="I4">
        <f>SUMIFS('Historical Vehicle Fuel Economy'!$E$2:$E$369,'Historical Vehicle Fuel Economy'!$B$2:$B$369,"All",'Historical Vehicle Fuel Economy'!$A$2:$A$369,_xlfn.NUMBERVALUE(RIGHT(I1,4)))*Calculations!$B$2/Calculations!$B$9</f>
        <v>2.7931815963345394E-4</v>
      </c>
      <c r="J4">
        <f>SUMIFS('Historical Vehicle Fuel Economy'!$E$2:$E$369,'Historical Vehicle Fuel Economy'!$B$2:$B$369,"All",'Historical Vehicle Fuel Economy'!$A$2:$A$369,_xlfn.NUMBERVALUE(RIGHT(J1,4)))*Calculations!$B$2/Calculations!$B$9</f>
        <v>2.7857101497393672E-4</v>
      </c>
      <c r="K4">
        <f>SUMIFS('Historical Vehicle Fuel Economy'!$E$2:$E$369,'Historical Vehicle Fuel Economy'!$B$2:$B$369,"All",'Historical Vehicle Fuel Economy'!$A$2:$A$369,_xlfn.NUMBERVALUE(RIGHT(K1,4)))*Calculations!$B$2/Calculations!$B$9</f>
        <v>2.7300665858760248E-4</v>
      </c>
      <c r="L4">
        <f>SUMIFS('Historical Vehicle Fuel Economy'!$E$2:$E$369,'Historical Vehicle Fuel Economy'!$B$2:$B$369,"All",'Historical Vehicle Fuel Economy'!$A$2:$A$369,_xlfn.NUMBERVALUE(RIGHT(L1,4)))*Calculations!$B$2/Calculations!$B$9</f>
        <v>2.7403103688701481E-4</v>
      </c>
      <c r="M4">
        <f>SUMIFS('Historical Vehicle Fuel Economy'!$E$2:$E$369,'Historical Vehicle Fuel Economy'!$B$2:$B$369,"All",'Historical Vehicle Fuel Economy'!$A$2:$A$369,_xlfn.NUMBERVALUE(RIGHT(M1,4)))*Calculations!$B$2/Calculations!$B$9</f>
        <v>2.7201651864271719E-4</v>
      </c>
      <c r="N4">
        <f>SUMIFS('Historical Vehicle Fuel Economy'!$E$2:$E$369,'Historical Vehicle Fuel Economy'!$B$2:$B$369,"All",'Historical Vehicle Fuel Economy'!$A$2:$A$369,_xlfn.NUMBERVALUE(RIGHT(N1,4)))*Calculations!$B$2/Calculations!$B$9</f>
        <v>2.6965878515222946E-4</v>
      </c>
      <c r="O4">
        <f>SUMIFS('Historical Vehicle Fuel Economy'!$E$2:$E$369,'Historical Vehicle Fuel Economy'!$B$2:$B$369,"All",'Historical Vehicle Fuel Economy'!$A$2:$A$369,_xlfn.NUMBERVALUE(RIGHT(O1,4)))*Calculations!$B$2/Calculations!$B$9</f>
        <v>2.7147424964308242E-4</v>
      </c>
      <c r="P4">
        <f>SUMIFS('Historical Vehicle Fuel Economy'!$E$2:$E$369,'Historical Vehicle Fuel Economy'!$B$2:$B$369,"All",'Historical Vehicle Fuel Economy'!$A$2:$A$369,_xlfn.NUMBERVALUE(RIGHT(P1,4)))*Calculations!$B$2/Calculations!$B$9</f>
        <v>2.6751105614396226E-4</v>
      </c>
      <c r="Q4">
        <f>SUMIFS('Historical Vehicle Fuel Economy'!$E$2:$E$369,'Historical Vehicle Fuel Economy'!$B$2:$B$369,"All",'Historical Vehicle Fuel Economy'!$A$2:$A$369,_xlfn.NUMBERVALUE(RIGHT(Q1,4)))*Calculations!$B$2/Calculations!$B$9</f>
        <v>2.7562221936319265E-4</v>
      </c>
      <c r="R4">
        <f>SUMIFS('Historical Vehicle Fuel Economy'!$E$2:$E$369,'Historical Vehicle Fuel Economy'!$B$2:$B$369,"All",'Historical Vehicle Fuel Economy'!$A$2:$A$369,_xlfn.NUMBERVALUE(RIGHT(R1,4)))*Calculations!$B$2/Calculations!$B$9</f>
        <v>2.7908140210498357E-4</v>
      </c>
      <c r="S4">
        <f>SUMIFS('Historical Vehicle Fuel Economy'!$E$2:$E$369,'Historical Vehicle Fuel Economy'!$B$2:$B$369,"All",'Historical Vehicle Fuel Economy'!$A$2:$A$369,_xlfn.NUMBERVALUE(RIGHT(S1,4)))*Calculations!$B$2/Calculations!$B$9</f>
        <v>2.8560470965171485E-4</v>
      </c>
      <c r="T4">
        <f>SUMIFS('Historical Vehicle Fuel Economy'!$E$2:$E$369,'Historical Vehicle Fuel Economy'!$B$2:$B$369,"All",'Historical Vehicle Fuel Economy'!$A$2:$A$369,_xlfn.NUMBERVALUE(RIGHT(T1,4)))*Calculations!$B$2/Calculations!$B$9</f>
        <v>2.9065632242106313E-4</v>
      </c>
      <c r="U4">
        <f>SUMIFS('Historical Vehicle Fuel Economy'!$E$2:$E$369,'Historical Vehicle Fuel Economy'!$B$2:$B$369,"All",'Historical Vehicle Fuel Economy'!$A$2:$A$369,_xlfn.NUMBERVALUE(RIGHT(U1,4)))*Calculations!$B$2/Calculations!$B$9</f>
        <v>3.1054062800889797E-4</v>
      </c>
      <c r="V4">
        <f>SUMIFS('Historical Vehicle Fuel Economy'!$E$2:$E$369,'Historical Vehicle Fuel Economy'!$B$2:$B$369,"All",'Historical Vehicle Fuel Economy'!$A$2:$A$369,_xlfn.NUMBERVALUE(RIGHT(V1,4)))*Calculations!$B$2/Calculations!$B$9</f>
        <v>3.1316395132640522E-4</v>
      </c>
      <c r="W4">
        <f>SUMIFS('Historical Vehicle Fuel Economy'!$E$2:$E$369,'Historical Vehicle Fuel Economy'!$B$2:$B$369,"All",'Historical Vehicle Fuel Economy'!$A$2:$A$369,_xlfn.NUMBERVALUE(RIGHT(W1,4)))*Calculations!$B$2/Calculations!$B$9</f>
        <v>3.0895526743915803E-4</v>
      </c>
      <c r="X4">
        <f>SUMIFS('Historical Vehicle Fuel Economy'!$E$2:$E$369,'Historical Vehicle Fuel Economy'!$B$2:$B$369,"All",'Historical Vehicle Fuel Economy'!$A$2:$A$369,_xlfn.NUMBERVALUE(RIGHT(X1,4)))*Calculations!$B$2/Calculations!$B$9</f>
        <v>3.2666342757063649E-4</v>
      </c>
      <c r="Y4">
        <f>SUMIFS('Historical Vehicle Fuel Economy'!$E$2:$E$369,'Historical Vehicle Fuel Economy'!$B$2:$B$369,"All",'Historical Vehicle Fuel Economy'!$A$2:$A$369,_xlfn.NUMBERVALUE(RIGHT(Y1,4)))*Calculations!$B$2/Calculations!$B$9</f>
        <v>3.3515994554932105E-4</v>
      </c>
      <c r="Z4">
        <f>SUMIFS('Historical Vehicle Fuel Economy'!$E$2:$E$369,'Historical Vehicle Fuel Economy'!$B$2:$B$369,"All",'Historical Vehicle Fuel Economy'!$A$2:$A$369,_xlfn.NUMBERVALUE(RIGHT(Z1,4)))*Calculations!$B$2/Calculations!$B$9</f>
        <v>3.3421166788405991E-4</v>
      </c>
      <c r="AA4">
        <f>SUMIFS('Historical Vehicle Fuel Economy'!$E$2:$E$369,'Historical Vehicle Fuel Economy'!$B$2:$B$369,"All",'Historical Vehicle Fuel Economy'!$A$2:$A$369,_xlfn.NUMBERVALUE(RIGHT(AA1,4)))*Calculations!$B$2/Calculations!$B$9</f>
        <v>3.416885205352103E-4</v>
      </c>
      <c r="AB4">
        <f>SUMIFS('Historical Vehicle Fuel Economy'!$E$2:$E$369,'Historical Vehicle Fuel Economy'!$B$2:$B$369,"All",'Historical Vehicle Fuel Economy'!$A$2:$A$369,_xlfn.NUMBERVALUE(RIGHT(AB1,4)))*Calculations!$B$2/Calculations!$B$9</f>
        <v>3.4249804276370393E-4</v>
      </c>
      <c r="AC4">
        <f>SUMIFS('Historical Vehicle Fuel Economy'!$E$2:$E$369,'Historical Vehicle Fuel Economy'!$B$2:$B$369,"All",'Historical Vehicle Fuel Economy'!$A$2:$A$369,_xlfn.NUMBERVALUE(RIGHT(AC1,4)))*Calculations!$B$2/Calculations!$B$9</f>
        <v>3.4462539509943888E-4</v>
      </c>
      <c r="AD4">
        <f>SUMIFS('Historical Vehicle Fuel Economy'!$E$2:$E$369,'Historical Vehicle Fuel Economy'!$B$2:$B$369,"All",'Historical Vehicle Fuel Economy'!$A$2:$A$369,_xlfn.NUMBERVALUE(RIGHT(AD1,4)))*Calculations!$B$2/Calculations!$B$9</f>
        <v>3.4796772386201403E-4</v>
      </c>
      <c r="AE4">
        <f>SUMIFS('Historical Vehicle Fuel Economy'!$E$2:$E$369,'Historical Vehicle Fuel Economy'!$B$2:$B$369,"All",'Historical Vehicle Fuel Economy'!$A$2:$A$369,_xlfn.NUMBERVALUE(RIGHT(AE1,4)))*Calculations!$B$2/Calculations!$B$9</f>
        <v>3.452603987516186E-4</v>
      </c>
      <c r="AF4">
        <f>SUMIFS('Historical Vehicle Fuel Economy'!$E$2:$E$369,'Historical Vehicle Fuel Economy'!$B$2:$B$369,"All",'Historical Vehicle Fuel Economy'!$A$2:$A$369,_xlfn.NUMBERVALUE(RIGHT(AF1,4)))*Calculations!$B$2/Calculations!$B$9</f>
        <v>0</v>
      </c>
      <c r="AG4">
        <f>SUMIFS('Historical Vehicle Fuel Economy'!$E$2:$E$369,'Historical Vehicle Fuel Economy'!$B$2:$B$369,"All",'Historical Vehicle Fuel Economy'!$A$2:$A$369,_xlfn.NUMBERVALUE(RIGHT(AG1,4)))*Calculations!$B$2/Calculations!$B$9</f>
        <v>0</v>
      </c>
      <c r="AH4">
        <f>SUMIFS('Historical Vehicle Fuel Economy'!$E$2:$E$369,'Historical Vehicle Fuel Economy'!$B$2:$B$369,"All",'Historical Vehicle Fuel Economy'!$A$2:$A$369,_xlfn.NUMBERVALUE(RIGHT(AH1,4)))*Calculations!$B$2/Calculations!$B$9</f>
        <v>0</v>
      </c>
      <c r="AI4">
        <f>SUMIFS('Historical Vehicle Fuel Economy'!$E$2:$E$369,'Historical Vehicle Fuel Economy'!$B$2:$B$369,"All",'Historical Vehicle Fuel Economy'!$A$2:$A$369,_xlfn.NUMBERVALUE(RIGHT(AI1,4)))*Calculations!$B$2/Calculations!$B$9</f>
        <v>0</v>
      </c>
      <c r="AJ4">
        <f>SUMIFS('Historical Vehicle Fuel Economy'!$E$2:$E$369,'Historical Vehicle Fuel Economy'!$B$2:$B$369,"All",'Historical Vehicle Fuel Economy'!$A$2:$A$369,_xlfn.NUMBERVALUE(RIGHT(AJ1,4)))*Calculations!$B$2/Calculations!$B$9</f>
        <v>0</v>
      </c>
      <c r="AK4">
        <f>SUMIFS('Historical Vehicle Fuel Economy'!$E$2:$E$369,'Historical Vehicle Fuel Economy'!$B$2:$B$369,"All",'Historical Vehicle Fuel Economy'!$A$2:$A$369,_xlfn.NUMBERVALUE(RIGHT(AK1,4)))*Calculations!$B$2/Calculations!$B$9</f>
        <v>0</v>
      </c>
      <c r="AL4">
        <f>SUMIFS('Historical Vehicle Fuel Economy'!$E$2:$E$369,'Historical Vehicle Fuel Economy'!$B$2:$B$369,"All",'Historical Vehicle Fuel Economy'!$A$2:$A$369,_xlfn.NUMBERVALUE(RIGHT(AL1,4)))*Calculations!$B$2/Calculations!$B$9</f>
        <v>0</v>
      </c>
      <c r="AM4">
        <f>SUMIFS('Historical Vehicle Fuel Economy'!$E$2:$E$369,'Historical Vehicle Fuel Economy'!$B$2:$B$369,"All",'Historical Vehicle Fuel Economy'!$A$2:$A$369,_xlfn.NUMBERVALUE(RIGHT(AM1,4)))*Calculations!$B$2/Calculations!$B$9</f>
        <v>0</v>
      </c>
      <c r="AN4">
        <f>SUMIFS('Historical Vehicle Fuel Economy'!$E$2:$E$369,'Historical Vehicle Fuel Economy'!$B$2:$B$369,"All",'Historical Vehicle Fuel Economy'!$A$2:$A$369,_xlfn.NUMBERVALUE(RIGHT(AN1,4)))*Calculations!$B$2/Calculations!$B$9</f>
        <v>0</v>
      </c>
      <c r="AO4">
        <f>SUMIFS('Historical Vehicle Fuel Economy'!$E$2:$E$369,'Historical Vehicle Fuel Economy'!$B$2:$B$369,"All",'Historical Vehicle Fuel Economy'!$A$2:$A$369,_xlfn.NUMBERVALUE(RIGHT(AO1,4)))*Calculations!$B$2/Calculations!$B$9</f>
        <v>0</v>
      </c>
      <c r="AP4">
        <f>SUMIFS('Historical Vehicle Fuel Economy'!$E$2:$E$369,'Historical Vehicle Fuel Economy'!$B$2:$B$369,"All",'Historical Vehicle Fuel Economy'!$A$2:$A$369,_xlfn.NUMBERVALUE(RIGHT(AP1,4)))*Calculations!$B$2/Calculations!$B$9</f>
        <v>0</v>
      </c>
      <c r="AQ4">
        <f>SUMIFS('Historical Vehicle Fuel Economy'!$E$2:$E$369,'Historical Vehicle Fuel Economy'!$B$2:$B$369,"All",'Historical Vehicle Fuel Economy'!$A$2:$A$369,_xlfn.NUMBERVALUE(RIGHT(AQ1,4)))*Calculations!$B$2/Calculations!$B$9</f>
        <v>0</v>
      </c>
      <c r="AR4">
        <f>SUMIFS('Historical Vehicle Fuel Economy'!$E$2:$E$369,'Historical Vehicle Fuel Economy'!$B$2:$B$369,"All",'Historical Vehicle Fuel Economy'!$A$2:$A$369,_xlfn.NUMBERVALUE(RIGHT(AR1,4)))*Calculations!$B$2/Calculations!$B$9</f>
        <v>0</v>
      </c>
      <c r="AS4">
        <f>SUMIFS('Historical Vehicle Fuel Economy'!$E$2:$E$369,'Historical Vehicle Fuel Economy'!$B$2:$B$369,"All",'Historical Vehicle Fuel Economy'!$A$2:$A$369,_xlfn.NUMBERVALUE(RIGHT(AS1,4)))*Calculations!$B$2/Calculations!$B$9</f>
        <v>0</v>
      </c>
      <c r="AT4">
        <f>SUMIFS('Historical Vehicle Fuel Economy'!$E$2:$E$369,'Historical Vehicle Fuel Economy'!$B$2:$B$369,"All",'Historical Vehicle Fuel Economy'!$A$2:$A$369,_xlfn.NUMBERVALUE(RIGHT(AT1,4)))*Calculations!$B$2/Calculations!$B$9</f>
        <v>0</v>
      </c>
      <c r="AU4">
        <f>SUMIFS('Historical Vehicle Fuel Economy'!$E$2:$E$369,'Historical Vehicle Fuel Economy'!$B$2:$B$369,"All",'Historical Vehicle Fuel Economy'!$A$2:$A$369,_xlfn.NUMBERVALUE(RIGHT(AU1,4)))*Calculations!$B$2/Calculations!$B$9</f>
        <v>0</v>
      </c>
      <c r="AV4">
        <f>SUMIFS('Historical Vehicle Fuel Economy'!$E$2:$E$369,'Historical Vehicle Fuel Economy'!$B$2:$B$369,"All",'Historical Vehicle Fuel Economy'!$A$2:$A$369,_xlfn.NUMBERVALUE(RIGHT(AV1,4)))*Calculations!$B$2/Calculations!$B$9</f>
        <v>0</v>
      </c>
      <c r="AW4">
        <f>SUMIFS('Historical Vehicle Fuel Economy'!$E$2:$E$369,'Historical Vehicle Fuel Economy'!$B$2:$B$369,"All",'Historical Vehicle Fuel Economy'!$A$2:$A$369,_xlfn.NUMBERVALUE(RIGHT(AW1,4)))*Calculations!$B$2/Calculations!$B$9</f>
        <v>0</v>
      </c>
      <c r="AX4">
        <f>SUMIFS('Historical Vehicle Fuel Economy'!$E$2:$E$369,'Historical Vehicle Fuel Economy'!$B$2:$B$369,"All",'Historical Vehicle Fuel Economy'!$A$2:$A$369,_xlfn.NUMBERVALUE(RIGHT(AX1,4)))*Calculations!$B$2/Calculations!$B$9</f>
        <v>0</v>
      </c>
      <c r="AY4">
        <f>SUMIFS('Historical Vehicle Fuel Economy'!$E$2:$E$369,'Historical Vehicle Fuel Economy'!$B$2:$B$369,"All",'Historical Vehicle Fuel Economy'!$A$2:$A$369,_xlfn.NUMBERVALUE(RIGHT(AY1,4)))*Calculations!$B$2/Calculations!$B$9</f>
        <v>0</v>
      </c>
      <c r="AZ4">
        <f>SUMIFS('Historical Vehicle Fuel Economy'!$E$2:$E$369,'Historical Vehicle Fuel Economy'!$B$2:$B$369,"All",'Historical Vehicle Fuel Economy'!$A$2:$A$369,_xlfn.NUMBERVALUE(RIGHT(AZ1,4)))*Calculations!$B$2/Calculations!$B$9</f>
        <v>0</v>
      </c>
      <c r="BA4">
        <f>SUMIFS('Historical Vehicle Fuel Economy'!$E$2:$E$369,'Historical Vehicle Fuel Economy'!$B$2:$B$369,"All",'Historical Vehicle Fuel Economy'!$A$2:$A$369,_xlfn.NUMBERVALUE(RIGHT(BA1,4)))*Calculations!$B$2/Calculations!$B$9</f>
        <v>0</v>
      </c>
      <c r="BB4">
        <f>SUMIFS('Historical Vehicle Fuel Economy'!$E$2:$E$369,'Historical Vehicle Fuel Economy'!$B$2:$B$369,"All",'Historical Vehicle Fuel Economy'!$A$2:$A$369,_xlfn.NUMBERVALUE(RIGHT(BB1,4)))*Calculations!$B$2/Calculations!$B$9</f>
        <v>0</v>
      </c>
      <c r="BC4">
        <f>SUMIFS('Historical Vehicle Fuel Economy'!$E$2:$E$369,'Historical Vehicle Fuel Economy'!$B$2:$B$369,"All",'Historical Vehicle Fuel Economy'!$A$2:$A$369,_xlfn.NUMBERVALUE(RIGHT(BC1,4)))*Calculations!$B$2/Calculations!$B$9</f>
        <v>0</v>
      </c>
      <c r="BD4">
        <f>SUMIFS('Historical Vehicle Fuel Economy'!$E$2:$E$369,'Historical Vehicle Fuel Economy'!$B$2:$B$369,"All",'Historical Vehicle Fuel Economy'!$A$2:$A$369,_xlfn.NUMBERVALUE(RIGHT(BD1,4)))*Calculations!$B$2/Calculations!$B$9</f>
        <v>0</v>
      </c>
      <c r="BE4">
        <f>SUMIFS('Historical Vehicle Fuel Economy'!$E$2:$E$369,'Historical Vehicle Fuel Economy'!$B$2:$B$369,"All",'Historical Vehicle Fuel Economy'!$A$2:$A$369,_xlfn.NUMBERVALUE(RIGHT(BE1,4)))*Calculations!$B$2/Calculations!$B$9</f>
        <v>0</v>
      </c>
      <c r="BF4">
        <f>SUMIFS('Historical Vehicle Fuel Economy'!$E$2:$E$369,'Historical Vehicle Fuel Economy'!$B$2:$B$369,"All",'Historical Vehicle Fuel Economy'!$A$2:$A$369,_xlfn.NUMBERVALUE(RIGHT(BF1,4)))*Calculations!$B$2/Calculations!$B$9</f>
        <v>0</v>
      </c>
      <c r="BG4">
        <f>SUMIFS('Historical Vehicle Fuel Economy'!$E$2:$E$369,'Historical Vehicle Fuel Economy'!$B$2:$B$369,"All",'Historical Vehicle Fuel Economy'!$A$2:$A$369,_xlfn.NUMBERVALUE(RIGHT(BG1,4)))*Calculations!$B$2/Calculations!$B$9</f>
        <v>0</v>
      </c>
      <c r="BH4">
        <f>SUMIFS('Historical Vehicle Fuel Economy'!$E$2:$E$369,'Historical Vehicle Fuel Economy'!$B$2:$B$369,"All",'Historical Vehicle Fuel Economy'!$A$2:$A$369,_xlfn.NUMBERVALUE(RIGHT(BH1,4)))*Calculations!$B$2/Calculations!$B$9</f>
        <v>0</v>
      </c>
      <c r="BI4">
        <f>SUMIFS('Historical Vehicle Fuel Economy'!$E$2:$E$369,'Historical Vehicle Fuel Economy'!$B$2:$B$369,"All",'Historical Vehicle Fuel Economy'!$A$2:$A$369,_xlfn.NUMBERVALUE(RIGHT(BI1,4)))*Calculations!$B$2/Calculations!$B$9</f>
        <v>0</v>
      </c>
      <c r="BJ4">
        <f>SUMIFS('Historical Vehicle Fuel Economy'!$E$2:$E$369,'Historical Vehicle Fuel Economy'!$B$2:$B$369,"All",'Historical Vehicle Fuel Economy'!$A$2:$A$369,_xlfn.NUMBERVALUE(RIGHT(BJ1,4)))*Calculations!$B$2/Calculations!$B$9</f>
        <v>0</v>
      </c>
    </row>
    <row r="5" spans="1:62">
      <c r="A5" t="s">
        <v>5</v>
      </c>
      <c r="B5">
        <f t="shared" ref="B5:Q8" si="1">B$4</f>
        <v>2.9327881403765066E-4</v>
      </c>
      <c r="C5">
        <f t="shared" si="1"/>
        <v>2.9464973438693182E-4</v>
      </c>
      <c r="D5">
        <f t="shared" si="1"/>
        <v>2.8823496381021947E-4</v>
      </c>
      <c r="E5">
        <f t="shared" si="1"/>
        <v>2.8942360304126961E-4</v>
      </c>
      <c r="F5">
        <f t="shared" si="1"/>
        <v>2.8246670208174245E-4</v>
      </c>
      <c r="G5">
        <f t="shared" si="1"/>
        <v>2.8396528852219529E-4</v>
      </c>
      <c r="H5">
        <f t="shared" si="1"/>
        <v>2.8321745077857831E-4</v>
      </c>
      <c r="I5">
        <f t="shared" si="1"/>
        <v>2.7931815963345394E-4</v>
      </c>
      <c r="J5">
        <f t="shared" si="1"/>
        <v>2.7857101497393672E-4</v>
      </c>
      <c r="K5">
        <f t="shared" si="1"/>
        <v>2.7300665858760248E-4</v>
      </c>
      <c r="L5">
        <f t="shared" si="1"/>
        <v>2.7403103688701481E-4</v>
      </c>
      <c r="M5">
        <f t="shared" si="1"/>
        <v>2.7201651864271719E-4</v>
      </c>
      <c r="N5">
        <f t="shared" si="1"/>
        <v>2.6965878515222946E-4</v>
      </c>
      <c r="O5">
        <f t="shared" si="1"/>
        <v>2.7147424964308242E-4</v>
      </c>
      <c r="P5">
        <f t="shared" si="1"/>
        <v>2.6751105614396226E-4</v>
      </c>
      <c r="Q5">
        <f t="shared" si="1"/>
        <v>2.7562221936319265E-4</v>
      </c>
      <c r="R5">
        <f t="shared" ref="R5:AT8" si="2">R$4</f>
        <v>2.7908140210498357E-4</v>
      </c>
      <c r="S5">
        <f t="shared" si="2"/>
        <v>2.8560470965171485E-4</v>
      </c>
      <c r="T5">
        <f t="shared" si="2"/>
        <v>2.9065632242106313E-4</v>
      </c>
      <c r="U5">
        <f t="shared" si="2"/>
        <v>3.1054062800889797E-4</v>
      </c>
      <c r="V5">
        <f t="shared" si="2"/>
        <v>3.1316395132640522E-4</v>
      </c>
      <c r="W5">
        <f t="shared" si="2"/>
        <v>3.0895526743915803E-4</v>
      </c>
      <c r="X5">
        <f t="shared" si="2"/>
        <v>3.2666342757063649E-4</v>
      </c>
      <c r="Y5">
        <f t="shared" si="2"/>
        <v>3.3515994554932105E-4</v>
      </c>
      <c r="Z5">
        <f t="shared" si="2"/>
        <v>3.3421166788405991E-4</v>
      </c>
      <c r="AA5">
        <f t="shared" si="2"/>
        <v>3.416885205352103E-4</v>
      </c>
      <c r="AB5">
        <f t="shared" si="2"/>
        <v>3.4249804276370393E-4</v>
      </c>
      <c r="AC5">
        <f t="shared" si="2"/>
        <v>3.4462539509943888E-4</v>
      </c>
      <c r="AD5">
        <f t="shared" si="2"/>
        <v>3.4796772386201403E-4</v>
      </c>
      <c r="AE5">
        <f t="shared" si="2"/>
        <v>3.452603987516186E-4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t="s">
        <v>6</v>
      </c>
      <c r="B6">
        <f t="shared" si="1"/>
        <v>2.9327881403765066E-4</v>
      </c>
      <c r="C6">
        <f t="shared" si="1"/>
        <v>2.9464973438693182E-4</v>
      </c>
      <c r="D6">
        <f t="shared" si="1"/>
        <v>2.8823496381021947E-4</v>
      </c>
      <c r="E6">
        <f t="shared" si="1"/>
        <v>2.8942360304126961E-4</v>
      </c>
      <c r="F6">
        <f t="shared" si="1"/>
        <v>2.8246670208174245E-4</v>
      </c>
      <c r="G6">
        <f t="shared" si="1"/>
        <v>2.8396528852219529E-4</v>
      </c>
      <c r="H6">
        <f t="shared" si="1"/>
        <v>2.8321745077857831E-4</v>
      </c>
      <c r="I6">
        <f t="shared" si="1"/>
        <v>2.7931815963345394E-4</v>
      </c>
      <c r="J6">
        <f t="shared" si="1"/>
        <v>2.7857101497393672E-4</v>
      </c>
      <c r="K6">
        <f t="shared" si="1"/>
        <v>2.7300665858760248E-4</v>
      </c>
      <c r="L6">
        <f t="shared" si="1"/>
        <v>2.7403103688701481E-4</v>
      </c>
      <c r="M6">
        <f t="shared" si="1"/>
        <v>2.7201651864271719E-4</v>
      </c>
      <c r="N6">
        <f t="shared" si="1"/>
        <v>2.6965878515222946E-4</v>
      </c>
      <c r="O6">
        <f t="shared" si="1"/>
        <v>2.7147424964308242E-4</v>
      </c>
      <c r="P6">
        <f t="shared" si="1"/>
        <v>2.6751105614396226E-4</v>
      </c>
      <c r="Q6">
        <f t="shared" si="1"/>
        <v>2.7562221936319265E-4</v>
      </c>
      <c r="R6">
        <f t="shared" si="2"/>
        <v>2.7908140210498357E-4</v>
      </c>
      <c r="S6">
        <f t="shared" si="2"/>
        <v>2.8560470965171485E-4</v>
      </c>
      <c r="T6">
        <f t="shared" si="2"/>
        <v>2.9065632242106313E-4</v>
      </c>
      <c r="U6">
        <f t="shared" si="2"/>
        <v>3.1054062800889797E-4</v>
      </c>
      <c r="V6">
        <f t="shared" si="2"/>
        <v>3.1316395132640522E-4</v>
      </c>
      <c r="W6">
        <f t="shared" si="2"/>
        <v>3.0895526743915803E-4</v>
      </c>
      <c r="X6">
        <f t="shared" si="2"/>
        <v>3.2666342757063649E-4</v>
      </c>
      <c r="Y6">
        <f t="shared" si="2"/>
        <v>3.3515994554932105E-4</v>
      </c>
      <c r="Z6">
        <f t="shared" si="2"/>
        <v>3.3421166788405991E-4</v>
      </c>
      <c r="AA6">
        <f t="shared" si="2"/>
        <v>3.416885205352103E-4</v>
      </c>
      <c r="AB6">
        <f t="shared" si="2"/>
        <v>3.4249804276370393E-4</v>
      </c>
      <c r="AC6">
        <f t="shared" si="2"/>
        <v>3.4462539509943888E-4</v>
      </c>
      <c r="AD6">
        <f t="shared" si="2"/>
        <v>3.4796772386201403E-4</v>
      </c>
      <c r="AE6">
        <f t="shared" si="2"/>
        <v>3.452603987516186E-4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t="s">
        <v>84</v>
      </c>
      <c r="B7">
        <f t="shared" si="1"/>
        <v>2.9327881403765066E-4</v>
      </c>
      <c r="C7">
        <f t="shared" si="1"/>
        <v>2.9464973438693182E-4</v>
      </c>
      <c r="D7">
        <f t="shared" si="1"/>
        <v>2.8823496381021947E-4</v>
      </c>
      <c r="E7">
        <f t="shared" si="1"/>
        <v>2.8942360304126961E-4</v>
      </c>
      <c r="F7">
        <f t="shared" si="1"/>
        <v>2.8246670208174245E-4</v>
      </c>
      <c r="G7">
        <f t="shared" si="1"/>
        <v>2.8396528852219529E-4</v>
      </c>
      <c r="H7">
        <f t="shared" si="1"/>
        <v>2.8321745077857831E-4</v>
      </c>
      <c r="I7">
        <f t="shared" si="1"/>
        <v>2.7931815963345394E-4</v>
      </c>
      <c r="J7">
        <f t="shared" si="1"/>
        <v>2.7857101497393672E-4</v>
      </c>
      <c r="K7">
        <f t="shared" si="1"/>
        <v>2.7300665858760248E-4</v>
      </c>
      <c r="L7">
        <f t="shared" si="1"/>
        <v>2.7403103688701481E-4</v>
      </c>
      <c r="M7">
        <f t="shared" si="1"/>
        <v>2.7201651864271719E-4</v>
      </c>
      <c r="N7">
        <f t="shared" si="1"/>
        <v>2.6965878515222946E-4</v>
      </c>
      <c r="O7">
        <f t="shared" si="1"/>
        <v>2.7147424964308242E-4</v>
      </c>
      <c r="P7">
        <f t="shared" si="1"/>
        <v>2.6751105614396226E-4</v>
      </c>
      <c r="Q7">
        <f t="shared" si="1"/>
        <v>2.7562221936319265E-4</v>
      </c>
      <c r="R7">
        <f t="shared" si="2"/>
        <v>2.7908140210498357E-4</v>
      </c>
      <c r="S7">
        <f t="shared" si="2"/>
        <v>2.8560470965171485E-4</v>
      </c>
      <c r="T7">
        <f t="shared" si="2"/>
        <v>2.9065632242106313E-4</v>
      </c>
      <c r="U7">
        <f t="shared" si="2"/>
        <v>3.1054062800889797E-4</v>
      </c>
      <c r="V7">
        <f t="shared" si="2"/>
        <v>3.1316395132640522E-4</v>
      </c>
      <c r="W7">
        <f t="shared" si="2"/>
        <v>3.0895526743915803E-4</v>
      </c>
      <c r="X7">
        <f t="shared" si="2"/>
        <v>3.2666342757063649E-4</v>
      </c>
      <c r="Y7">
        <f t="shared" si="2"/>
        <v>3.3515994554932105E-4</v>
      </c>
      <c r="Z7">
        <f t="shared" si="2"/>
        <v>3.3421166788405991E-4</v>
      </c>
      <c r="AA7">
        <f t="shared" si="2"/>
        <v>3.416885205352103E-4</v>
      </c>
      <c r="AB7">
        <f t="shared" si="2"/>
        <v>3.4249804276370393E-4</v>
      </c>
      <c r="AC7">
        <f t="shared" si="2"/>
        <v>3.4462539509943888E-4</v>
      </c>
      <c r="AD7">
        <f t="shared" si="2"/>
        <v>3.4796772386201403E-4</v>
      </c>
      <c r="AE7">
        <f t="shared" si="2"/>
        <v>3.452603987516186E-4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t="s">
        <v>85</v>
      </c>
      <c r="B8">
        <f t="shared" si="1"/>
        <v>2.9327881403765066E-4</v>
      </c>
      <c r="C8">
        <f t="shared" si="1"/>
        <v>2.9464973438693182E-4</v>
      </c>
      <c r="D8">
        <f t="shared" si="1"/>
        <v>2.8823496381021947E-4</v>
      </c>
      <c r="E8">
        <f t="shared" si="1"/>
        <v>2.8942360304126961E-4</v>
      </c>
      <c r="F8">
        <f t="shared" si="1"/>
        <v>2.8246670208174245E-4</v>
      </c>
      <c r="G8">
        <f t="shared" si="1"/>
        <v>2.8396528852219529E-4</v>
      </c>
      <c r="H8">
        <f t="shared" si="1"/>
        <v>2.8321745077857831E-4</v>
      </c>
      <c r="I8">
        <f t="shared" si="1"/>
        <v>2.7931815963345394E-4</v>
      </c>
      <c r="J8">
        <f t="shared" si="1"/>
        <v>2.7857101497393672E-4</v>
      </c>
      <c r="K8">
        <f t="shared" si="1"/>
        <v>2.7300665858760248E-4</v>
      </c>
      <c r="L8">
        <f t="shared" si="1"/>
        <v>2.7403103688701481E-4</v>
      </c>
      <c r="M8">
        <f t="shared" si="1"/>
        <v>2.7201651864271719E-4</v>
      </c>
      <c r="N8">
        <f t="shared" si="1"/>
        <v>2.6965878515222946E-4</v>
      </c>
      <c r="O8">
        <f t="shared" si="1"/>
        <v>2.7147424964308242E-4</v>
      </c>
      <c r="P8">
        <f t="shared" si="1"/>
        <v>2.6751105614396226E-4</v>
      </c>
      <c r="Q8">
        <f t="shared" si="1"/>
        <v>2.7562221936319265E-4</v>
      </c>
      <c r="R8">
        <f t="shared" si="2"/>
        <v>2.7908140210498357E-4</v>
      </c>
      <c r="S8">
        <f t="shared" si="2"/>
        <v>2.8560470965171485E-4</v>
      </c>
      <c r="T8">
        <f t="shared" si="2"/>
        <v>2.9065632242106313E-4</v>
      </c>
      <c r="U8">
        <f t="shared" si="2"/>
        <v>3.1054062800889797E-4</v>
      </c>
      <c r="V8">
        <f t="shared" si="2"/>
        <v>3.1316395132640522E-4</v>
      </c>
      <c r="W8">
        <f t="shared" si="2"/>
        <v>3.0895526743915803E-4</v>
      </c>
      <c r="X8">
        <f t="shared" si="2"/>
        <v>3.2666342757063649E-4</v>
      </c>
      <c r="Y8">
        <f t="shared" si="2"/>
        <v>3.3515994554932105E-4</v>
      </c>
      <c r="Z8">
        <f t="shared" si="2"/>
        <v>3.3421166788405991E-4</v>
      </c>
      <c r="AA8">
        <f t="shared" si="2"/>
        <v>3.416885205352103E-4</v>
      </c>
      <c r="AB8">
        <f t="shared" si="2"/>
        <v>3.4249804276370393E-4</v>
      </c>
      <c r="AC8">
        <f t="shared" si="2"/>
        <v>3.4462539509943888E-4</v>
      </c>
      <c r="AD8">
        <f t="shared" si="2"/>
        <v>3.4796772386201403E-4</v>
      </c>
      <c r="AE8">
        <f t="shared" si="2"/>
        <v>3.452603987516186E-4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13" spans="1:62"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BJ8"/>
  <sheetViews>
    <sheetView workbookViewId="0">
      <selection sqref="A1:BJ8"/>
    </sheetView>
  </sheetViews>
  <sheetFormatPr defaultRowHeight="15"/>
  <cols>
    <col min="1" max="1" width="31.140625" customWidth="1"/>
  </cols>
  <sheetData>
    <row r="1" spans="1:62" ht="30">
      <c r="A1" s="28" t="s">
        <v>87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</row>
    <row r="2" spans="1:62">
      <c r="A2" t="s">
        <v>2</v>
      </c>
      <c r="B2">
        <f>B$4</f>
        <v>2.9327881403765066E-4</v>
      </c>
      <c r="C2">
        <f t="shared" ref="C2:AE3" si="0">C$4</f>
        <v>2.9464973438693182E-4</v>
      </c>
      <c r="D2">
        <f t="shared" si="0"/>
        <v>2.8823496381021947E-4</v>
      </c>
      <c r="E2">
        <f t="shared" si="0"/>
        <v>2.8942360304126961E-4</v>
      </c>
      <c r="F2">
        <f t="shared" si="0"/>
        <v>2.8246670208174245E-4</v>
      </c>
      <c r="G2">
        <f t="shared" si="0"/>
        <v>2.8396528852219529E-4</v>
      </c>
      <c r="H2">
        <f t="shared" si="0"/>
        <v>2.8321745077857831E-4</v>
      </c>
      <c r="I2">
        <f t="shared" si="0"/>
        <v>2.7931815963345394E-4</v>
      </c>
      <c r="J2">
        <f t="shared" si="0"/>
        <v>2.7857101497393672E-4</v>
      </c>
      <c r="K2">
        <f t="shared" si="0"/>
        <v>2.7300665858760248E-4</v>
      </c>
      <c r="L2">
        <f t="shared" si="0"/>
        <v>2.7403103688701481E-4</v>
      </c>
      <c r="M2">
        <f t="shared" si="0"/>
        <v>2.7201651864271719E-4</v>
      </c>
      <c r="N2">
        <f t="shared" si="0"/>
        <v>2.6965878515222946E-4</v>
      </c>
      <c r="O2">
        <f t="shared" si="0"/>
        <v>2.7147424964308242E-4</v>
      </c>
      <c r="P2">
        <f t="shared" si="0"/>
        <v>2.6751105614396226E-4</v>
      </c>
      <c r="Q2">
        <f t="shared" si="0"/>
        <v>2.7562221936319265E-4</v>
      </c>
      <c r="R2">
        <f t="shared" si="0"/>
        <v>2.7908140210498357E-4</v>
      </c>
      <c r="S2">
        <f t="shared" si="0"/>
        <v>2.8560470965171485E-4</v>
      </c>
      <c r="T2">
        <f t="shared" si="0"/>
        <v>2.9065632242106313E-4</v>
      </c>
      <c r="U2">
        <f t="shared" si="0"/>
        <v>3.1054062800889797E-4</v>
      </c>
      <c r="V2">
        <f t="shared" si="0"/>
        <v>3.1316395132640522E-4</v>
      </c>
      <c r="W2">
        <f t="shared" si="0"/>
        <v>3.0895526743915803E-4</v>
      </c>
      <c r="X2">
        <f t="shared" si="0"/>
        <v>3.2666342757063649E-4</v>
      </c>
      <c r="Y2">
        <f t="shared" si="0"/>
        <v>3.3515994554932105E-4</v>
      </c>
      <c r="Z2">
        <f t="shared" si="0"/>
        <v>3.3421166788405991E-4</v>
      </c>
      <c r="AA2">
        <f t="shared" si="0"/>
        <v>3.416885205352103E-4</v>
      </c>
      <c r="AB2">
        <f t="shared" si="0"/>
        <v>3.4249804276370393E-4</v>
      </c>
      <c r="AC2">
        <f t="shared" si="0"/>
        <v>3.4462539509943888E-4</v>
      </c>
      <c r="AD2">
        <f t="shared" si="0"/>
        <v>3.4796772386201403E-4</v>
      </c>
      <c r="AE2">
        <f t="shared" si="0"/>
        <v>3.452603987516186E-4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t="s">
        <v>3</v>
      </c>
      <c r="B3">
        <f>B$4</f>
        <v>2.9327881403765066E-4</v>
      </c>
      <c r="C3">
        <f t="shared" si="0"/>
        <v>2.9464973438693182E-4</v>
      </c>
      <c r="D3">
        <f t="shared" si="0"/>
        <v>2.8823496381021947E-4</v>
      </c>
      <c r="E3">
        <f t="shared" si="0"/>
        <v>2.8942360304126961E-4</v>
      </c>
      <c r="F3">
        <f t="shared" si="0"/>
        <v>2.8246670208174245E-4</v>
      </c>
      <c r="G3">
        <f t="shared" si="0"/>
        <v>2.8396528852219529E-4</v>
      </c>
      <c r="H3">
        <f t="shared" si="0"/>
        <v>2.8321745077857831E-4</v>
      </c>
      <c r="I3">
        <f t="shared" si="0"/>
        <v>2.7931815963345394E-4</v>
      </c>
      <c r="J3">
        <f t="shared" si="0"/>
        <v>2.7857101497393672E-4</v>
      </c>
      <c r="K3">
        <f t="shared" si="0"/>
        <v>2.7300665858760248E-4</v>
      </c>
      <c r="L3">
        <f t="shared" si="0"/>
        <v>2.7403103688701481E-4</v>
      </c>
      <c r="M3">
        <f t="shared" si="0"/>
        <v>2.7201651864271719E-4</v>
      </c>
      <c r="N3">
        <f t="shared" si="0"/>
        <v>2.6965878515222946E-4</v>
      </c>
      <c r="O3">
        <f t="shared" si="0"/>
        <v>2.7147424964308242E-4</v>
      </c>
      <c r="P3">
        <f t="shared" si="0"/>
        <v>2.6751105614396226E-4</v>
      </c>
      <c r="Q3">
        <f t="shared" si="0"/>
        <v>2.7562221936319265E-4</v>
      </c>
      <c r="R3">
        <f t="shared" si="0"/>
        <v>2.7908140210498357E-4</v>
      </c>
      <c r="S3">
        <f t="shared" si="0"/>
        <v>2.8560470965171485E-4</v>
      </c>
      <c r="T3">
        <f t="shared" si="0"/>
        <v>2.9065632242106313E-4</v>
      </c>
      <c r="U3">
        <f t="shared" si="0"/>
        <v>3.1054062800889797E-4</v>
      </c>
      <c r="V3">
        <f t="shared" si="0"/>
        <v>3.1316395132640522E-4</v>
      </c>
      <c r="W3">
        <f t="shared" si="0"/>
        <v>3.0895526743915803E-4</v>
      </c>
      <c r="X3">
        <f t="shared" si="0"/>
        <v>3.2666342757063649E-4</v>
      </c>
      <c r="Y3">
        <f t="shared" si="0"/>
        <v>3.3515994554932105E-4</v>
      </c>
      <c r="Z3">
        <f t="shared" si="0"/>
        <v>3.3421166788405991E-4</v>
      </c>
      <c r="AA3">
        <f t="shared" si="0"/>
        <v>3.416885205352103E-4</v>
      </c>
      <c r="AB3">
        <f t="shared" si="0"/>
        <v>3.4249804276370393E-4</v>
      </c>
      <c r="AC3">
        <f t="shared" si="0"/>
        <v>3.4462539509943888E-4</v>
      </c>
      <c r="AD3">
        <f t="shared" si="0"/>
        <v>3.4796772386201403E-4</v>
      </c>
      <c r="AE3">
        <f t="shared" si="0"/>
        <v>3.452603987516186E-4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t="s">
        <v>4</v>
      </c>
      <c r="B4">
        <f>SUMIFS('Historical Vehicle Fuel Economy'!$E$2:$E$369,'Historical Vehicle Fuel Economy'!$B$2:$B$369,"All",'Historical Vehicle Fuel Economy'!$A$2:$A$369,_xlfn.NUMBERVALUE(RIGHT(B1,4)))*Calculations!$B$2/Calculations!$B$9</f>
        <v>2.9327881403765066E-4</v>
      </c>
      <c r="C4">
        <f>SUMIFS('Historical Vehicle Fuel Economy'!$E$2:$E$369,'Historical Vehicle Fuel Economy'!$B$2:$B$369,"All",'Historical Vehicle Fuel Economy'!$A$2:$A$369,_xlfn.NUMBERVALUE(RIGHT(C1,4)))*Calculations!$B$2/Calculations!$B$9</f>
        <v>2.9464973438693182E-4</v>
      </c>
      <c r="D4">
        <f>SUMIFS('Historical Vehicle Fuel Economy'!$E$2:$E$369,'Historical Vehicle Fuel Economy'!$B$2:$B$369,"All",'Historical Vehicle Fuel Economy'!$A$2:$A$369,_xlfn.NUMBERVALUE(RIGHT(D1,4)))*Calculations!$B$2/Calculations!$B$9</f>
        <v>2.8823496381021947E-4</v>
      </c>
      <c r="E4">
        <f>SUMIFS('Historical Vehicle Fuel Economy'!$E$2:$E$369,'Historical Vehicle Fuel Economy'!$B$2:$B$369,"All",'Historical Vehicle Fuel Economy'!$A$2:$A$369,_xlfn.NUMBERVALUE(RIGHT(E1,4)))*Calculations!$B$2/Calculations!$B$9</f>
        <v>2.8942360304126961E-4</v>
      </c>
      <c r="F4">
        <f>SUMIFS('Historical Vehicle Fuel Economy'!$E$2:$E$369,'Historical Vehicle Fuel Economy'!$B$2:$B$369,"All",'Historical Vehicle Fuel Economy'!$A$2:$A$369,_xlfn.NUMBERVALUE(RIGHT(F1,4)))*Calculations!$B$2/Calculations!$B$9</f>
        <v>2.8246670208174245E-4</v>
      </c>
      <c r="G4">
        <f>SUMIFS('Historical Vehicle Fuel Economy'!$E$2:$E$369,'Historical Vehicle Fuel Economy'!$B$2:$B$369,"All",'Historical Vehicle Fuel Economy'!$A$2:$A$369,_xlfn.NUMBERVALUE(RIGHT(G1,4)))*Calculations!$B$2/Calculations!$B$9</f>
        <v>2.8396528852219529E-4</v>
      </c>
      <c r="H4">
        <f>SUMIFS('Historical Vehicle Fuel Economy'!$E$2:$E$369,'Historical Vehicle Fuel Economy'!$B$2:$B$369,"All",'Historical Vehicle Fuel Economy'!$A$2:$A$369,_xlfn.NUMBERVALUE(RIGHT(H1,4)))*Calculations!$B$2/Calculations!$B$9</f>
        <v>2.8321745077857831E-4</v>
      </c>
      <c r="I4">
        <f>SUMIFS('Historical Vehicle Fuel Economy'!$E$2:$E$369,'Historical Vehicle Fuel Economy'!$B$2:$B$369,"All",'Historical Vehicle Fuel Economy'!$A$2:$A$369,_xlfn.NUMBERVALUE(RIGHT(I1,4)))*Calculations!$B$2/Calculations!$B$9</f>
        <v>2.7931815963345394E-4</v>
      </c>
      <c r="J4">
        <f>SUMIFS('Historical Vehicle Fuel Economy'!$E$2:$E$369,'Historical Vehicle Fuel Economy'!$B$2:$B$369,"All",'Historical Vehicle Fuel Economy'!$A$2:$A$369,_xlfn.NUMBERVALUE(RIGHT(J1,4)))*Calculations!$B$2/Calculations!$B$9</f>
        <v>2.7857101497393672E-4</v>
      </c>
      <c r="K4">
        <f>SUMIFS('Historical Vehicle Fuel Economy'!$E$2:$E$369,'Historical Vehicle Fuel Economy'!$B$2:$B$369,"All",'Historical Vehicle Fuel Economy'!$A$2:$A$369,_xlfn.NUMBERVALUE(RIGHT(K1,4)))*Calculations!$B$2/Calculations!$B$9</f>
        <v>2.7300665858760248E-4</v>
      </c>
      <c r="L4">
        <f>SUMIFS('Historical Vehicle Fuel Economy'!$E$2:$E$369,'Historical Vehicle Fuel Economy'!$B$2:$B$369,"All",'Historical Vehicle Fuel Economy'!$A$2:$A$369,_xlfn.NUMBERVALUE(RIGHT(L1,4)))*Calculations!$B$2/Calculations!$B$9</f>
        <v>2.7403103688701481E-4</v>
      </c>
      <c r="M4">
        <f>SUMIFS('Historical Vehicle Fuel Economy'!$E$2:$E$369,'Historical Vehicle Fuel Economy'!$B$2:$B$369,"All",'Historical Vehicle Fuel Economy'!$A$2:$A$369,_xlfn.NUMBERVALUE(RIGHT(M1,4)))*Calculations!$B$2/Calculations!$B$9</f>
        <v>2.7201651864271719E-4</v>
      </c>
      <c r="N4">
        <f>SUMIFS('Historical Vehicle Fuel Economy'!$E$2:$E$369,'Historical Vehicle Fuel Economy'!$B$2:$B$369,"All",'Historical Vehicle Fuel Economy'!$A$2:$A$369,_xlfn.NUMBERVALUE(RIGHT(N1,4)))*Calculations!$B$2/Calculations!$B$9</f>
        <v>2.6965878515222946E-4</v>
      </c>
      <c r="O4">
        <f>SUMIFS('Historical Vehicle Fuel Economy'!$E$2:$E$369,'Historical Vehicle Fuel Economy'!$B$2:$B$369,"All",'Historical Vehicle Fuel Economy'!$A$2:$A$369,_xlfn.NUMBERVALUE(RIGHT(O1,4)))*Calculations!$B$2/Calculations!$B$9</f>
        <v>2.7147424964308242E-4</v>
      </c>
      <c r="P4">
        <f>SUMIFS('Historical Vehicle Fuel Economy'!$E$2:$E$369,'Historical Vehicle Fuel Economy'!$B$2:$B$369,"All",'Historical Vehicle Fuel Economy'!$A$2:$A$369,_xlfn.NUMBERVALUE(RIGHT(P1,4)))*Calculations!$B$2/Calculations!$B$9</f>
        <v>2.6751105614396226E-4</v>
      </c>
      <c r="Q4">
        <f>SUMIFS('Historical Vehicle Fuel Economy'!$E$2:$E$369,'Historical Vehicle Fuel Economy'!$B$2:$B$369,"All",'Historical Vehicle Fuel Economy'!$A$2:$A$369,_xlfn.NUMBERVALUE(RIGHT(Q1,4)))*Calculations!$B$2/Calculations!$B$9</f>
        <v>2.7562221936319265E-4</v>
      </c>
      <c r="R4">
        <f>SUMIFS('Historical Vehicle Fuel Economy'!$E$2:$E$369,'Historical Vehicle Fuel Economy'!$B$2:$B$369,"All",'Historical Vehicle Fuel Economy'!$A$2:$A$369,_xlfn.NUMBERVALUE(RIGHT(R1,4)))*Calculations!$B$2/Calculations!$B$9</f>
        <v>2.7908140210498357E-4</v>
      </c>
      <c r="S4">
        <f>SUMIFS('Historical Vehicle Fuel Economy'!$E$2:$E$369,'Historical Vehicle Fuel Economy'!$B$2:$B$369,"All",'Historical Vehicle Fuel Economy'!$A$2:$A$369,_xlfn.NUMBERVALUE(RIGHT(S1,4)))*Calculations!$B$2/Calculations!$B$9</f>
        <v>2.8560470965171485E-4</v>
      </c>
      <c r="T4">
        <f>SUMIFS('Historical Vehicle Fuel Economy'!$E$2:$E$369,'Historical Vehicle Fuel Economy'!$B$2:$B$369,"All",'Historical Vehicle Fuel Economy'!$A$2:$A$369,_xlfn.NUMBERVALUE(RIGHT(T1,4)))*Calculations!$B$2/Calculations!$B$9</f>
        <v>2.9065632242106313E-4</v>
      </c>
      <c r="U4">
        <f>SUMIFS('Historical Vehicle Fuel Economy'!$E$2:$E$369,'Historical Vehicle Fuel Economy'!$B$2:$B$369,"All",'Historical Vehicle Fuel Economy'!$A$2:$A$369,_xlfn.NUMBERVALUE(RIGHT(U1,4)))*Calculations!$B$2/Calculations!$B$9</f>
        <v>3.1054062800889797E-4</v>
      </c>
      <c r="V4">
        <f>SUMIFS('Historical Vehicle Fuel Economy'!$E$2:$E$369,'Historical Vehicle Fuel Economy'!$B$2:$B$369,"All",'Historical Vehicle Fuel Economy'!$A$2:$A$369,_xlfn.NUMBERVALUE(RIGHT(V1,4)))*Calculations!$B$2/Calculations!$B$9</f>
        <v>3.1316395132640522E-4</v>
      </c>
      <c r="W4">
        <f>SUMIFS('Historical Vehicle Fuel Economy'!$E$2:$E$369,'Historical Vehicle Fuel Economy'!$B$2:$B$369,"All",'Historical Vehicle Fuel Economy'!$A$2:$A$369,_xlfn.NUMBERVALUE(RIGHT(W1,4)))*Calculations!$B$2/Calculations!$B$9</f>
        <v>3.0895526743915803E-4</v>
      </c>
      <c r="X4">
        <f>SUMIFS('Historical Vehicle Fuel Economy'!$E$2:$E$369,'Historical Vehicle Fuel Economy'!$B$2:$B$369,"All",'Historical Vehicle Fuel Economy'!$A$2:$A$369,_xlfn.NUMBERVALUE(RIGHT(X1,4)))*Calculations!$B$2/Calculations!$B$9</f>
        <v>3.2666342757063649E-4</v>
      </c>
      <c r="Y4">
        <f>SUMIFS('Historical Vehicle Fuel Economy'!$E$2:$E$369,'Historical Vehicle Fuel Economy'!$B$2:$B$369,"All",'Historical Vehicle Fuel Economy'!$A$2:$A$369,_xlfn.NUMBERVALUE(RIGHT(Y1,4)))*Calculations!$B$2/Calculations!$B$9</f>
        <v>3.3515994554932105E-4</v>
      </c>
      <c r="Z4">
        <f>SUMIFS('Historical Vehicle Fuel Economy'!$E$2:$E$369,'Historical Vehicle Fuel Economy'!$B$2:$B$369,"All",'Historical Vehicle Fuel Economy'!$A$2:$A$369,_xlfn.NUMBERVALUE(RIGHT(Z1,4)))*Calculations!$B$2/Calculations!$B$9</f>
        <v>3.3421166788405991E-4</v>
      </c>
      <c r="AA4">
        <f>SUMIFS('Historical Vehicle Fuel Economy'!$E$2:$E$369,'Historical Vehicle Fuel Economy'!$B$2:$B$369,"All",'Historical Vehicle Fuel Economy'!$A$2:$A$369,_xlfn.NUMBERVALUE(RIGHT(AA1,4)))*Calculations!$B$2/Calculations!$B$9</f>
        <v>3.416885205352103E-4</v>
      </c>
      <c r="AB4">
        <f>SUMIFS('Historical Vehicle Fuel Economy'!$E$2:$E$369,'Historical Vehicle Fuel Economy'!$B$2:$B$369,"All",'Historical Vehicle Fuel Economy'!$A$2:$A$369,_xlfn.NUMBERVALUE(RIGHT(AB1,4)))*Calculations!$B$2/Calculations!$B$9</f>
        <v>3.4249804276370393E-4</v>
      </c>
      <c r="AC4">
        <f>SUMIFS('Historical Vehicle Fuel Economy'!$E$2:$E$369,'Historical Vehicle Fuel Economy'!$B$2:$B$369,"All",'Historical Vehicle Fuel Economy'!$A$2:$A$369,_xlfn.NUMBERVALUE(RIGHT(AC1,4)))*Calculations!$B$2/Calculations!$B$9</f>
        <v>3.4462539509943888E-4</v>
      </c>
      <c r="AD4">
        <f>SUMIFS('Historical Vehicle Fuel Economy'!$E$2:$E$369,'Historical Vehicle Fuel Economy'!$B$2:$B$369,"All",'Historical Vehicle Fuel Economy'!$A$2:$A$369,_xlfn.NUMBERVALUE(RIGHT(AD1,4)))*Calculations!$B$2/Calculations!$B$9</f>
        <v>3.4796772386201403E-4</v>
      </c>
      <c r="AE4">
        <f>SUMIFS('Historical Vehicle Fuel Economy'!$E$2:$E$369,'Historical Vehicle Fuel Economy'!$B$2:$B$369,"All",'Historical Vehicle Fuel Economy'!$A$2:$A$369,_xlfn.NUMBERVALUE(RIGHT(AE1,4)))*Calculations!$B$2/Calculations!$B$9</f>
        <v>3.452603987516186E-4</v>
      </c>
      <c r="AF4">
        <f>SUMIFS('Historical Vehicle Fuel Economy'!$E$2:$E$369,'Historical Vehicle Fuel Economy'!$B$2:$B$369,"All",'Historical Vehicle Fuel Economy'!$A$2:$A$369,_xlfn.NUMBERVALUE(RIGHT(AF1,4)))*Calculations!$B$2/Calculations!$B$9</f>
        <v>0</v>
      </c>
      <c r="AG4">
        <f>SUMIFS('Historical Vehicle Fuel Economy'!$E$2:$E$369,'Historical Vehicle Fuel Economy'!$B$2:$B$369,"All",'Historical Vehicle Fuel Economy'!$A$2:$A$369,_xlfn.NUMBERVALUE(RIGHT(AG1,4)))*Calculations!$B$2/Calculations!$B$9</f>
        <v>0</v>
      </c>
      <c r="AH4">
        <f>SUMIFS('Historical Vehicle Fuel Economy'!$E$2:$E$369,'Historical Vehicle Fuel Economy'!$B$2:$B$369,"All",'Historical Vehicle Fuel Economy'!$A$2:$A$369,_xlfn.NUMBERVALUE(RIGHT(AH1,4)))*Calculations!$B$2/Calculations!$B$9</f>
        <v>0</v>
      </c>
      <c r="AI4">
        <f>SUMIFS('Historical Vehicle Fuel Economy'!$E$2:$E$369,'Historical Vehicle Fuel Economy'!$B$2:$B$369,"All",'Historical Vehicle Fuel Economy'!$A$2:$A$369,_xlfn.NUMBERVALUE(RIGHT(AI1,4)))*Calculations!$B$2/Calculations!$B$9</f>
        <v>0</v>
      </c>
      <c r="AJ4">
        <f>SUMIFS('Historical Vehicle Fuel Economy'!$E$2:$E$369,'Historical Vehicle Fuel Economy'!$B$2:$B$369,"All",'Historical Vehicle Fuel Economy'!$A$2:$A$369,_xlfn.NUMBERVALUE(RIGHT(AJ1,4)))*Calculations!$B$2/Calculations!$B$9</f>
        <v>0</v>
      </c>
      <c r="AK4">
        <f>SUMIFS('Historical Vehicle Fuel Economy'!$E$2:$E$369,'Historical Vehicle Fuel Economy'!$B$2:$B$369,"All",'Historical Vehicle Fuel Economy'!$A$2:$A$369,_xlfn.NUMBERVALUE(RIGHT(AK1,4)))*Calculations!$B$2/Calculations!$B$9</f>
        <v>0</v>
      </c>
      <c r="AL4">
        <f>SUMIFS('Historical Vehicle Fuel Economy'!$E$2:$E$369,'Historical Vehicle Fuel Economy'!$B$2:$B$369,"All",'Historical Vehicle Fuel Economy'!$A$2:$A$369,_xlfn.NUMBERVALUE(RIGHT(AL1,4)))*Calculations!$B$2/Calculations!$B$9</f>
        <v>0</v>
      </c>
      <c r="AM4">
        <f>SUMIFS('Historical Vehicle Fuel Economy'!$E$2:$E$369,'Historical Vehicle Fuel Economy'!$B$2:$B$369,"All",'Historical Vehicle Fuel Economy'!$A$2:$A$369,_xlfn.NUMBERVALUE(RIGHT(AM1,4)))*Calculations!$B$2/Calculations!$B$9</f>
        <v>0</v>
      </c>
      <c r="AN4">
        <f>SUMIFS('Historical Vehicle Fuel Economy'!$E$2:$E$369,'Historical Vehicle Fuel Economy'!$B$2:$B$369,"All",'Historical Vehicle Fuel Economy'!$A$2:$A$369,_xlfn.NUMBERVALUE(RIGHT(AN1,4)))*Calculations!$B$2/Calculations!$B$9</f>
        <v>0</v>
      </c>
      <c r="AO4">
        <f>SUMIFS('Historical Vehicle Fuel Economy'!$E$2:$E$369,'Historical Vehicle Fuel Economy'!$B$2:$B$369,"All",'Historical Vehicle Fuel Economy'!$A$2:$A$369,_xlfn.NUMBERVALUE(RIGHT(AO1,4)))*Calculations!$B$2/Calculations!$B$9</f>
        <v>0</v>
      </c>
      <c r="AP4">
        <f>SUMIFS('Historical Vehicle Fuel Economy'!$E$2:$E$369,'Historical Vehicle Fuel Economy'!$B$2:$B$369,"All",'Historical Vehicle Fuel Economy'!$A$2:$A$369,_xlfn.NUMBERVALUE(RIGHT(AP1,4)))*Calculations!$B$2/Calculations!$B$9</f>
        <v>0</v>
      </c>
      <c r="AQ4">
        <f>SUMIFS('Historical Vehicle Fuel Economy'!$E$2:$E$369,'Historical Vehicle Fuel Economy'!$B$2:$B$369,"All",'Historical Vehicle Fuel Economy'!$A$2:$A$369,_xlfn.NUMBERVALUE(RIGHT(AQ1,4)))*Calculations!$B$2/Calculations!$B$9</f>
        <v>0</v>
      </c>
      <c r="AR4">
        <f>SUMIFS('Historical Vehicle Fuel Economy'!$E$2:$E$369,'Historical Vehicle Fuel Economy'!$B$2:$B$369,"All",'Historical Vehicle Fuel Economy'!$A$2:$A$369,_xlfn.NUMBERVALUE(RIGHT(AR1,4)))*Calculations!$B$2/Calculations!$B$9</f>
        <v>0</v>
      </c>
      <c r="AS4">
        <f>SUMIFS('Historical Vehicle Fuel Economy'!$E$2:$E$369,'Historical Vehicle Fuel Economy'!$B$2:$B$369,"All",'Historical Vehicle Fuel Economy'!$A$2:$A$369,_xlfn.NUMBERVALUE(RIGHT(AS1,4)))*Calculations!$B$2/Calculations!$B$9</f>
        <v>0</v>
      </c>
      <c r="AT4">
        <f>SUMIFS('Historical Vehicle Fuel Economy'!$E$2:$E$369,'Historical Vehicle Fuel Economy'!$B$2:$B$369,"All",'Historical Vehicle Fuel Economy'!$A$2:$A$369,_xlfn.NUMBERVALUE(RIGHT(AT1,4)))*Calculations!$B$2/Calculations!$B$9</f>
        <v>0</v>
      </c>
      <c r="AU4">
        <f>SUMIFS('Historical Vehicle Fuel Economy'!$E$2:$E$369,'Historical Vehicle Fuel Economy'!$B$2:$B$369,"All",'Historical Vehicle Fuel Economy'!$A$2:$A$369,_xlfn.NUMBERVALUE(RIGHT(AU1,4)))*Calculations!$B$2/Calculations!$B$9</f>
        <v>0</v>
      </c>
      <c r="AV4">
        <f>SUMIFS('Historical Vehicle Fuel Economy'!$E$2:$E$369,'Historical Vehicle Fuel Economy'!$B$2:$B$369,"All",'Historical Vehicle Fuel Economy'!$A$2:$A$369,_xlfn.NUMBERVALUE(RIGHT(AV1,4)))*Calculations!$B$2/Calculations!$B$9</f>
        <v>0</v>
      </c>
      <c r="AW4">
        <f>SUMIFS('Historical Vehicle Fuel Economy'!$E$2:$E$369,'Historical Vehicle Fuel Economy'!$B$2:$B$369,"All",'Historical Vehicle Fuel Economy'!$A$2:$A$369,_xlfn.NUMBERVALUE(RIGHT(AW1,4)))*Calculations!$B$2/Calculations!$B$9</f>
        <v>0</v>
      </c>
      <c r="AX4">
        <f>SUMIFS('Historical Vehicle Fuel Economy'!$E$2:$E$369,'Historical Vehicle Fuel Economy'!$B$2:$B$369,"All",'Historical Vehicle Fuel Economy'!$A$2:$A$369,_xlfn.NUMBERVALUE(RIGHT(AX1,4)))*Calculations!$B$2/Calculations!$B$9</f>
        <v>0</v>
      </c>
      <c r="AY4">
        <f>SUMIFS('Historical Vehicle Fuel Economy'!$E$2:$E$369,'Historical Vehicle Fuel Economy'!$B$2:$B$369,"All",'Historical Vehicle Fuel Economy'!$A$2:$A$369,_xlfn.NUMBERVALUE(RIGHT(AY1,4)))*Calculations!$B$2/Calculations!$B$9</f>
        <v>0</v>
      </c>
      <c r="AZ4">
        <f>SUMIFS('Historical Vehicle Fuel Economy'!$E$2:$E$369,'Historical Vehicle Fuel Economy'!$B$2:$B$369,"All",'Historical Vehicle Fuel Economy'!$A$2:$A$369,_xlfn.NUMBERVALUE(RIGHT(AZ1,4)))*Calculations!$B$2/Calculations!$B$9</f>
        <v>0</v>
      </c>
      <c r="BA4">
        <f>SUMIFS('Historical Vehicle Fuel Economy'!$E$2:$E$369,'Historical Vehicle Fuel Economy'!$B$2:$B$369,"All",'Historical Vehicle Fuel Economy'!$A$2:$A$369,_xlfn.NUMBERVALUE(RIGHT(BA1,4)))*Calculations!$B$2/Calculations!$B$9</f>
        <v>0</v>
      </c>
      <c r="BB4">
        <f>SUMIFS('Historical Vehicle Fuel Economy'!$E$2:$E$369,'Historical Vehicle Fuel Economy'!$B$2:$B$369,"All",'Historical Vehicle Fuel Economy'!$A$2:$A$369,_xlfn.NUMBERVALUE(RIGHT(BB1,4)))*Calculations!$B$2/Calculations!$B$9</f>
        <v>0</v>
      </c>
      <c r="BC4">
        <f>SUMIFS('Historical Vehicle Fuel Economy'!$E$2:$E$369,'Historical Vehicle Fuel Economy'!$B$2:$B$369,"All",'Historical Vehicle Fuel Economy'!$A$2:$A$369,_xlfn.NUMBERVALUE(RIGHT(BC1,4)))*Calculations!$B$2/Calculations!$B$9</f>
        <v>0</v>
      </c>
      <c r="BD4">
        <f>SUMIFS('Historical Vehicle Fuel Economy'!$E$2:$E$369,'Historical Vehicle Fuel Economy'!$B$2:$B$369,"All",'Historical Vehicle Fuel Economy'!$A$2:$A$369,_xlfn.NUMBERVALUE(RIGHT(BD1,4)))*Calculations!$B$2/Calculations!$B$9</f>
        <v>0</v>
      </c>
      <c r="BE4">
        <f>SUMIFS('Historical Vehicle Fuel Economy'!$E$2:$E$369,'Historical Vehicle Fuel Economy'!$B$2:$B$369,"All",'Historical Vehicle Fuel Economy'!$A$2:$A$369,_xlfn.NUMBERVALUE(RIGHT(BE1,4)))*Calculations!$B$2/Calculations!$B$9</f>
        <v>0</v>
      </c>
      <c r="BF4">
        <f>SUMIFS('Historical Vehicle Fuel Economy'!$E$2:$E$369,'Historical Vehicle Fuel Economy'!$B$2:$B$369,"All",'Historical Vehicle Fuel Economy'!$A$2:$A$369,_xlfn.NUMBERVALUE(RIGHT(BF1,4)))*Calculations!$B$2/Calculations!$B$9</f>
        <v>0</v>
      </c>
      <c r="BG4">
        <f>SUMIFS('Historical Vehicle Fuel Economy'!$E$2:$E$369,'Historical Vehicle Fuel Economy'!$B$2:$B$369,"All",'Historical Vehicle Fuel Economy'!$A$2:$A$369,_xlfn.NUMBERVALUE(RIGHT(BG1,4)))*Calculations!$B$2/Calculations!$B$9</f>
        <v>0</v>
      </c>
      <c r="BH4">
        <f>SUMIFS('Historical Vehicle Fuel Economy'!$E$2:$E$369,'Historical Vehicle Fuel Economy'!$B$2:$B$369,"All",'Historical Vehicle Fuel Economy'!$A$2:$A$369,_xlfn.NUMBERVALUE(RIGHT(BH1,4)))*Calculations!$B$2/Calculations!$B$9</f>
        <v>0</v>
      </c>
      <c r="BI4">
        <f>SUMIFS('Historical Vehicle Fuel Economy'!$E$2:$E$369,'Historical Vehicle Fuel Economy'!$B$2:$B$369,"All",'Historical Vehicle Fuel Economy'!$A$2:$A$369,_xlfn.NUMBERVALUE(RIGHT(BI1,4)))*Calculations!$B$2/Calculations!$B$9</f>
        <v>0</v>
      </c>
      <c r="BJ4">
        <f>SUMIFS('Historical Vehicle Fuel Economy'!$E$2:$E$369,'Historical Vehicle Fuel Economy'!$B$2:$B$369,"All",'Historical Vehicle Fuel Economy'!$A$2:$A$369,_xlfn.NUMBERVALUE(RIGHT(BJ1,4)))*Calculations!$B$2/Calculations!$B$9</f>
        <v>0</v>
      </c>
    </row>
    <row r="5" spans="1:62">
      <c r="A5" t="s">
        <v>5</v>
      </c>
      <c r="B5">
        <f t="shared" ref="B5:Q8" si="1">B$4</f>
        <v>2.9327881403765066E-4</v>
      </c>
      <c r="C5">
        <f t="shared" si="1"/>
        <v>2.9464973438693182E-4</v>
      </c>
      <c r="D5">
        <f t="shared" si="1"/>
        <v>2.8823496381021947E-4</v>
      </c>
      <c r="E5">
        <f t="shared" si="1"/>
        <v>2.8942360304126961E-4</v>
      </c>
      <c r="F5">
        <f t="shared" si="1"/>
        <v>2.8246670208174245E-4</v>
      </c>
      <c r="G5">
        <f t="shared" si="1"/>
        <v>2.8396528852219529E-4</v>
      </c>
      <c r="H5">
        <f t="shared" si="1"/>
        <v>2.8321745077857831E-4</v>
      </c>
      <c r="I5">
        <f t="shared" si="1"/>
        <v>2.7931815963345394E-4</v>
      </c>
      <c r="J5">
        <f t="shared" si="1"/>
        <v>2.7857101497393672E-4</v>
      </c>
      <c r="K5">
        <f t="shared" si="1"/>
        <v>2.7300665858760248E-4</v>
      </c>
      <c r="L5">
        <f t="shared" si="1"/>
        <v>2.7403103688701481E-4</v>
      </c>
      <c r="M5">
        <f t="shared" si="1"/>
        <v>2.7201651864271719E-4</v>
      </c>
      <c r="N5">
        <f t="shared" si="1"/>
        <v>2.6965878515222946E-4</v>
      </c>
      <c r="O5">
        <f t="shared" si="1"/>
        <v>2.7147424964308242E-4</v>
      </c>
      <c r="P5">
        <f t="shared" si="1"/>
        <v>2.6751105614396226E-4</v>
      </c>
      <c r="Q5">
        <f t="shared" si="1"/>
        <v>2.7562221936319265E-4</v>
      </c>
      <c r="R5">
        <f t="shared" ref="R5:AT8" si="2">R$4</f>
        <v>2.7908140210498357E-4</v>
      </c>
      <c r="S5">
        <f t="shared" si="2"/>
        <v>2.8560470965171485E-4</v>
      </c>
      <c r="T5">
        <f t="shared" si="2"/>
        <v>2.9065632242106313E-4</v>
      </c>
      <c r="U5">
        <f t="shared" si="2"/>
        <v>3.1054062800889797E-4</v>
      </c>
      <c r="V5">
        <f t="shared" si="2"/>
        <v>3.1316395132640522E-4</v>
      </c>
      <c r="W5">
        <f t="shared" si="2"/>
        <v>3.0895526743915803E-4</v>
      </c>
      <c r="X5">
        <f t="shared" si="2"/>
        <v>3.2666342757063649E-4</v>
      </c>
      <c r="Y5">
        <f t="shared" si="2"/>
        <v>3.3515994554932105E-4</v>
      </c>
      <c r="Z5">
        <f t="shared" si="2"/>
        <v>3.3421166788405991E-4</v>
      </c>
      <c r="AA5">
        <f t="shared" si="2"/>
        <v>3.416885205352103E-4</v>
      </c>
      <c r="AB5">
        <f t="shared" si="2"/>
        <v>3.4249804276370393E-4</v>
      </c>
      <c r="AC5">
        <f t="shared" si="2"/>
        <v>3.4462539509943888E-4</v>
      </c>
      <c r="AD5">
        <f t="shared" si="2"/>
        <v>3.4796772386201403E-4</v>
      </c>
      <c r="AE5">
        <f t="shared" si="2"/>
        <v>3.452603987516186E-4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t="s">
        <v>6</v>
      </c>
      <c r="B6">
        <f t="shared" si="1"/>
        <v>2.9327881403765066E-4</v>
      </c>
      <c r="C6">
        <f t="shared" si="1"/>
        <v>2.9464973438693182E-4</v>
      </c>
      <c r="D6">
        <f t="shared" si="1"/>
        <v>2.8823496381021947E-4</v>
      </c>
      <c r="E6">
        <f t="shared" si="1"/>
        <v>2.8942360304126961E-4</v>
      </c>
      <c r="F6">
        <f t="shared" si="1"/>
        <v>2.8246670208174245E-4</v>
      </c>
      <c r="G6">
        <f t="shared" si="1"/>
        <v>2.8396528852219529E-4</v>
      </c>
      <c r="H6">
        <f t="shared" si="1"/>
        <v>2.8321745077857831E-4</v>
      </c>
      <c r="I6">
        <f t="shared" si="1"/>
        <v>2.7931815963345394E-4</v>
      </c>
      <c r="J6">
        <f t="shared" si="1"/>
        <v>2.7857101497393672E-4</v>
      </c>
      <c r="K6">
        <f t="shared" si="1"/>
        <v>2.7300665858760248E-4</v>
      </c>
      <c r="L6">
        <f t="shared" si="1"/>
        <v>2.7403103688701481E-4</v>
      </c>
      <c r="M6">
        <f t="shared" si="1"/>
        <v>2.7201651864271719E-4</v>
      </c>
      <c r="N6">
        <f t="shared" si="1"/>
        <v>2.6965878515222946E-4</v>
      </c>
      <c r="O6">
        <f t="shared" si="1"/>
        <v>2.7147424964308242E-4</v>
      </c>
      <c r="P6">
        <f t="shared" si="1"/>
        <v>2.6751105614396226E-4</v>
      </c>
      <c r="Q6">
        <f t="shared" si="1"/>
        <v>2.7562221936319265E-4</v>
      </c>
      <c r="R6">
        <f t="shared" si="2"/>
        <v>2.7908140210498357E-4</v>
      </c>
      <c r="S6">
        <f t="shared" si="2"/>
        <v>2.8560470965171485E-4</v>
      </c>
      <c r="T6">
        <f t="shared" si="2"/>
        <v>2.9065632242106313E-4</v>
      </c>
      <c r="U6">
        <f t="shared" si="2"/>
        <v>3.1054062800889797E-4</v>
      </c>
      <c r="V6">
        <f t="shared" si="2"/>
        <v>3.1316395132640522E-4</v>
      </c>
      <c r="W6">
        <f t="shared" si="2"/>
        <v>3.0895526743915803E-4</v>
      </c>
      <c r="X6">
        <f t="shared" si="2"/>
        <v>3.2666342757063649E-4</v>
      </c>
      <c r="Y6">
        <f t="shared" si="2"/>
        <v>3.3515994554932105E-4</v>
      </c>
      <c r="Z6">
        <f t="shared" si="2"/>
        <v>3.3421166788405991E-4</v>
      </c>
      <c r="AA6">
        <f t="shared" si="2"/>
        <v>3.416885205352103E-4</v>
      </c>
      <c r="AB6">
        <f t="shared" si="2"/>
        <v>3.4249804276370393E-4</v>
      </c>
      <c r="AC6">
        <f t="shared" si="2"/>
        <v>3.4462539509943888E-4</v>
      </c>
      <c r="AD6">
        <f t="shared" si="2"/>
        <v>3.4796772386201403E-4</v>
      </c>
      <c r="AE6">
        <f t="shared" si="2"/>
        <v>3.452603987516186E-4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t="s">
        <v>84</v>
      </c>
      <c r="B7">
        <f t="shared" si="1"/>
        <v>2.9327881403765066E-4</v>
      </c>
      <c r="C7">
        <f t="shared" si="1"/>
        <v>2.9464973438693182E-4</v>
      </c>
      <c r="D7">
        <f t="shared" si="1"/>
        <v>2.8823496381021947E-4</v>
      </c>
      <c r="E7">
        <f t="shared" si="1"/>
        <v>2.8942360304126961E-4</v>
      </c>
      <c r="F7">
        <f t="shared" si="1"/>
        <v>2.8246670208174245E-4</v>
      </c>
      <c r="G7">
        <f t="shared" si="1"/>
        <v>2.8396528852219529E-4</v>
      </c>
      <c r="H7">
        <f t="shared" si="1"/>
        <v>2.8321745077857831E-4</v>
      </c>
      <c r="I7">
        <f t="shared" si="1"/>
        <v>2.7931815963345394E-4</v>
      </c>
      <c r="J7">
        <f t="shared" si="1"/>
        <v>2.7857101497393672E-4</v>
      </c>
      <c r="K7">
        <f t="shared" si="1"/>
        <v>2.7300665858760248E-4</v>
      </c>
      <c r="L7">
        <f t="shared" si="1"/>
        <v>2.7403103688701481E-4</v>
      </c>
      <c r="M7">
        <f t="shared" si="1"/>
        <v>2.7201651864271719E-4</v>
      </c>
      <c r="N7">
        <f t="shared" si="1"/>
        <v>2.6965878515222946E-4</v>
      </c>
      <c r="O7">
        <f t="shared" si="1"/>
        <v>2.7147424964308242E-4</v>
      </c>
      <c r="P7">
        <f t="shared" si="1"/>
        <v>2.6751105614396226E-4</v>
      </c>
      <c r="Q7">
        <f t="shared" si="1"/>
        <v>2.7562221936319265E-4</v>
      </c>
      <c r="R7">
        <f t="shared" si="2"/>
        <v>2.7908140210498357E-4</v>
      </c>
      <c r="S7">
        <f t="shared" si="2"/>
        <v>2.8560470965171485E-4</v>
      </c>
      <c r="T7">
        <f t="shared" si="2"/>
        <v>2.9065632242106313E-4</v>
      </c>
      <c r="U7">
        <f t="shared" si="2"/>
        <v>3.1054062800889797E-4</v>
      </c>
      <c r="V7">
        <f t="shared" si="2"/>
        <v>3.1316395132640522E-4</v>
      </c>
      <c r="W7">
        <f t="shared" si="2"/>
        <v>3.0895526743915803E-4</v>
      </c>
      <c r="X7">
        <f t="shared" si="2"/>
        <v>3.2666342757063649E-4</v>
      </c>
      <c r="Y7">
        <f t="shared" si="2"/>
        <v>3.3515994554932105E-4</v>
      </c>
      <c r="Z7">
        <f t="shared" si="2"/>
        <v>3.3421166788405991E-4</v>
      </c>
      <c r="AA7">
        <f t="shared" si="2"/>
        <v>3.416885205352103E-4</v>
      </c>
      <c r="AB7">
        <f t="shared" si="2"/>
        <v>3.4249804276370393E-4</v>
      </c>
      <c r="AC7">
        <f t="shared" si="2"/>
        <v>3.4462539509943888E-4</v>
      </c>
      <c r="AD7">
        <f t="shared" si="2"/>
        <v>3.4796772386201403E-4</v>
      </c>
      <c r="AE7">
        <f t="shared" si="2"/>
        <v>3.452603987516186E-4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t="s">
        <v>85</v>
      </c>
      <c r="B8">
        <f t="shared" si="1"/>
        <v>2.9327881403765066E-4</v>
      </c>
      <c r="C8">
        <f t="shared" si="1"/>
        <v>2.9464973438693182E-4</v>
      </c>
      <c r="D8">
        <f t="shared" si="1"/>
        <v>2.8823496381021947E-4</v>
      </c>
      <c r="E8">
        <f t="shared" si="1"/>
        <v>2.8942360304126961E-4</v>
      </c>
      <c r="F8">
        <f t="shared" si="1"/>
        <v>2.8246670208174245E-4</v>
      </c>
      <c r="G8">
        <f t="shared" si="1"/>
        <v>2.8396528852219529E-4</v>
      </c>
      <c r="H8">
        <f t="shared" si="1"/>
        <v>2.8321745077857831E-4</v>
      </c>
      <c r="I8">
        <f t="shared" si="1"/>
        <v>2.7931815963345394E-4</v>
      </c>
      <c r="J8">
        <f t="shared" si="1"/>
        <v>2.7857101497393672E-4</v>
      </c>
      <c r="K8">
        <f t="shared" si="1"/>
        <v>2.7300665858760248E-4</v>
      </c>
      <c r="L8">
        <f t="shared" si="1"/>
        <v>2.7403103688701481E-4</v>
      </c>
      <c r="M8">
        <f t="shared" si="1"/>
        <v>2.7201651864271719E-4</v>
      </c>
      <c r="N8">
        <f t="shared" si="1"/>
        <v>2.6965878515222946E-4</v>
      </c>
      <c r="O8">
        <f t="shared" si="1"/>
        <v>2.7147424964308242E-4</v>
      </c>
      <c r="P8">
        <f t="shared" si="1"/>
        <v>2.6751105614396226E-4</v>
      </c>
      <c r="Q8">
        <f t="shared" si="1"/>
        <v>2.7562221936319265E-4</v>
      </c>
      <c r="R8">
        <f t="shared" si="2"/>
        <v>2.7908140210498357E-4</v>
      </c>
      <c r="S8">
        <f t="shared" si="2"/>
        <v>2.8560470965171485E-4</v>
      </c>
      <c r="T8">
        <f t="shared" si="2"/>
        <v>2.9065632242106313E-4</v>
      </c>
      <c r="U8">
        <f t="shared" si="2"/>
        <v>3.1054062800889797E-4</v>
      </c>
      <c r="V8">
        <f t="shared" si="2"/>
        <v>3.1316395132640522E-4</v>
      </c>
      <c r="W8">
        <f t="shared" si="2"/>
        <v>3.0895526743915803E-4</v>
      </c>
      <c r="X8">
        <f t="shared" si="2"/>
        <v>3.2666342757063649E-4</v>
      </c>
      <c r="Y8">
        <f t="shared" si="2"/>
        <v>3.3515994554932105E-4</v>
      </c>
      <c r="Z8">
        <f t="shared" si="2"/>
        <v>3.3421166788405991E-4</v>
      </c>
      <c r="AA8">
        <f t="shared" si="2"/>
        <v>3.416885205352103E-4</v>
      </c>
      <c r="AB8">
        <f t="shared" si="2"/>
        <v>3.4249804276370393E-4</v>
      </c>
      <c r="AC8">
        <f t="shared" si="2"/>
        <v>3.4462539509943888E-4</v>
      </c>
      <c r="AD8">
        <f t="shared" si="2"/>
        <v>3.4796772386201403E-4</v>
      </c>
      <c r="AE8">
        <f t="shared" si="2"/>
        <v>3.452603987516186E-4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BJ8"/>
  <sheetViews>
    <sheetView workbookViewId="0">
      <selection sqref="A1:BJ8"/>
    </sheetView>
  </sheetViews>
  <sheetFormatPr defaultRowHeight="15"/>
  <cols>
    <col min="1" max="1" width="31.140625" customWidth="1"/>
    <col min="2" max="2" width="11.5703125" bestFit="1" customWidth="1"/>
  </cols>
  <sheetData>
    <row r="1" spans="1:62" ht="30">
      <c r="A1" s="28" t="s">
        <v>87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</row>
    <row r="2" spans="1:62">
      <c r="A2" t="s">
        <v>2</v>
      </c>
      <c r="B2">
        <f>B$4</f>
        <v>2.9327881403765066E-4</v>
      </c>
      <c r="C2">
        <f t="shared" ref="C2:AE3" si="0">C$4</f>
        <v>2.9464973438693182E-4</v>
      </c>
      <c r="D2">
        <f t="shared" si="0"/>
        <v>2.8823496381021947E-4</v>
      </c>
      <c r="E2">
        <f t="shared" si="0"/>
        <v>2.8942360304126961E-4</v>
      </c>
      <c r="F2">
        <f t="shared" si="0"/>
        <v>2.8246670208174245E-4</v>
      </c>
      <c r="G2">
        <f t="shared" si="0"/>
        <v>2.8396528852219529E-4</v>
      </c>
      <c r="H2">
        <f t="shared" si="0"/>
        <v>2.8321745077857831E-4</v>
      </c>
      <c r="I2">
        <f t="shared" si="0"/>
        <v>2.7931815963345394E-4</v>
      </c>
      <c r="J2">
        <f t="shared" si="0"/>
        <v>2.7857101497393672E-4</v>
      </c>
      <c r="K2">
        <f t="shared" si="0"/>
        <v>2.7300665858760248E-4</v>
      </c>
      <c r="L2">
        <f t="shared" si="0"/>
        <v>2.7403103688701481E-4</v>
      </c>
      <c r="M2">
        <f t="shared" si="0"/>
        <v>2.7201651864271719E-4</v>
      </c>
      <c r="N2">
        <f t="shared" si="0"/>
        <v>2.6965878515222946E-4</v>
      </c>
      <c r="O2">
        <f t="shared" si="0"/>
        <v>2.7147424964308242E-4</v>
      </c>
      <c r="P2">
        <f t="shared" si="0"/>
        <v>2.6751105614396226E-4</v>
      </c>
      <c r="Q2">
        <f t="shared" si="0"/>
        <v>2.7562221936319265E-4</v>
      </c>
      <c r="R2">
        <f t="shared" si="0"/>
        <v>2.7908140210498357E-4</v>
      </c>
      <c r="S2">
        <f t="shared" si="0"/>
        <v>2.8560470965171485E-4</v>
      </c>
      <c r="T2">
        <f t="shared" si="0"/>
        <v>2.9065632242106313E-4</v>
      </c>
      <c r="U2">
        <f t="shared" si="0"/>
        <v>3.1054062800889797E-4</v>
      </c>
      <c r="V2">
        <f t="shared" si="0"/>
        <v>3.1316395132640522E-4</v>
      </c>
      <c r="W2">
        <f t="shared" si="0"/>
        <v>3.0895526743915803E-4</v>
      </c>
      <c r="X2">
        <f t="shared" si="0"/>
        <v>3.2666342757063649E-4</v>
      </c>
      <c r="Y2">
        <f t="shared" si="0"/>
        <v>3.3515994554932105E-4</v>
      </c>
      <c r="Z2">
        <f t="shared" si="0"/>
        <v>3.3421166788405991E-4</v>
      </c>
      <c r="AA2">
        <f t="shared" si="0"/>
        <v>3.416885205352103E-4</v>
      </c>
      <c r="AB2">
        <f t="shared" si="0"/>
        <v>3.4249804276370393E-4</v>
      </c>
      <c r="AC2">
        <f t="shared" si="0"/>
        <v>3.4462539509943888E-4</v>
      </c>
      <c r="AD2">
        <f t="shared" si="0"/>
        <v>3.4796772386201403E-4</v>
      </c>
      <c r="AE2">
        <f t="shared" si="0"/>
        <v>3.452603987516186E-4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t="s">
        <v>3</v>
      </c>
      <c r="B3">
        <f>B$4</f>
        <v>2.9327881403765066E-4</v>
      </c>
      <c r="C3">
        <f t="shared" si="0"/>
        <v>2.9464973438693182E-4</v>
      </c>
      <c r="D3">
        <f t="shared" si="0"/>
        <v>2.8823496381021947E-4</v>
      </c>
      <c r="E3">
        <f t="shared" si="0"/>
        <v>2.8942360304126961E-4</v>
      </c>
      <c r="F3">
        <f t="shared" si="0"/>
        <v>2.8246670208174245E-4</v>
      </c>
      <c r="G3">
        <f t="shared" si="0"/>
        <v>2.8396528852219529E-4</v>
      </c>
      <c r="H3">
        <f t="shared" si="0"/>
        <v>2.8321745077857831E-4</v>
      </c>
      <c r="I3">
        <f t="shared" si="0"/>
        <v>2.7931815963345394E-4</v>
      </c>
      <c r="J3">
        <f t="shared" si="0"/>
        <v>2.7857101497393672E-4</v>
      </c>
      <c r="K3">
        <f t="shared" si="0"/>
        <v>2.7300665858760248E-4</v>
      </c>
      <c r="L3">
        <f t="shared" si="0"/>
        <v>2.7403103688701481E-4</v>
      </c>
      <c r="M3">
        <f t="shared" si="0"/>
        <v>2.7201651864271719E-4</v>
      </c>
      <c r="N3">
        <f t="shared" si="0"/>
        <v>2.6965878515222946E-4</v>
      </c>
      <c r="O3">
        <f t="shared" si="0"/>
        <v>2.7147424964308242E-4</v>
      </c>
      <c r="P3">
        <f t="shared" si="0"/>
        <v>2.6751105614396226E-4</v>
      </c>
      <c r="Q3">
        <f t="shared" si="0"/>
        <v>2.7562221936319265E-4</v>
      </c>
      <c r="R3">
        <f t="shared" si="0"/>
        <v>2.7908140210498357E-4</v>
      </c>
      <c r="S3">
        <f t="shared" si="0"/>
        <v>2.8560470965171485E-4</v>
      </c>
      <c r="T3">
        <f t="shared" si="0"/>
        <v>2.9065632242106313E-4</v>
      </c>
      <c r="U3">
        <f t="shared" si="0"/>
        <v>3.1054062800889797E-4</v>
      </c>
      <c r="V3">
        <f t="shared" si="0"/>
        <v>3.1316395132640522E-4</v>
      </c>
      <c r="W3">
        <f t="shared" si="0"/>
        <v>3.0895526743915803E-4</v>
      </c>
      <c r="X3">
        <f t="shared" si="0"/>
        <v>3.2666342757063649E-4</v>
      </c>
      <c r="Y3">
        <f t="shared" si="0"/>
        <v>3.3515994554932105E-4</v>
      </c>
      <c r="Z3">
        <f t="shared" si="0"/>
        <v>3.3421166788405991E-4</v>
      </c>
      <c r="AA3">
        <f t="shared" si="0"/>
        <v>3.416885205352103E-4</v>
      </c>
      <c r="AB3">
        <f t="shared" si="0"/>
        <v>3.4249804276370393E-4</v>
      </c>
      <c r="AC3">
        <f t="shared" si="0"/>
        <v>3.4462539509943888E-4</v>
      </c>
      <c r="AD3">
        <f t="shared" si="0"/>
        <v>3.4796772386201403E-4</v>
      </c>
      <c r="AE3">
        <f t="shared" si="0"/>
        <v>3.452603987516186E-4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t="s">
        <v>4</v>
      </c>
      <c r="B4">
        <f>SUMIFS('Historical Vehicle Fuel Economy'!$E$2:$E$369,'Historical Vehicle Fuel Economy'!$B$2:$B$369,"All",'Historical Vehicle Fuel Economy'!$A$2:$A$369,_xlfn.NUMBERVALUE(RIGHT(B1,4)))*Calculations!$B$2/Calculations!$B$9</f>
        <v>2.9327881403765066E-4</v>
      </c>
      <c r="C4">
        <f>SUMIFS('Historical Vehicle Fuel Economy'!$E$2:$E$369,'Historical Vehicle Fuel Economy'!$B$2:$B$369,"All",'Historical Vehicle Fuel Economy'!$A$2:$A$369,_xlfn.NUMBERVALUE(RIGHT(C1,4)))*Calculations!$B$2/Calculations!$B$9</f>
        <v>2.9464973438693182E-4</v>
      </c>
      <c r="D4">
        <f>SUMIFS('Historical Vehicle Fuel Economy'!$E$2:$E$369,'Historical Vehicle Fuel Economy'!$B$2:$B$369,"All",'Historical Vehicle Fuel Economy'!$A$2:$A$369,_xlfn.NUMBERVALUE(RIGHT(D1,4)))*Calculations!$B$2/Calculations!$B$9</f>
        <v>2.8823496381021947E-4</v>
      </c>
      <c r="E4">
        <f>SUMIFS('Historical Vehicle Fuel Economy'!$E$2:$E$369,'Historical Vehicle Fuel Economy'!$B$2:$B$369,"All",'Historical Vehicle Fuel Economy'!$A$2:$A$369,_xlfn.NUMBERVALUE(RIGHT(E1,4)))*Calculations!$B$2/Calculations!$B$9</f>
        <v>2.8942360304126961E-4</v>
      </c>
      <c r="F4">
        <f>SUMIFS('Historical Vehicle Fuel Economy'!$E$2:$E$369,'Historical Vehicle Fuel Economy'!$B$2:$B$369,"All",'Historical Vehicle Fuel Economy'!$A$2:$A$369,_xlfn.NUMBERVALUE(RIGHT(F1,4)))*Calculations!$B$2/Calculations!$B$9</f>
        <v>2.8246670208174245E-4</v>
      </c>
      <c r="G4">
        <f>SUMIFS('Historical Vehicle Fuel Economy'!$E$2:$E$369,'Historical Vehicle Fuel Economy'!$B$2:$B$369,"All",'Historical Vehicle Fuel Economy'!$A$2:$A$369,_xlfn.NUMBERVALUE(RIGHT(G1,4)))*Calculations!$B$2/Calculations!$B$9</f>
        <v>2.8396528852219529E-4</v>
      </c>
      <c r="H4">
        <f>SUMIFS('Historical Vehicle Fuel Economy'!$E$2:$E$369,'Historical Vehicle Fuel Economy'!$B$2:$B$369,"All",'Historical Vehicle Fuel Economy'!$A$2:$A$369,_xlfn.NUMBERVALUE(RIGHT(H1,4)))*Calculations!$B$2/Calculations!$B$9</f>
        <v>2.8321745077857831E-4</v>
      </c>
      <c r="I4">
        <f>SUMIFS('Historical Vehicle Fuel Economy'!$E$2:$E$369,'Historical Vehicle Fuel Economy'!$B$2:$B$369,"All",'Historical Vehicle Fuel Economy'!$A$2:$A$369,_xlfn.NUMBERVALUE(RIGHT(I1,4)))*Calculations!$B$2/Calculations!$B$9</f>
        <v>2.7931815963345394E-4</v>
      </c>
      <c r="J4">
        <f>SUMIFS('Historical Vehicle Fuel Economy'!$E$2:$E$369,'Historical Vehicle Fuel Economy'!$B$2:$B$369,"All",'Historical Vehicle Fuel Economy'!$A$2:$A$369,_xlfn.NUMBERVALUE(RIGHT(J1,4)))*Calculations!$B$2/Calculations!$B$9</f>
        <v>2.7857101497393672E-4</v>
      </c>
      <c r="K4">
        <f>SUMIFS('Historical Vehicle Fuel Economy'!$E$2:$E$369,'Historical Vehicle Fuel Economy'!$B$2:$B$369,"All",'Historical Vehicle Fuel Economy'!$A$2:$A$369,_xlfn.NUMBERVALUE(RIGHT(K1,4)))*Calculations!$B$2/Calculations!$B$9</f>
        <v>2.7300665858760248E-4</v>
      </c>
      <c r="L4">
        <f>SUMIFS('Historical Vehicle Fuel Economy'!$E$2:$E$369,'Historical Vehicle Fuel Economy'!$B$2:$B$369,"All",'Historical Vehicle Fuel Economy'!$A$2:$A$369,_xlfn.NUMBERVALUE(RIGHT(L1,4)))*Calculations!$B$2/Calculations!$B$9</f>
        <v>2.7403103688701481E-4</v>
      </c>
      <c r="M4">
        <f>SUMIFS('Historical Vehicle Fuel Economy'!$E$2:$E$369,'Historical Vehicle Fuel Economy'!$B$2:$B$369,"All",'Historical Vehicle Fuel Economy'!$A$2:$A$369,_xlfn.NUMBERVALUE(RIGHT(M1,4)))*Calculations!$B$2/Calculations!$B$9</f>
        <v>2.7201651864271719E-4</v>
      </c>
      <c r="N4">
        <f>SUMIFS('Historical Vehicle Fuel Economy'!$E$2:$E$369,'Historical Vehicle Fuel Economy'!$B$2:$B$369,"All",'Historical Vehicle Fuel Economy'!$A$2:$A$369,_xlfn.NUMBERVALUE(RIGHT(N1,4)))*Calculations!$B$2/Calculations!$B$9</f>
        <v>2.6965878515222946E-4</v>
      </c>
      <c r="O4">
        <f>SUMIFS('Historical Vehicle Fuel Economy'!$E$2:$E$369,'Historical Vehicle Fuel Economy'!$B$2:$B$369,"All",'Historical Vehicle Fuel Economy'!$A$2:$A$369,_xlfn.NUMBERVALUE(RIGHT(O1,4)))*Calculations!$B$2/Calculations!$B$9</f>
        <v>2.7147424964308242E-4</v>
      </c>
      <c r="P4">
        <f>SUMIFS('Historical Vehicle Fuel Economy'!$E$2:$E$369,'Historical Vehicle Fuel Economy'!$B$2:$B$369,"All",'Historical Vehicle Fuel Economy'!$A$2:$A$369,_xlfn.NUMBERVALUE(RIGHT(P1,4)))*Calculations!$B$2/Calculations!$B$9</f>
        <v>2.6751105614396226E-4</v>
      </c>
      <c r="Q4">
        <f>SUMIFS('Historical Vehicle Fuel Economy'!$E$2:$E$369,'Historical Vehicle Fuel Economy'!$B$2:$B$369,"All",'Historical Vehicle Fuel Economy'!$A$2:$A$369,_xlfn.NUMBERVALUE(RIGHT(Q1,4)))*Calculations!$B$2/Calculations!$B$9</f>
        <v>2.7562221936319265E-4</v>
      </c>
      <c r="R4">
        <f>SUMIFS('Historical Vehicle Fuel Economy'!$E$2:$E$369,'Historical Vehicle Fuel Economy'!$B$2:$B$369,"All",'Historical Vehicle Fuel Economy'!$A$2:$A$369,_xlfn.NUMBERVALUE(RIGHT(R1,4)))*Calculations!$B$2/Calculations!$B$9</f>
        <v>2.7908140210498357E-4</v>
      </c>
      <c r="S4">
        <f>SUMIFS('Historical Vehicle Fuel Economy'!$E$2:$E$369,'Historical Vehicle Fuel Economy'!$B$2:$B$369,"All",'Historical Vehicle Fuel Economy'!$A$2:$A$369,_xlfn.NUMBERVALUE(RIGHT(S1,4)))*Calculations!$B$2/Calculations!$B$9</f>
        <v>2.8560470965171485E-4</v>
      </c>
      <c r="T4">
        <f>SUMIFS('Historical Vehicle Fuel Economy'!$E$2:$E$369,'Historical Vehicle Fuel Economy'!$B$2:$B$369,"All",'Historical Vehicle Fuel Economy'!$A$2:$A$369,_xlfn.NUMBERVALUE(RIGHT(T1,4)))*Calculations!$B$2/Calculations!$B$9</f>
        <v>2.9065632242106313E-4</v>
      </c>
      <c r="U4">
        <f>SUMIFS('Historical Vehicle Fuel Economy'!$E$2:$E$369,'Historical Vehicle Fuel Economy'!$B$2:$B$369,"All",'Historical Vehicle Fuel Economy'!$A$2:$A$369,_xlfn.NUMBERVALUE(RIGHT(U1,4)))*Calculations!$B$2/Calculations!$B$9</f>
        <v>3.1054062800889797E-4</v>
      </c>
      <c r="V4">
        <f>SUMIFS('Historical Vehicle Fuel Economy'!$E$2:$E$369,'Historical Vehicle Fuel Economy'!$B$2:$B$369,"All",'Historical Vehicle Fuel Economy'!$A$2:$A$369,_xlfn.NUMBERVALUE(RIGHT(V1,4)))*Calculations!$B$2/Calculations!$B$9</f>
        <v>3.1316395132640522E-4</v>
      </c>
      <c r="W4">
        <f>SUMIFS('Historical Vehicle Fuel Economy'!$E$2:$E$369,'Historical Vehicle Fuel Economy'!$B$2:$B$369,"All",'Historical Vehicle Fuel Economy'!$A$2:$A$369,_xlfn.NUMBERVALUE(RIGHT(W1,4)))*Calculations!$B$2/Calculations!$B$9</f>
        <v>3.0895526743915803E-4</v>
      </c>
      <c r="X4">
        <f>SUMIFS('Historical Vehicle Fuel Economy'!$E$2:$E$369,'Historical Vehicle Fuel Economy'!$B$2:$B$369,"All",'Historical Vehicle Fuel Economy'!$A$2:$A$369,_xlfn.NUMBERVALUE(RIGHT(X1,4)))*Calculations!$B$2/Calculations!$B$9</f>
        <v>3.2666342757063649E-4</v>
      </c>
      <c r="Y4">
        <f>SUMIFS('Historical Vehicle Fuel Economy'!$E$2:$E$369,'Historical Vehicle Fuel Economy'!$B$2:$B$369,"All",'Historical Vehicle Fuel Economy'!$A$2:$A$369,_xlfn.NUMBERVALUE(RIGHT(Y1,4)))*Calculations!$B$2/Calculations!$B$9</f>
        <v>3.3515994554932105E-4</v>
      </c>
      <c r="Z4">
        <f>SUMIFS('Historical Vehicle Fuel Economy'!$E$2:$E$369,'Historical Vehicle Fuel Economy'!$B$2:$B$369,"All",'Historical Vehicle Fuel Economy'!$A$2:$A$369,_xlfn.NUMBERVALUE(RIGHT(Z1,4)))*Calculations!$B$2/Calculations!$B$9</f>
        <v>3.3421166788405991E-4</v>
      </c>
      <c r="AA4">
        <f>SUMIFS('Historical Vehicle Fuel Economy'!$E$2:$E$369,'Historical Vehicle Fuel Economy'!$B$2:$B$369,"All",'Historical Vehicle Fuel Economy'!$A$2:$A$369,_xlfn.NUMBERVALUE(RIGHT(AA1,4)))*Calculations!$B$2/Calculations!$B$9</f>
        <v>3.416885205352103E-4</v>
      </c>
      <c r="AB4">
        <f>SUMIFS('Historical Vehicle Fuel Economy'!$E$2:$E$369,'Historical Vehicle Fuel Economy'!$B$2:$B$369,"All",'Historical Vehicle Fuel Economy'!$A$2:$A$369,_xlfn.NUMBERVALUE(RIGHT(AB1,4)))*Calculations!$B$2/Calculations!$B$9</f>
        <v>3.4249804276370393E-4</v>
      </c>
      <c r="AC4">
        <f>SUMIFS('Historical Vehicle Fuel Economy'!$E$2:$E$369,'Historical Vehicle Fuel Economy'!$B$2:$B$369,"All",'Historical Vehicle Fuel Economy'!$A$2:$A$369,_xlfn.NUMBERVALUE(RIGHT(AC1,4)))*Calculations!$B$2/Calculations!$B$9</f>
        <v>3.4462539509943888E-4</v>
      </c>
      <c r="AD4">
        <f>SUMIFS('Historical Vehicle Fuel Economy'!$E$2:$E$369,'Historical Vehicle Fuel Economy'!$B$2:$B$369,"All",'Historical Vehicle Fuel Economy'!$A$2:$A$369,_xlfn.NUMBERVALUE(RIGHT(AD1,4)))*Calculations!$B$2/Calculations!$B$9</f>
        <v>3.4796772386201403E-4</v>
      </c>
      <c r="AE4">
        <f>SUMIFS('Historical Vehicle Fuel Economy'!$E$2:$E$369,'Historical Vehicle Fuel Economy'!$B$2:$B$369,"All",'Historical Vehicle Fuel Economy'!$A$2:$A$369,_xlfn.NUMBERVALUE(RIGHT(AE1,4)))*Calculations!$B$2/Calculations!$B$9</f>
        <v>3.452603987516186E-4</v>
      </c>
      <c r="AF4">
        <f>SUMIFS('Historical Vehicle Fuel Economy'!$E$2:$E$369,'Historical Vehicle Fuel Economy'!$B$2:$B$369,"All",'Historical Vehicle Fuel Economy'!$A$2:$A$369,_xlfn.NUMBERVALUE(RIGHT(AF1,4)))*Calculations!$B$2/Calculations!$B$9</f>
        <v>0</v>
      </c>
      <c r="AG4">
        <f>SUMIFS('Historical Vehicle Fuel Economy'!$E$2:$E$369,'Historical Vehicle Fuel Economy'!$B$2:$B$369,"All",'Historical Vehicle Fuel Economy'!$A$2:$A$369,_xlfn.NUMBERVALUE(RIGHT(AG1,4)))*Calculations!$B$2/Calculations!$B$9</f>
        <v>0</v>
      </c>
      <c r="AH4">
        <f>SUMIFS('Historical Vehicle Fuel Economy'!$E$2:$E$369,'Historical Vehicle Fuel Economy'!$B$2:$B$369,"All",'Historical Vehicle Fuel Economy'!$A$2:$A$369,_xlfn.NUMBERVALUE(RIGHT(AH1,4)))*Calculations!$B$2/Calculations!$B$9</f>
        <v>0</v>
      </c>
      <c r="AI4">
        <f>SUMIFS('Historical Vehicle Fuel Economy'!$E$2:$E$369,'Historical Vehicle Fuel Economy'!$B$2:$B$369,"All",'Historical Vehicle Fuel Economy'!$A$2:$A$369,_xlfn.NUMBERVALUE(RIGHT(AI1,4)))*Calculations!$B$2/Calculations!$B$9</f>
        <v>0</v>
      </c>
      <c r="AJ4">
        <f>SUMIFS('Historical Vehicle Fuel Economy'!$E$2:$E$369,'Historical Vehicle Fuel Economy'!$B$2:$B$369,"All",'Historical Vehicle Fuel Economy'!$A$2:$A$369,_xlfn.NUMBERVALUE(RIGHT(AJ1,4)))*Calculations!$B$2/Calculations!$B$9</f>
        <v>0</v>
      </c>
      <c r="AK4">
        <f>SUMIFS('Historical Vehicle Fuel Economy'!$E$2:$E$369,'Historical Vehicle Fuel Economy'!$B$2:$B$369,"All",'Historical Vehicle Fuel Economy'!$A$2:$A$369,_xlfn.NUMBERVALUE(RIGHT(AK1,4)))*Calculations!$B$2/Calculations!$B$9</f>
        <v>0</v>
      </c>
      <c r="AL4">
        <f>SUMIFS('Historical Vehicle Fuel Economy'!$E$2:$E$369,'Historical Vehicle Fuel Economy'!$B$2:$B$369,"All",'Historical Vehicle Fuel Economy'!$A$2:$A$369,_xlfn.NUMBERVALUE(RIGHT(AL1,4)))*Calculations!$B$2/Calculations!$B$9</f>
        <v>0</v>
      </c>
      <c r="AM4">
        <f>SUMIFS('Historical Vehicle Fuel Economy'!$E$2:$E$369,'Historical Vehicle Fuel Economy'!$B$2:$B$369,"All",'Historical Vehicle Fuel Economy'!$A$2:$A$369,_xlfn.NUMBERVALUE(RIGHT(AM1,4)))*Calculations!$B$2/Calculations!$B$9</f>
        <v>0</v>
      </c>
      <c r="AN4">
        <f>SUMIFS('Historical Vehicle Fuel Economy'!$E$2:$E$369,'Historical Vehicle Fuel Economy'!$B$2:$B$369,"All",'Historical Vehicle Fuel Economy'!$A$2:$A$369,_xlfn.NUMBERVALUE(RIGHT(AN1,4)))*Calculations!$B$2/Calculations!$B$9</f>
        <v>0</v>
      </c>
      <c r="AO4">
        <f>SUMIFS('Historical Vehicle Fuel Economy'!$E$2:$E$369,'Historical Vehicle Fuel Economy'!$B$2:$B$369,"All",'Historical Vehicle Fuel Economy'!$A$2:$A$369,_xlfn.NUMBERVALUE(RIGHT(AO1,4)))*Calculations!$B$2/Calculations!$B$9</f>
        <v>0</v>
      </c>
      <c r="AP4">
        <f>SUMIFS('Historical Vehicle Fuel Economy'!$E$2:$E$369,'Historical Vehicle Fuel Economy'!$B$2:$B$369,"All",'Historical Vehicle Fuel Economy'!$A$2:$A$369,_xlfn.NUMBERVALUE(RIGHT(AP1,4)))*Calculations!$B$2/Calculations!$B$9</f>
        <v>0</v>
      </c>
      <c r="AQ4">
        <f>SUMIFS('Historical Vehicle Fuel Economy'!$E$2:$E$369,'Historical Vehicle Fuel Economy'!$B$2:$B$369,"All",'Historical Vehicle Fuel Economy'!$A$2:$A$369,_xlfn.NUMBERVALUE(RIGHT(AQ1,4)))*Calculations!$B$2/Calculations!$B$9</f>
        <v>0</v>
      </c>
      <c r="AR4">
        <f>SUMIFS('Historical Vehicle Fuel Economy'!$E$2:$E$369,'Historical Vehicle Fuel Economy'!$B$2:$B$369,"All",'Historical Vehicle Fuel Economy'!$A$2:$A$369,_xlfn.NUMBERVALUE(RIGHT(AR1,4)))*Calculations!$B$2/Calculations!$B$9</f>
        <v>0</v>
      </c>
      <c r="AS4">
        <f>SUMIFS('Historical Vehicle Fuel Economy'!$E$2:$E$369,'Historical Vehicle Fuel Economy'!$B$2:$B$369,"All",'Historical Vehicle Fuel Economy'!$A$2:$A$369,_xlfn.NUMBERVALUE(RIGHT(AS1,4)))*Calculations!$B$2/Calculations!$B$9</f>
        <v>0</v>
      </c>
      <c r="AT4">
        <f>SUMIFS('Historical Vehicle Fuel Economy'!$E$2:$E$369,'Historical Vehicle Fuel Economy'!$B$2:$B$369,"All",'Historical Vehicle Fuel Economy'!$A$2:$A$369,_xlfn.NUMBERVALUE(RIGHT(AT1,4)))*Calculations!$B$2/Calculations!$B$9</f>
        <v>0</v>
      </c>
      <c r="AU4">
        <f>SUMIFS('Historical Vehicle Fuel Economy'!$E$2:$E$369,'Historical Vehicle Fuel Economy'!$B$2:$B$369,"All",'Historical Vehicle Fuel Economy'!$A$2:$A$369,_xlfn.NUMBERVALUE(RIGHT(AU1,4)))*Calculations!$B$2/Calculations!$B$9</f>
        <v>0</v>
      </c>
      <c r="AV4">
        <f>SUMIFS('Historical Vehicle Fuel Economy'!$E$2:$E$369,'Historical Vehicle Fuel Economy'!$B$2:$B$369,"All",'Historical Vehicle Fuel Economy'!$A$2:$A$369,_xlfn.NUMBERVALUE(RIGHT(AV1,4)))*Calculations!$B$2/Calculations!$B$9</f>
        <v>0</v>
      </c>
      <c r="AW4">
        <f>SUMIFS('Historical Vehicle Fuel Economy'!$E$2:$E$369,'Historical Vehicle Fuel Economy'!$B$2:$B$369,"All",'Historical Vehicle Fuel Economy'!$A$2:$A$369,_xlfn.NUMBERVALUE(RIGHT(AW1,4)))*Calculations!$B$2/Calculations!$B$9</f>
        <v>0</v>
      </c>
      <c r="AX4">
        <f>SUMIFS('Historical Vehicle Fuel Economy'!$E$2:$E$369,'Historical Vehicle Fuel Economy'!$B$2:$B$369,"All",'Historical Vehicle Fuel Economy'!$A$2:$A$369,_xlfn.NUMBERVALUE(RIGHT(AX1,4)))*Calculations!$B$2/Calculations!$B$9</f>
        <v>0</v>
      </c>
      <c r="AY4">
        <f>SUMIFS('Historical Vehicle Fuel Economy'!$E$2:$E$369,'Historical Vehicle Fuel Economy'!$B$2:$B$369,"All",'Historical Vehicle Fuel Economy'!$A$2:$A$369,_xlfn.NUMBERVALUE(RIGHT(AY1,4)))*Calculations!$B$2/Calculations!$B$9</f>
        <v>0</v>
      </c>
      <c r="AZ4">
        <f>SUMIFS('Historical Vehicle Fuel Economy'!$E$2:$E$369,'Historical Vehicle Fuel Economy'!$B$2:$B$369,"All",'Historical Vehicle Fuel Economy'!$A$2:$A$369,_xlfn.NUMBERVALUE(RIGHT(AZ1,4)))*Calculations!$B$2/Calculations!$B$9</f>
        <v>0</v>
      </c>
      <c r="BA4">
        <f>SUMIFS('Historical Vehicle Fuel Economy'!$E$2:$E$369,'Historical Vehicle Fuel Economy'!$B$2:$B$369,"All",'Historical Vehicle Fuel Economy'!$A$2:$A$369,_xlfn.NUMBERVALUE(RIGHT(BA1,4)))*Calculations!$B$2/Calculations!$B$9</f>
        <v>0</v>
      </c>
      <c r="BB4">
        <f>SUMIFS('Historical Vehicle Fuel Economy'!$E$2:$E$369,'Historical Vehicle Fuel Economy'!$B$2:$B$369,"All",'Historical Vehicle Fuel Economy'!$A$2:$A$369,_xlfn.NUMBERVALUE(RIGHT(BB1,4)))*Calculations!$B$2/Calculations!$B$9</f>
        <v>0</v>
      </c>
      <c r="BC4">
        <f>SUMIFS('Historical Vehicle Fuel Economy'!$E$2:$E$369,'Historical Vehicle Fuel Economy'!$B$2:$B$369,"All",'Historical Vehicle Fuel Economy'!$A$2:$A$369,_xlfn.NUMBERVALUE(RIGHT(BC1,4)))*Calculations!$B$2/Calculations!$B$9</f>
        <v>0</v>
      </c>
      <c r="BD4">
        <f>SUMIFS('Historical Vehicle Fuel Economy'!$E$2:$E$369,'Historical Vehicle Fuel Economy'!$B$2:$B$369,"All",'Historical Vehicle Fuel Economy'!$A$2:$A$369,_xlfn.NUMBERVALUE(RIGHT(BD1,4)))*Calculations!$B$2/Calculations!$B$9</f>
        <v>0</v>
      </c>
      <c r="BE4">
        <f>SUMIFS('Historical Vehicle Fuel Economy'!$E$2:$E$369,'Historical Vehicle Fuel Economy'!$B$2:$B$369,"All",'Historical Vehicle Fuel Economy'!$A$2:$A$369,_xlfn.NUMBERVALUE(RIGHT(BE1,4)))*Calculations!$B$2/Calculations!$B$9</f>
        <v>0</v>
      </c>
      <c r="BF4">
        <f>SUMIFS('Historical Vehicle Fuel Economy'!$E$2:$E$369,'Historical Vehicle Fuel Economy'!$B$2:$B$369,"All",'Historical Vehicle Fuel Economy'!$A$2:$A$369,_xlfn.NUMBERVALUE(RIGHT(BF1,4)))*Calculations!$B$2/Calculations!$B$9</f>
        <v>0</v>
      </c>
      <c r="BG4">
        <f>SUMIFS('Historical Vehicle Fuel Economy'!$E$2:$E$369,'Historical Vehicle Fuel Economy'!$B$2:$B$369,"All",'Historical Vehicle Fuel Economy'!$A$2:$A$369,_xlfn.NUMBERVALUE(RIGHT(BG1,4)))*Calculations!$B$2/Calculations!$B$9</f>
        <v>0</v>
      </c>
      <c r="BH4">
        <f>SUMIFS('Historical Vehicle Fuel Economy'!$E$2:$E$369,'Historical Vehicle Fuel Economy'!$B$2:$B$369,"All",'Historical Vehicle Fuel Economy'!$A$2:$A$369,_xlfn.NUMBERVALUE(RIGHT(BH1,4)))*Calculations!$B$2/Calculations!$B$9</f>
        <v>0</v>
      </c>
      <c r="BI4">
        <f>SUMIFS('Historical Vehicle Fuel Economy'!$E$2:$E$369,'Historical Vehicle Fuel Economy'!$B$2:$B$369,"All",'Historical Vehicle Fuel Economy'!$A$2:$A$369,_xlfn.NUMBERVALUE(RIGHT(BI1,4)))*Calculations!$B$2/Calculations!$B$9</f>
        <v>0</v>
      </c>
      <c r="BJ4">
        <f>SUMIFS('Historical Vehicle Fuel Economy'!$E$2:$E$369,'Historical Vehicle Fuel Economy'!$B$2:$B$369,"All",'Historical Vehicle Fuel Economy'!$A$2:$A$369,_xlfn.NUMBERVALUE(RIGHT(BJ1,4)))*Calculations!$B$2/Calculations!$B$9</f>
        <v>0</v>
      </c>
    </row>
    <row r="5" spans="1:62">
      <c r="A5" t="s">
        <v>5</v>
      </c>
      <c r="B5">
        <f t="shared" ref="B5:Q8" si="1">B$4</f>
        <v>2.9327881403765066E-4</v>
      </c>
      <c r="C5">
        <f t="shared" si="1"/>
        <v>2.9464973438693182E-4</v>
      </c>
      <c r="D5">
        <f t="shared" si="1"/>
        <v>2.8823496381021947E-4</v>
      </c>
      <c r="E5">
        <f t="shared" si="1"/>
        <v>2.8942360304126961E-4</v>
      </c>
      <c r="F5">
        <f t="shared" si="1"/>
        <v>2.8246670208174245E-4</v>
      </c>
      <c r="G5">
        <f t="shared" si="1"/>
        <v>2.8396528852219529E-4</v>
      </c>
      <c r="H5">
        <f t="shared" si="1"/>
        <v>2.8321745077857831E-4</v>
      </c>
      <c r="I5">
        <f t="shared" si="1"/>
        <v>2.7931815963345394E-4</v>
      </c>
      <c r="J5">
        <f t="shared" si="1"/>
        <v>2.7857101497393672E-4</v>
      </c>
      <c r="K5">
        <f t="shared" si="1"/>
        <v>2.7300665858760248E-4</v>
      </c>
      <c r="L5">
        <f t="shared" si="1"/>
        <v>2.7403103688701481E-4</v>
      </c>
      <c r="M5">
        <f t="shared" si="1"/>
        <v>2.7201651864271719E-4</v>
      </c>
      <c r="N5">
        <f t="shared" si="1"/>
        <v>2.6965878515222946E-4</v>
      </c>
      <c r="O5">
        <f t="shared" si="1"/>
        <v>2.7147424964308242E-4</v>
      </c>
      <c r="P5">
        <f t="shared" si="1"/>
        <v>2.6751105614396226E-4</v>
      </c>
      <c r="Q5">
        <f t="shared" si="1"/>
        <v>2.7562221936319265E-4</v>
      </c>
      <c r="R5">
        <f t="shared" ref="R5:AT8" si="2">R$4</f>
        <v>2.7908140210498357E-4</v>
      </c>
      <c r="S5">
        <f t="shared" si="2"/>
        <v>2.8560470965171485E-4</v>
      </c>
      <c r="T5">
        <f t="shared" si="2"/>
        <v>2.9065632242106313E-4</v>
      </c>
      <c r="U5">
        <f t="shared" si="2"/>
        <v>3.1054062800889797E-4</v>
      </c>
      <c r="V5">
        <f t="shared" si="2"/>
        <v>3.1316395132640522E-4</v>
      </c>
      <c r="W5">
        <f t="shared" si="2"/>
        <v>3.0895526743915803E-4</v>
      </c>
      <c r="X5">
        <f t="shared" si="2"/>
        <v>3.2666342757063649E-4</v>
      </c>
      <c r="Y5">
        <f t="shared" si="2"/>
        <v>3.3515994554932105E-4</v>
      </c>
      <c r="Z5">
        <f t="shared" si="2"/>
        <v>3.3421166788405991E-4</v>
      </c>
      <c r="AA5">
        <f t="shared" si="2"/>
        <v>3.416885205352103E-4</v>
      </c>
      <c r="AB5">
        <f t="shared" si="2"/>
        <v>3.4249804276370393E-4</v>
      </c>
      <c r="AC5">
        <f t="shared" si="2"/>
        <v>3.4462539509943888E-4</v>
      </c>
      <c r="AD5">
        <f t="shared" si="2"/>
        <v>3.4796772386201403E-4</v>
      </c>
      <c r="AE5">
        <f t="shared" si="2"/>
        <v>3.452603987516186E-4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t="s">
        <v>6</v>
      </c>
      <c r="B6">
        <f t="shared" si="1"/>
        <v>2.9327881403765066E-4</v>
      </c>
      <c r="C6">
        <f t="shared" si="1"/>
        <v>2.9464973438693182E-4</v>
      </c>
      <c r="D6">
        <f t="shared" si="1"/>
        <v>2.8823496381021947E-4</v>
      </c>
      <c r="E6">
        <f t="shared" si="1"/>
        <v>2.8942360304126961E-4</v>
      </c>
      <c r="F6">
        <f t="shared" si="1"/>
        <v>2.8246670208174245E-4</v>
      </c>
      <c r="G6">
        <f t="shared" si="1"/>
        <v>2.8396528852219529E-4</v>
      </c>
      <c r="H6">
        <f t="shared" si="1"/>
        <v>2.8321745077857831E-4</v>
      </c>
      <c r="I6">
        <f t="shared" si="1"/>
        <v>2.7931815963345394E-4</v>
      </c>
      <c r="J6">
        <f t="shared" si="1"/>
        <v>2.7857101497393672E-4</v>
      </c>
      <c r="K6">
        <f t="shared" si="1"/>
        <v>2.7300665858760248E-4</v>
      </c>
      <c r="L6">
        <f t="shared" si="1"/>
        <v>2.7403103688701481E-4</v>
      </c>
      <c r="M6">
        <f t="shared" si="1"/>
        <v>2.7201651864271719E-4</v>
      </c>
      <c r="N6">
        <f t="shared" si="1"/>
        <v>2.6965878515222946E-4</v>
      </c>
      <c r="O6">
        <f t="shared" si="1"/>
        <v>2.7147424964308242E-4</v>
      </c>
      <c r="P6">
        <f t="shared" si="1"/>
        <v>2.6751105614396226E-4</v>
      </c>
      <c r="Q6">
        <f t="shared" si="1"/>
        <v>2.7562221936319265E-4</v>
      </c>
      <c r="R6">
        <f t="shared" si="2"/>
        <v>2.7908140210498357E-4</v>
      </c>
      <c r="S6">
        <f t="shared" si="2"/>
        <v>2.8560470965171485E-4</v>
      </c>
      <c r="T6">
        <f t="shared" si="2"/>
        <v>2.9065632242106313E-4</v>
      </c>
      <c r="U6">
        <f t="shared" si="2"/>
        <v>3.1054062800889797E-4</v>
      </c>
      <c r="V6">
        <f t="shared" si="2"/>
        <v>3.1316395132640522E-4</v>
      </c>
      <c r="W6">
        <f t="shared" si="2"/>
        <v>3.0895526743915803E-4</v>
      </c>
      <c r="X6">
        <f t="shared" si="2"/>
        <v>3.2666342757063649E-4</v>
      </c>
      <c r="Y6">
        <f t="shared" si="2"/>
        <v>3.3515994554932105E-4</v>
      </c>
      <c r="Z6">
        <f t="shared" si="2"/>
        <v>3.3421166788405991E-4</v>
      </c>
      <c r="AA6">
        <f t="shared" si="2"/>
        <v>3.416885205352103E-4</v>
      </c>
      <c r="AB6">
        <f t="shared" si="2"/>
        <v>3.4249804276370393E-4</v>
      </c>
      <c r="AC6">
        <f t="shared" si="2"/>
        <v>3.4462539509943888E-4</v>
      </c>
      <c r="AD6">
        <f t="shared" si="2"/>
        <v>3.4796772386201403E-4</v>
      </c>
      <c r="AE6">
        <f t="shared" si="2"/>
        <v>3.452603987516186E-4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t="s">
        <v>84</v>
      </c>
      <c r="B7">
        <f t="shared" si="1"/>
        <v>2.9327881403765066E-4</v>
      </c>
      <c r="C7">
        <f t="shared" si="1"/>
        <v>2.9464973438693182E-4</v>
      </c>
      <c r="D7">
        <f t="shared" si="1"/>
        <v>2.8823496381021947E-4</v>
      </c>
      <c r="E7">
        <f t="shared" si="1"/>
        <v>2.8942360304126961E-4</v>
      </c>
      <c r="F7">
        <f t="shared" si="1"/>
        <v>2.8246670208174245E-4</v>
      </c>
      <c r="G7">
        <f t="shared" si="1"/>
        <v>2.8396528852219529E-4</v>
      </c>
      <c r="H7">
        <f t="shared" si="1"/>
        <v>2.8321745077857831E-4</v>
      </c>
      <c r="I7">
        <f t="shared" si="1"/>
        <v>2.7931815963345394E-4</v>
      </c>
      <c r="J7">
        <f t="shared" si="1"/>
        <v>2.7857101497393672E-4</v>
      </c>
      <c r="K7">
        <f t="shared" si="1"/>
        <v>2.7300665858760248E-4</v>
      </c>
      <c r="L7">
        <f t="shared" si="1"/>
        <v>2.7403103688701481E-4</v>
      </c>
      <c r="M7">
        <f t="shared" si="1"/>
        <v>2.7201651864271719E-4</v>
      </c>
      <c r="N7">
        <f t="shared" si="1"/>
        <v>2.6965878515222946E-4</v>
      </c>
      <c r="O7">
        <f t="shared" si="1"/>
        <v>2.7147424964308242E-4</v>
      </c>
      <c r="P7">
        <f t="shared" si="1"/>
        <v>2.6751105614396226E-4</v>
      </c>
      <c r="Q7">
        <f t="shared" si="1"/>
        <v>2.7562221936319265E-4</v>
      </c>
      <c r="R7">
        <f t="shared" si="2"/>
        <v>2.7908140210498357E-4</v>
      </c>
      <c r="S7">
        <f t="shared" si="2"/>
        <v>2.8560470965171485E-4</v>
      </c>
      <c r="T7">
        <f t="shared" si="2"/>
        <v>2.9065632242106313E-4</v>
      </c>
      <c r="U7">
        <f t="shared" si="2"/>
        <v>3.1054062800889797E-4</v>
      </c>
      <c r="V7">
        <f t="shared" si="2"/>
        <v>3.1316395132640522E-4</v>
      </c>
      <c r="W7">
        <f t="shared" si="2"/>
        <v>3.0895526743915803E-4</v>
      </c>
      <c r="X7">
        <f t="shared" si="2"/>
        <v>3.2666342757063649E-4</v>
      </c>
      <c r="Y7">
        <f t="shared" si="2"/>
        <v>3.3515994554932105E-4</v>
      </c>
      <c r="Z7">
        <f t="shared" si="2"/>
        <v>3.3421166788405991E-4</v>
      </c>
      <c r="AA7">
        <f t="shared" si="2"/>
        <v>3.416885205352103E-4</v>
      </c>
      <c r="AB7">
        <f t="shared" si="2"/>
        <v>3.4249804276370393E-4</v>
      </c>
      <c r="AC7">
        <f t="shared" si="2"/>
        <v>3.4462539509943888E-4</v>
      </c>
      <c r="AD7">
        <f t="shared" si="2"/>
        <v>3.4796772386201403E-4</v>
      </c>
      <c r="AE7">
        <f t="shared" si="2"/>
        <v>3.452603987516186E-4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t="s">
        <v>85</v>
      </c>
      <c r="B8">
        <f t="shared" si="1"/>
        <v>2.9327881403765066E-4</v>
      </c>
      <c r="C8">
        <f t="shared" si="1"/>
        <v>2.9464973438693182E-4</v>
      </c>
      <c r="D8">
        <f t="shared" si="1"/>
        <v>2.8823496381021947E-4</v>
      </c>
      <c r="E8">
        <f t="shared" si="1"/>
        <v>2.8942360304126961E-4</v>
      </c>
      <c r="F8">
        <f t="shared" si="1"/>
        <v>2.8246670208174245E-4</v>
      </c>
      <c r="G8">
        <f t="shared" si="1"/>
        <v>2.8396528852219529E-4</v>
      </c>
      <c r="H8">
        <f t="shared" si="1"/>
        <v>2.8321745077857831E-4</v>
      </c>
      <c r="I8">
        <f t="shared" si="1"/>
        <v>2.7931815963345394E-4</v>
      </c>
      <c r="J8">
        <f t="shared" si="1"/>
        <v>2.7857101497393672E-4</v>
      </c>
      <c r="K8">
        <f t="shared" si="1"/>
        <v>2.7300665858760248E-4</v>
      </c>
      <c r="L8">
        <f t="shared" si="1"/>
        <v>2.7403103688701481E-4</v>
      </c>
      <c r="M8">
        <f t="shared" si="1"/>
        <v>2.7201651864271719E-4</v>
      </c>
      <c r="N8">
        <f t="shared" si="1"/>
        <v>2.6965878515222946E-4</v>
      </c>
      <c r="O8">
        <f t="shared" si="1"/>
        <v>2.7147424964308242E-4</v>
      </c>
      <c r="P8">
        <f t="shared" si="1"/>
        <v>2.6751105614396226E-4</v>
      </c>
      <c r="Q8">
        <f t="shared" si="1"/>
        <v>2.7562221936319265E-4</v>
      </c>
      <c r="R8">
        <f t="shared" si="2"/>
        <v>2.7908140210498357E-4</v>
      </c>
      <c r="S8">
        <f t="shared" si="2"/>
        <v>2.8560470965171485E-4</v>
      </c>
      <c r="T8">
        <f t="shared" si="2"/>
        <v>2.9065632242106313E-4</v>
      </c>
      <c r="U8">
        <f t="shared" si="2"/>
        <v>3.1054062800889797E-4</v>
      </c>
      <c r="V8">
        <f t="shared" si="2"/>
        <v>3.1316395132640522E-4</v>
      </c>
      <c r="W8">
        <f t="shared" si="2"/>
        <v>3.0895526743915803E-4</v>
      </c>
      <c r="X8">
        <f t="shared" si="2"/>
        <v>3.2666342757063649E-4</v>
      </c>
      <c r="Y8">
        <f t="shared" si="2"/>
        <v>3.3515994554932105E-4</v>
      </c>
      <c r="Z8">
        <f t="shared" si="2"/>
        <v>3.3421166788405991E-4</v>
      </c>
      <c r="AA8">
        <f t="shared" si="2"/>
        <v>3.416885205352103E-4</v>
      </c>
      <c r="AB8">
        <f t="shared" si="2"/>
        <v>3.4249804276370393E-4</v>
      </c>
      <c r="AC8">
        <f t="shared" si="2"/>
        <v>3.4462539509943888E-4</v>
      </c>
      <c r="AD8">
        <f t="shared" si="2"/>
        <v>3.4796772386201403E-4</v>
      </c>
      <c r="AE8">
        <f t="shared" si="2"/>
        <v>3.452603987516186E-4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BJ8"/>
  <sheetViews>
    <sheetView workbookViewId="0">
      <selection sqref="A1:BJ8"/>
    </sheetView>
  </sheetViews>
  <sheetFormatPr defaultRowHeight="15"/>
  <cols>
    <col min="1" max="1" width="31.140625" customWidth="1"/>
  </cols>
  <sheetData>
    <row r="1" spans="1:62" ht="30">
      <c r="A1" s="28" t="s">
        <v>87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</row>
    <row r="2" spans="1:62">
      <c r="A2" t="s">
        <v>2</v>
      </c>
      <c r="B2">
        <f>B$4</f>
        <v>2.9327881403765066E-4</v>
      </c>
      <c r="C2">
        <f t="shared" ref="C2:AE3" si="0">C$4</f>
        <v>2.9464973438693182E-4</v>
      </c>
      <c r="D2">
        <f t="shared" si="0"/>
        <v>2.8823496381021947E-4</v>
      </c>
      <c r="E2">
        <f t="shared" si="0"/>
        <v>2.8942360304126961E-4</v>
      </c>
      <c r="F2">
        <f t="shared" si="0"/>
        <v>2.8246670208174245E-4</v>
      </c>
      <c r="G2">
        <f t="shared" si="0"/>
        <v>2.8396528852219529E-4</v>
      </c>
      <c r="H2">
        <f t="shared" si="0"/>
        <v>2.8321745077857831E-4</v>
      </c>
      <c r="I2">
        <f t="shared" si="0"/>
        <v>2.7931815963345394E-4</v>
      </c>
      <c r="J2">
        <f t="shared" si="0"/>
        <v>2.7857101497393672E-4</v>
      </c>
      <c r="K2">
        <f t="shared" si="0"/>
        <v>2.7300665858760248E-4</v>
      </c>
      <c r="L2">
        <f t="shared" si="0"/>
        <v>2.7403103688701481E-4</v>
      </c>
      <c r="M2">
        <f t="shared" si="0"/>
        <v>2.7201651864271719E-4</v>
      </c>
      <c r="N2">
        <f t="shared" si="0"/>
        <v>2.6965878515222946E-4</v>
      </c>
      <c r="O2">
        <f t="shared" si="0"/>
        <v>2.7147424964308242E-4</v>
      </c>
      <c r="P2">
        <f t="shared" si="0"/>
        <v>2.6751105614396226E-4</v>
      </c>
      <c r="Q2">
        <f t="shared" si="0"/>
        <v>2.7562221936319265E-4</v>
      </c>
      <c r="R2">
        <f t="shared" si="0"/>
        <v>2.7908140210498357E-4</v>
      </c>
      <c r="S2">
        <f t="shared" si="0"/>
        <v>2.8560470965171485E-4</v>
      </c>
      <c r="T2">
        <f t="shared" si="0"/>
        <v>2.9065632242106313E-4</v>
      </c>
      <c r="U2">
        <f t="shared" si="0"/>
        <v>3.1054062800889797E-4</v>
      </c>
      <c r="V2">
        <f t="shared" si="0"/>
        <v>3.1316395132640522E-4</v>
      </c>
      <c r="W2">
        <f t="shared" si="0"/>
        <v>3.0895526743915803E-4</v>
      </c>
      <c r="X2">
        <f t="shared" si="0"/>
        <v>3.2666342757063649E-4</v>
      </c>
      <c r="Y2">
        <f t="shared" si="0"/>
        <v>3.3515994554932105E-4</v>
      </c>
      <c r="Z2">
        <f t="shared" si="0"/>
        <v>3.3421166788405991E-4</v>
      </c>
      <c r="AA2">
        <f t="shared" si="0"/>
        <v>3.416885205352103E-4</v>
      </c>
      <c r="AB2">
        <f t="shared" si="0"/>
        <v>3.4249804276370393E-4</v>
      </c>
      <c r="AC2">
        <f t="shared" si="0"/>
        <v>3.4462539509943888E-4</v>
      </c>
      <c r="AD2">
        <f t="shared" si="0"/>
        <v>3.4796772386201403E-4</v>
      </c>
      <c r="AE2">
        <f t="shared" si="0"/>
        <v>3.452603987516186E-4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t="s">
        <v>3</v>
      </c>
      <c r="B3">
        <f>B$4</f>
        <v>2.9327881403765066E-4</v>
      </c>
      <c r="C3">
        <f t="shared" si="0"/>
        <v>2.9464973438693182E-4</v>
      </c>
      <c r="D3">
        <f t="shared" si="0"/>
        <v>2.8823496381021947E-4</v>
      </c>
      <c r="E3">
        <f t="shared" si="0"/>
        <v>2.8942360304126961E-4</v>
      </c>
      <c r="F3">
        <f t="shared" si="0"/>
        <v>2.8246670208174245E-4</v>
      </c>
      <c r="G3">
        <f t="shared" si="0"/>
        <v>2.8396528852219529E-4</v>
      </c>
      <c r="H3">
        <f t="shared" si="0"/>
        <v>2.8321745077857831E-4</v>
      </c>
      <c r="I3">
        <f t="shared" si="0"/>
        <v>2.7931815963345394E-4</v>
      </c>
      <c r="J3">
        <f t="shared" si="0"/>
        <v>2.7857101497393672E-4</v>
      </c>
      <c r="K3">
        <f t="shared" si="0"/>
        <v>2.7300665858760248E-4</v>
      </c>
      <c r="L3">
        <f t="shared" si="0"/>
        <v>2.7403103688701481E-4</v>
      </c>
      <c r="M3">
        <f t="shared" si="0"/>
        <v>2.7201651864271719E-4</v>
      </c>
      <c r="N3">
        <f t="shared" si="0"/>
        <v>2.6965878515222946E-4</v>
      </c>
      <c r="O3">
        <f t="shared" si="0"/>
        <v>2.7147424964308242E-4</v>
      </c>
      <c r="P3">
        <f t="shared" si="0"/>
        <v>2.6751105614396226E-4</v>
      </c>
      <c r="Q3">
        <f t="shared" si="0"/>
        <v>2.7562221936319265E-4</v>
      </c>
      <c r="R3">
        <f t="shared" si="0"/>
        <v>2.7908140210498357E-4</v>
      </c>
      <c r="S3">
        <f t="shared" si="0"/>
        <v>2.8560470965171485E-4</v>
      </c>
      <c r="T3">
        <f t="shared" si="0"/>
        <v>2.9065632242106313E-4</v>
      </c>
      <c r="U3">
        <f t="shared" si="0"/>
        <v>3.1054062800889797E-4</v>
      </c>
      <c r="V3">
        <f t="shared" si="0"/>
        <v>3.1316395132640522E-4</v>
      </c>
      <c r="W3">
        <f t="shared" si="0"/>
        <v>3.0895526743915803E-4</v>
      </c>
      <c r="X3">
        <f t="shared" si="0"/>
        <v>3.2666342757063649E-4</v>
      </c>
      <c r="Y3">
        <f t="shared" si="0"/>
        <v>3.3515994554932105E-4</v>
      </c>
      <c r="Z3">
        <f t="shared" si="0"/>
        <v>3.3421166788405991E-4</v>
      </c>
      <c r="AA3">
        <f t="shared" si="0"/>
        <v>3.416885205352103E-4</v>
      </c>
      <c r="AB3">
        <f t="shared" si="0"/>
        <v>3.4249804276370393E-4</v>
      </c>
      <c r="AC3">
        <f t="shared" si="0"/>
        <v>3.4462539509943888E-4</v>
      </c>
      <c r="AD3">
        <f t="shared" si="0"/>
        <v>3.4796772386201403E-4</v>
      </c>
      <c r="AE3">
        <f t="shared" si="0"/>
        <v>3.452603987516186E-4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t="s">
        <v>4</v>
      </c>
      <c r="B4">
        <f>SUMIFS('Historical Vehicle Fuel Economy'!$E$2:$E$369,'Historical Vehicle Fuel Economy'!$B$2:$B$369,"All",'Historical Vehicle Fuel Economy'!$A$2:$A$369,_xlfn.NUMBERVALUE(RIGHT(B1,4)))*Calculations!$B$2/Calculations!$B$9</f>
        <v>2.9327881403765066E-4</v>
      </c>
      <c r="C4">
        <f>SUMIFS('Historical Vehicle Fuel Economy'!$E$2:$E$369,'Historical Vehicle Fuel Economy'!$B$2:$B$369,"All",'Historical Vehicle Fuel Economy'!$A$2:$A$369,_xlfn.NUMBERVALUE(RIGHT(C1,4)))*Calculations!$B$2/Calculations!$B$9</f>
        <v>2.9464973438693182E-4</v>
      </c>
      <c r="D4">
        <f>SUMIFS('Historical Vehicle Fuel Economy'!$E$2:$E$369,'Historical Vehicle Fuel Economy'!$B$2:$B$369,"All",'Historical Vehicle Fuel Economy'!$A$2:$A$369,_xlfn.NUMBERVALUE(RIGHT(D1,4)))*Calculations!$B$2/Calculations!$B$9</f>
        <v>2.8823496381021947E-4</v>
      </c>
      <c r="E4">
        <f>SUMIFS('Historical Vehicle Fuel Economy'!$E$2:$E$369,'Historical Vehicle Fuel Economy'!$B$2:$B$369,"All",'Historical Vehicle Fuel Economy'!$A$2:$A$369,_xlfn.NUMBERVALUE(RIGHT(E1,4)))*Calculations!$B$2/Calculations!$B$9</f>
        <v>2.8942360304126961E-4</v>
      </c>
      <c r="F4">
        <f>SUMIFS('Historical Vehicle Fuel Economy'!$E$2:$E$369,'Historical Vehicle Fuel Economy'!$B$2:$B$369,"All",'Historical Vehicle Fuel Economy'!$A$2:$A$369,_xlfn.NUMBERVALUE(RIGHT(F1,4)))*Calculations!$B$2/Calculations!$B$9</f>
        <v>2.8246670208174245E-4</v>
      </c>
      <c r="G4">
        <f>SUMIFS('Historical Vehicle Fuel Economy'!$E$2:$E$369,'Historical Vehicle Fuel Economy'!$B$2:$B$369,"All",'Historical Vehicle Fuel Economy'!$A$2:$A$369,_xlfn.NUMBERVALUE(RIGHT(G1,4)))*Calculations!$B$2/Calculations!$B$9</f>
        <v>2.8396528852219529E-4</v>
      </c>
      <c r="H4">
        <f>SUMIFS('Historical Vehicle Fuel Economy'!$E$2:$E$369,'Historical Vehicle Fuel Economy'!$B$2:$B$369,"All",'Historical Vehicle Fuel Economy'!$A$2:$A$369,_xlfn.NUMBERVALUE(RIGHT(H1,4)))*Calculations!$B$2/Calculations!$B$9</f>
        <v>2.8321745077857831E-4</v>
      </c>
      <c r="I4">
        <f>SUMIFS('Historical Vehicle Fuel Economy'!$E$2:$E$369,'Historical Vehicle Fuel Economy'!$B$2:$B$369,"All",'Historical Vehicle Fuel Economy'!$A$2:$A$369,_xlfn.NUMBERVALUE(RIGHT(I1,4)))*Calculations!$B$2/Calculations!$B$9</f>
        <v>2.7931815963345394E-4</v>
      </c>
      <c r="J4">
        <f>SUMIFS('Historical Vehicle Fuel Economy'!$E$2:$E$369,'Historical Vehicle Fuel Economy'!$B$2:$B$369,"All",'Historical Vehicle Fuel Economy'!$A$2:$A$369,_xlfn.NUMBERVALUE(RIGHT(J1,4)))*Calculations!$B$2/Calculations!$B$9</f>
        <v>2.7857101497393672E-4</v>
      </c>
      <c r="K4">
        <f>SUMIFS('Historical Vehicle Fuel Economy'!$E$2:$E$369,'Historical Vehicle Fuel Economy'!$B$2:$B$369,"All",'Historical Vehicle Fuel Economy'!$A$2:$A$369,_xlfn.NUMBERVALUE(RIGHT(K1,4)))*Calculations!$B$2/Calculations!$B$9</f>
        <v>2.7300665858760248E-4</v>
      </c>
      <c r="L4">
        <f>SUMIFS('Historical Vehicle Fuel Economy'!$E$2:$E$369,'Historical Vehicle Fuel Economy'!$B$2:$B$369,"All",'Historical Vehicle Fuel Economy'!$A$2:$A$369,_xlfn.NUMBERVALUE(RIGHT(L1,4)))*Calculations!$B$2/Calculations!$B$9</f>
        <v>2.7403103688701481E-4</v>
      </c>
      <c r="M4">
        <f>SUMIFS('Historical Vehicle Fuel Economy'!$E$2:$E$369,'Historical Vehicle Fuel Economy'!$B$2:$B$369,"All",'Historical Vehicle Fuel Economy'!$A$2:$A$369,_xlfn.NUMBERVALUE(RIGHT(M1,4)))*Calculations!$B$2/Calculations!$B$9</f>
        <v>2.7201651864271719E-4</v>
      </c>
      <c r="N4">
        <f>SUMIFS('Historical Vehicle Fuel Economy'!$E$2:$E$369,'Historical Vehicle Fuel Economy'!$B$2:$B$369,"All",'Historical Vehicle Fuel Economy'!$A$2:$A$369,_xlfn.NUMBERVALUE(RIGHT(N1,4)))*Calculations!$B$2/Calculations!$B$9</f>
        <v>2.6965878515222946E-4</v>
      </c>
      <c r="O4">
        <f>SUMIFS('Historical Vehicle Fuel Economy'!$E$2:$E$369,'Historical Vehicle Fuel Economy'!$B$2:$B$369,"All",'Historical Vehicle Fuel Economy'!$A$2:$A$369,_xlfn.NUMBERVALUE(RIGHT(O1,4)))*Calculations!$B$2/Calculations!$B$9</f>
        <v>2.7147424964308242E-4</v>
      </c>
      <c r="P4">
        <f>SUMIFS('Historical Vehicle Fuel Economy'!$E$2:$E$369,'Historical Vehicle Fuel Economy'!$B$2:$B$369,"All",'Historical Vehicle Fuel Economy'!$A$2:$A$369,_xlfn.NUMBERVALUE(RIGHT(P1,4)))*Calculations!$B$2/Calculations!$B$9</f>
        <v>2.6751105614396226E-4</v>
      </c>
      <c r="Q4">
        <f>SUMIFS('Historical Vehicle Fuel Economy'!$E$2:$E$369,'Historical Vehicle Fuel Economy'!$B$2:$B$369,"All",'Historical Vehicle Fuel Economy'!$A$2:$A$369,_xlfn.NUMBERVALUE(RIGHT(Q1,4)))*Calculations!$B$2/Calculations!$B$9</f>
        <v>2.7562221936319265E-4</v>
      </c>
      <c r="R4">
        <f>SUMIFS('Historical Vehicle Fuel Economy'!$E$2:$E$369,'Historical Vehicle Fuel Economy'!$B$2:$B$369,"All",'Historical Vehicle Fuel Economy'!$A$2:$A$369,_xlfn.NUMBERVALUE(RIGHT(R1,4)))*Calculations!$B$2/Calculations!$B$9</f>
        <v>2.7908140210498357E-4</v>
      </c>
      <c r="S4">
        <f>SUMIFS('Historical Vehicle Fuel Economy'!$E$2:$E$369,'Historical Vehicle Fuel Economy'!$B$2:$B$369,"All",'Historical Vehicle Fuel Economy'!$A$2:$A$369,_xlfn.NUMBERVALUE(RIGHT(S1,4)))*Calculations!$B$2/Calculations!$B$9</f>
        <v>2.8560470965171485E-4</v>
      </c>
      <c r="T4">
        <f>SUMIFS('Historical Vehicle Fuel Economy'!$E$2:$E$369,'Historical Vehicle Fuel Economy'!$B$2:$B$369,"All",'Historical Vehicle Fuel Economy'!$A$2:$A$369,_xlfn.NUMBERVALUE(RIGHT(T1,4)))*Calculations!$B$2/Calculations!$B$9</f>
        <v>2.9065632242106313E-4</v>
      </c>
      <c r="U4">
        <f>SUMIFS('Historical Vehicle Fuel Economy'!$E$2:$E$369,'Historical Vehicle Fuel Economy'!$B$2:$B$369,"All",'Historical Vehicle Fuel Economy'!$A$2:$A$369,_xlfn.NUMBERVALUE(RIGHT(U1,4)))*Calculations!$B$2/Calculations!$B$9</f>
        <v>3.1054062800889797E-4</v>
      </c>
      <c r="V4">
        <f>SUMIFS('Historical Vehicle Fuel Economy'!$E$2:$E$369,'Historical Vehicle Fuel Economy'!$B$2:$B$369,"All",'Historical Vehicle Fuel Economy'!$A$2:$A$369,_xlfn.NUMBERVALUE(RIGHT(V1,4)))*Calculations!$B$2/Calculations!$B$9</f>
        <v>3.1316395132640522E-4</v>
      </c>
      <c r="W4">
        <f>SUMIFS('Historical Vehicle Fuel Economy'!$E$2:$E$369,'Historical Vehicle Fuel Economy'!$B$2:$B$369,"All",'Historical Vehicle Fuel Economy'!$A$2:$A$369,_xlfn.NUMBERVALUE(RIGHT(W1,4)))*Calculations!$B$2/Calculations!$B$9</f>
        <v>3.0895526743915803E-4</v>
      </c>
      <c r="X4">
        <f>SUMIFS('Historical Vehicle Fuel Economy'!$E$2:$E$369,'Historical Vehicle Fuel Economy'!$B$2:$B$369,"All",'Historical Vehicle Fuel Economy'!$A$2:$A$369,_xlfn.NUMBERVALUE(RIGHT(X1,4)))*Calculations!$B$2/Calculations!$B$9</f>
        <v>3.2666342757063649E-4</v>
      </c>
      <c r="Y4">
        <f>SUMIFS('Historical Vehicle Fuel Economy'!$E$2:$E$369,'Historical Vehicle Fuel Economy'!$B$2:$B$369,"All",'Historical Vehicle Fuel Economy'!$A$2:$A$369,_xlfn.NUMBERVALUE(RIGHT(Y1,4)))*Calculations!$B$2/Calculations!$B$9</f>
        <v>3.3515994554932105E-4</v>
      </c>
      <c r="Z4">
        <f>SUMIFS('Historical Vehicle Fuel Economy'!$E$2:$E$369,'Historical Vehicle Fuel Economy'!$B$2:$B$369,"All",'Historical Vehicle Fuel Economy'!$A$2:$A$369,_xlfn.NUMBERVALUE(RIGHT(Z1,4)))*Calculations!$B$2/Calculations!$B$9</f>
        <v>3.3421166788405991E-4</v>
      </c>
      <c r="AA4">
        <f>SUMIFS('Historical Vehicle Fuel Economy'!$E$2:$E$369,'Historical Vehicle Fuel Economy'!$B$2:$B$369,"All",'Historical Vehicle Fuel Economy'!$A$2:$A$369,_xlfn.NUMBERVALUE(RIGHT(AA1,4)))*Calculations!$B$2/Calculations!$B$9</f>
        <v>3.416885205352103E-4</v>
      </c>
      <c r="AB4">
        <f>SUMIFS('Historical Vehicle Fuel Economy'!$E$2:$E$369,'Historical Vehicle Fuel Economy'!$B$2:$B$369,"All",'Historical Vehicle Fuel Economy'!$A$2:$A$369,_xlfn.NUMBERVALUE(RIGHT(AB1,4)))*Calculations!$B$2/Calculations!$B$9</f>
        <v>3.4249804276370393E-4</v>
      </c>
      <c r="AC4">
        <f>SUMIFS('Historical Vehicle Fuel Economy'!$E$2:$E$369,'Historical Vehicle Fuel Economy'!$B$2:$B$369,"All",'Historical Vehicle Fuel Economy'!$A$2:$A$369,_xlfn.NUMBERVALUE(RIGHT(AC1,4)))*Calculations!$B$2/Calculations!$B$9</f>
        <v>3.4462539509943888E-4</v>
      </c>
      <c r="AD4">
        <f>SUMIFS('Historical Vehicle Fuel Economy'!$E$2:$E$369,'Historical Vehicle Fuel Economy'!$B$2:$B$369,"All",'Historical Vehicle Fuel Economy'!$A$2:$A$369,_xlfn.NUMBERVALUE(RIGHT(AD1,4)))*Calculations!$B$2/Calculations!$B$9</f>
        <v>3.4796772386201403E-4</v>
      </c>
      <c r="AE4">
        <f>SUMIFS('Historical Vehicle Fuel Economy'!$E$2:$E$369,'Historical Vehicle Fuel Economy'!$B$2:$B$369,"All",'Historical Vehicle Fuel Economy'!$A$2:$A$369,_xlfn.NUMBERVALUE(RIGHT(AE1,4)))*Calculations!$B$2/Calculations!$B$9</f>
        <v>3.452603987516186E-4</v>
      </c>
      <c r="AF4">
        <f>SUMIFS('Historical Vehicle Fuel Economy'!$E$2:$E$369,'Historical Vehicle Fuel Economy'!$B$2:$B$369,"All",'Historical Vehicle Fuel Economy'!$A$2:$A$369,_xlfn.NUMBERVALUE(RIGHT(AF1,4)))*Calculations!$B$2/Calculations!$B$9</f>
        <v>0</v>
      </c>
      <c r="AG4">
        <f>SUMIFS('Historical Vehicle Fuel Economy'!$E$2:$E$369,'Historical Vehicle Fuel Economy'!$B$2:$B$369,"All",'Historical Vehicle Fuel Economy'!$A$2:$A$369,_xlfn.NUMBERVALUE(RIGHT(AG1,4)))*Calculations!$B$2/Calculations!$B$9</f>
        <v>0</v>
      </c>
      <c r="AH4">
        <f>SUMIFS('Historical Vehicle Fuel Economy'!$E$2:$E$369,'Historical Vehicle Fuel Economy'!$B$2:$B$369,"All",'Historical Vehicle Fuel Economy'!$A$2:$A$369,_xlfn.NUMBERVALUE(RIGHT(AH1,4)))*Calculations!$B$2/Calculations!$B$9</f>
        <v>0</v>
      </c>
      <c r="AI4">
        <f>SUMIFS('Historical Vehicle Fuel Economy'!$E$2:$E$369,'Historical Vehicle Fuel Economy'!$B$2:$B$369,"All",'Historical Vehicle Fuel Economy'!$A$2:$A$369,_xlfn.NUMBERVALUE(RIGHT(AI1,4)))*Calculations!$B$2/Calculations!$B$9</f>
        <v>0</v>
      </c>
      <c r="AJ4">
        <f>SUMIFS('Historical Vehicle Fuel Economy'!$E$2:$E$369,'Historical Vehicle Fuel Economy'!$B$2:$B$369,"All",'Historical Vehicle Fuel Economy'!$A$2:$A$369,_xlfn.NUMBERVALUE(RIGHT(AJ1,4)))*Calculations!$B$2/Calculations!$B$9</f>
        <v>0</v>
      </c>
      <c r="AK4">
        <f>SUMIFS('Historical Vehicle Fuel Economy'!$E$2:$E$369,'Historical Vehicle Fuel Economy'!$B$2:$B$369,"All",'Historical Vehicle Fuel Economy'!$A$2:$A$369,_xlfn.NUMBERVALUE(RIGHT(AK1,4)))*Calculations!$B$2/Calculations!$B$9</f>
        <v>0</v>
      </c>
      <c r="AL4">
        <f>SUMIFS('Historical Vehicle Fuel Economy'!$E$2:$E$369,'Historical Vehicle Fuel Economy'!$B$2:$B$369,"All",'Historical Vehicle Fuel Economy'!$A$2:$A$369,_xlfn.NUMBERVALUE(RIGHT(AL1,4)))*Calculations!$B$2/Calculations!$B$9</f>
        <v>0</v>
      </c>
      <c r="AM4">
        <f>SUMIFS('Historical Vehicle Fuel Economy'!$E$2:$E$369,'Historical Vehicle Fuel Economy'!$B$2:$B$369,"All",'Historical Vehicle Fuel Economy'!$A$2:$A$369,_xlfn.NUMBERVALUE(RIGHT(AM1,4)))*Calculations!$B$2/Calculations!$B$9</f>
        <v>0</v>
      </c>
      <c r="AN4">
        <f>SUMIFS('Historical Vehicle Fuel Economy'!$E$2:$E$369,'Historical Vehicle Fuel Economy'!$B$2:$B$369,"All",'Historical Vehicle Fuel Economy'!$A$2:$A$369,_xlfn.NUMBERVALUE(RIGHT(AN1,4)))*Calculations!$B$2/Calculations!$B$9</f>
        <v>0</v>
      </c>
      <c r="AO4">
        <f>SUMIFS('Historical Vehicle Fuel Economy'!$E$2:$E$369,'Historical Vehicle Fuel Economy'!$B$2:$B$369,"All",'Historical Vehicle Fuel Economy'!$A$2:$A$369,_xlfn.NUMBERVALUE(RIGHT(AO1,4)))*Calculations!$B$2/Calculations!$B$9</f>
        <v>0</v>
      </c>
      <c r="AP4">
        <f>SUMIFS('Historical Vehicle Fuel Economy'!$E$2:$E$369,'Historical Vehicle Fuel Economy'!$B$2:$B$369,"All",'Historical Vehicle Fuel Economy'!$A$2:$A$369,_xlfn.NUMBERVALUE(RIGHT(AP1,4)))*Calculations!$B$2/Calculations!$B$9</f>
        <v>0</v>
      </c>
      <c r="AQ4">
        <f>SUMIFS('Historical Vehicle Fuel Economy'!$E$2:$E$369,'Historical Vehicle Fuel Economy'!$B$2:$B$369,"All",'Historical Vehicle Fuel Economy'!$A$2:$A$369,_xlfn.NUMBERVALUE(RIGHT(AQ1,4)))*Calculations!$B$2/Calculations!$B$9</f>
        <v>0</v>
      </c>
      <c r="AR4">
        <f>SUMIFS('Historical Vehicle Fuel Economy'!$E$2:$E$369,'Historical Vehicle Fuel Economy'!$B$2:$B$369,"All",'Historical Vehicle Fuel Economy'!$A$2:$A$369,_xlfn.NUMBERVALUE(RIGHT(AR1,4)))*Calculations!$B$2/Calculations!$B$9</f>
        <v>0</v>
      </c>
      <c r="AS4">
        <f>SUMIFS('Historical Vehicle Fuel Economy'!$E$2:$E$369,'Historical Vehicle Fuel Economy'!$B$2:$B$369,"All",'Historical Vehicle Fuel Economy'!$A$2:$A$369,_xlfn.NUMBERVALUE(RIGHT(AS1,4)))*Calculations!$B$2/Calculations!$B$9</f>
        <v>0</v>
      </c>
      <c r="AT4">
        <f>SUMIFS('Historical Vehicle Fuel Economy'!$E$2:$E$369,'Historical Vehicle Fuel Economy'!$B$2:$B$369,"All",'Historical Vehicle Fuel Economy'!$A$2:$A$369,_xlfn.NUMBERVALUE(RIGHT(AT1,4)))*Calculations!$B$2/Calculations!$B$9</f>
        <v>0</v>
      </c>
      <c r="AU4">
        <f>SUMIFS('Historical Vehicle Fuel Economy'!$E$2:$E$369,'Historical Vehicle Fuel Economy'!$B$2:$B$369,"All",'Historical Vehicle Fuel Economy'!$A$2:$A$369,_xlfn.NUMBERVALUE(RIGHT(AU1,4)))*Calculations!$B$2/Calculations!$B$9</f>
        <v>0</v>
      </c>
      <c r="AV4">
        <f>SUMIFS('Historical Vehicle Fuel Economy'!$E$2:$E$369,'Historical Vehicle Fuel Economy'!$B$2:$B$369,"All",'Historical Vehicle Fuel Economy'!$A$2:$A$369,_xlfn.NUMBERVALUE(RIGHT(AV1,4)))*Calculations!$B$2/Calculations!$B$9</f>
        <v>0</v>
      </c>
      <c r="AW4">
        <f>SUMIFS('Historical Vehicle Fuel Economy'!$E$2:$E$369,'Historical Vehicle Fuel Economy'!$B$2:$B$369,"All",'Historical Vehicle Fuel Economy'!$A$2:$A$369,_xlfn.NUMBERVALUE(RIGHT(AW1,4)))*Calculations!$B$2/Calculations!$B$9</f>
        <v>0</v>
      </c>
      <c r="AX4">
        <f>SUMIFS('Historical Vehicle Fuel Economy'!$E$2:$E$369,'Historical Vehicle Fuel Economy'!$B$2:$B$369,"All",'Historical Vehicle Fuel Economy'!$A$2:$A$369,_xlfn.NUMBERVALUE(RIGHT(AX1,4)))*Calculations!$B$2/Calculations!$B$9</f>
        <v>0</v>
      </c>
      <c r="AY4">
        <f>SUMIFS('Historical Vehicle Fuel Economy'!$E$2:$E$369,'Historical Vehicle Fuel Economy'!$B$2:$B$369,"All",'Historical Vehicle Fuel Economy'!$A$2:$A$369,_xlfn.NUMBERVALUE(RIGHT(AY1,4)))*Calculations!$B$2/Calculations!$B$9</f>
        <v>0</v>
      </c>
      <c r="AZ4">
        <f>SUMIFS('Historical Vehicle Fuel Economy'!$E$2:$E$369,'Historical Vehicle Fuel Economy'!$B$2:$B$369,"All",'Historical Vehicle Fuel Economy'!$A$2:$A$369,_xlfn.NUMBERVALUE(RIGHT(AZ1,4)))*Calculations!$B$2/Calculations!$B$9</f>
        <v>0</v>
      </c>
      <c r="BA4">
        <f>SUMIFS('Historical Vehicle Fuel Economy'!$E$2:$E$369,'Historical Vehicle Fuel Economy'!$B$2:$B$369,"All",'Historical Vehicle Fuel Economy'!$A$2:$A$369,_xlfn.NUMBERVALUE(RIGHT(BA1,4)))*Calculations!$B$2/Calculations!$B$9</f>
        <v>0</v>
      </c>
      <c r="BB4">
        <f>SUMIFS('Historical Vehicle Fuel Economy'!$E$2:$E$369,'Historical Vehicle Fuel Economy'!$B$2:$B$369,"All",'Historical Vehicle Fuel Economy'!$A$2:$A$369,_xlfn.NUMBERVALUE(RIGHT(BB1,4)))*Calculations!$B$2/Calculations!$B$9</f>
        <v>0</v>
      </c>
      <c r="BC4">
        <f>SUMIFS('Historical Vehicle Fuel Economy'!$E$2:$E$369,'Historical Vehicle Fuel Economy'!$B$2:$B$369,"All",'Historical Vehicle Fuel Economy'!$A$2:$A$369,_xlfn.NUMBERVALUE(RIGHT(BC1,4)))*Calculations!$B$2/Calculations!$B$9</f>
        <v>0</v>
      </c>
      <c r="BD4">
        <f>SUMIFS('Historical Vehicle Fuel Economy'!$E$2:$E$369,'Historical Vehicle Fuel Economy'!$B$2:$B$369,"All",'Historical Vehicle Fuel Economy'!$A$2:$A$369,_xlfn.NUMBERVALUE(RIGHT(BD1,4)))*Calculations!$B$2/Calculations!$B$9</f>
        <v>0</v>
      </c>
      <c r="BE4">
        <f>SUMIFS('Historical Vehicle Fuel Economy'!$E$2:$E$369,'Historical Vehicle Fuel Economy'!$B$2:$B$369,"All",'Historical Vehicle Fuel Economy'!$A$2:$A$369,_xlfn.NUMBERVALUE(RIGHT(BE1,4)))*Calculations!$B$2/Calculations!$B$9</f>
        <v>0</v>
      </c>
      <c r="BF4">
        <f>SUMIFS('Historical Vehicle Fuel Economy'!$E$2:$E$369,'Historical Vehicle Fuel Economy'!$B$2:$B$369,"All",'Historical Vehicle Fuel Economy'!$A$2:$A$369,_xlfn.NUMBERVALUE(RIGHT(BF1,4)))*Calculations!$B$2/Calculations!$B$9</f>
        <v>0</v>
      </c>
      <c r="BG4">
        <f>SUMIFS('Historical Vehicle Fuel Economy'!$E$2:$E$369,'Historical Vehicle Fuel Economy'!$B$2:$B$369,"All",'Historical Vehicle Fuel Economy'!$A$2:$A$369,_xlfn.NUMBERVALUE(RIGHT(BG1,4)))*Calculations!$B$2/Calculations!$B$9</f>
        <v>0</v>
      </c>
      <c r="BH4">
        <f>SUMIFS('Historical Vehicle Fuel Economy'!$E$2:$E$369,'Historical Vehicle Fuel Economy'!$B$2:$B$369,"All",'Historical Vehicle Fuel Economy'!$A$2:$A$369,_xlfn.NUMBERVALUE(RIGHT(BH1,4)))*Calculations!$B$2/Calculations!$B$9</f>
        <v>0</v>
      </c>
      <c r="BI4">
        <f>SUMIFS('Historical Vehicle Fuel Economy'!$E$2:$E$369,'Historical Vehicle Fuel Economy'!$B$2:$B$369,"All",'Historical Vehicle Fuel Economy'!$A$2:$A$369,_xlfn.NUMBERVALUE(RIGHT(BI1,4)))*Calculations!$B$2/Calculations!$B$9</f>
        <v>0</v>
      </c>
      <c r="BJ4">
        <f>SUMIFS('Historical Vehicle Fuel Economy'!$E$2:$E$369,'Historical Vehicle Fuel Economy'!$B$2:$B$369,"All",'Historical Vehicle Fuel Economy'!$A$2:$A$369,_xlfn.NUMBERVALUE(RIGHT(BJ1,4)))*Calculations!$B$2/Calculations!$B$9</f>
        <v>0</v>
      </c>
    </row>
    <row r="5" spans="1:62">
      <c r="A5" t="s">
        <v>5</v>
      </c>
      <c r="B5">
        <f t="shared" ref="B5:Q8" si="1">B$4</f>
        <v>2.9327881403765066E-4</v>
      </c>
      <c r="C5">
        <f t="shared" si="1"/>
        <v>2.9464973438693182E-4</v>
      </c>
      <c r="D5">
        <f t="shared" si="1"/>
        <v>2.8823496381021947E-4</v>
      </c>
      <c r="E5">
        <f t="shared" si="1"/>
        <v>2.8942360304126961E-4</v>
      </c>
      <c r="F5">
        <f t="shared" si="1"/>
        <v>2.8246670208174245E-4</v>
      </c>
      <c r="G5">
        <f t="shared" si="1"/>
        <v>2.8396528852219529E-4</v>
      </c>
      <c r="H5">
        <f t="shared" si="1"/>
        <v>2.8321745077857831E-4</v>
      </c>
      <c r="I5">
        <f t="shared" si="1"/>
        <v>2.7931815963345394E-4</v>
      </c>
      <c r="J5">
        <f t="shared" si="1"/>
        <v>2.7857101497393672E-4</v>
      </c>
      <c r="K5">
        <f t="shared" si="1"/>
        <v>2.7300665858760248E-4</v>
      </c>
      <c r="L5">
        <f t="shared" si="1"/>
        <v>2.7403103688701481E-4</v>
      </c>
      <c r="M5">
        <f t="shared" si="1"/>
        <v>2.7201651864271719E-4</v>
      </c>
      <c r="N5">
        <f t="shared" si="1"/>
        <v>2.6965878515222946E-4</v>
      </c>
      <c r="O5">
        <f t="shared" si="1"/>
        <v>2.7147424964308242E-4</v>
      </c>
      <c r="P5">
        <f t="shared" si="1"/>
        <v>2.6751105614396226E-4</v>
      </c>
      <c r="Q5">
        <f t="shared" si="1"/>
        <v>2.7562221936319265E-4</v>
      </c>
      <c r="R5">
        <f t="shared" ref="R5:AT8" si="2">R$4</f>
        <v>2.7908140210498357E-4</v>
      </c>
      <c r="S5">
        <f t="shared" si="2"/>
        <v>2.8560470965171485E-4</v>
      </c>
      <c r="T5">
        <f t="shared" si="2"/>
        <v>2.9065632242106313E-4</v>
      </c>
      <c r="U5">
        <f t="shared" si="2"/>
        <v>3.1054062800889797E-4</v>
      </c>
      <c r="V5">
        <f t="shared" si="2"/>
        <v>3.1316395132640522E-4</v>
      </c>
      <c r="W5">
        <f t="shared" si="2"/>
        <v>3.0895526743915803E-4</v>
      </c>
      <c r="X5">
        <f t="shared" si="2"/>
        <v>3.2666342757063649E-4</v>
      </c>
      <c r="Y5">
        <f t="shared" si="2"/>
        <v>3.3515994554932105E-4</v>
      </c>
      <c r="Z5">
        <f t="shared" si="2"/>
        <v>3.3421166788405991E-4</v>
      </c>
      <c r="AA5">
        <f t="shared" si="2"/>
        <v>3.416885205352103E-4</v>
      </c>
      <c r="AB5">
        <f t="shared" si="2"/>
        <v>3.4249804276370393E-4</v>
      </c>
      <c r="AC5">
        <f t="shared" si="2"/>
        <v>3.4462539509943888E-4</v>
      </c>
      <c r="AD5">
        <f t="shared" si="2"/>
        <v>3.4796772386201403E-4</v>
      </c>
      <c r="AE5">
        <f t="shared" si="2"/>
        <v>3.452603987516186E-4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t="s">
        <v>6</v>
      </c>
      <c r="B6">
        <f t="shared" si="1"/>
        <v>2.9327881403765066E-4</v>
      </c>
      <c r="C6">
        <f t="shared" si="1"/>
        <v>2.9464973438693182E-4</v>
      </c>
      <c r="D6">
        <f t="shared" si="1"/>
        <v>2.8823496381021947E-4</v>
      </c>
      <c r="E6">
        <f t="shared" si="1"/>
        <v>2.8942360304126961E-4</v>
      </c>
      <c r="F6">
        <f t="shared" si="1"/>
        <v>2.8246670208174245E-4</v>
      </c>
      <c r="G6">
        <f t="shared" si="1"/>
        <v>2.8396528852219529E-4</v>
      </c>
      <c r="H6">
        <f t="shared" si="1"/>
        <v>2.8321745077857831E-4</v>
      </c>
      <c r="I6">
        <f t="shared" si="1"/>
        <v>2.7931815963345394E-4</v>
      </c>
      <c r="J6">
        <f t="shared" si="1"/>
        <v>2.7857101497393672E-4</v>
      </c>
      <c r="K6">
        <f t="shared" si="1"/>
        <v>2.7300665858760248E-4</v>
      </c>
      <c r="L6">
        <f t="shared" si="1"/>
        <v>2.7403103688701481E-4</v>
      </c>
      <c r="M6">
        <f t="shared" si="1"/>
        <v>2.7201651864271719E-4</v>
      </c>
      <c r="N6">
        <f t="shared" si="1"/>
        <v>2.6965878515222946E-4</v>
      </c>
      <c r="O6">
        <f t="shared" si="1"/>
        <v>2.7147424964308242E-4</v>
      </c>
      <c r="P6">
        <f t="shared" si="1"/>
        <v>2.6751105614396226E-4</v>
      </c>
      <c r="Q6">
        <f t="shared" si="1"/>
        <v>2.7562221936319265E-4</v>
      </c>
      <c r="R6">
        <f t="shared" si="2"/>
        <v>2.7908140210498357E-4</v>
      </c>
      <c r="S6">
        <f t="shared" si="2"/>
        <v>2.8560470965171485E-4</v>
      </c>
      <c r="T6">
        <f t="shared" si="2"/>
        <v>2.9065632242106313E-4</v>
      </c>
      <c r="U6">
        <f t="shared" si="2"/>
        <v>3.1054062800889797E-4</v>
      </c>
      <c r="V6">
        <f t="shared" si="2"/>
        <v>3.1316395132640522E-4</v>
      </c>
      <c r="W6">
        <f t="shared" si="2"/>
        <v>3.0895526743915803E-4</v>
      </c>
      <c r="X6">
        <f t="shared" si="2"/>
        <v>3.2666342757063649E-4</v>
      </c>
      <c r="Y6">
        <f t="shared" si="2"/>
        <v>3.3515994554932105E-4</v>
      </c>
      <c r="Z6">
        <f t="shared" si="2"/>
        <v>3.3421166788405991E-4</v>
      </c>
      <c r="AA6">
        <f t="shared" si="2"/>
        <v>3.416885205352103E-4</v>
      </c>
      <c r="AB6">
        <f t="shared" si="2"/>
        <v>3.4249804276370393E-4</v>
      </c>
      <c r="AC6">
        <f t="shared" si="2"/>
        <v>3.4462539509943888E-4</v>
      </c>
      <c r="AD6">
        <f t="shared" si="2"/>
        <v>3.4796772386201403E-4</v>
      </c>
      <c r="AE6">
        <f t="shared" si="2"/>
        <v>3.452603987516186E-4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t="s">
        <v>84</v>
      </c>
      <c r="B7">
        <f t="shared" si="1"/>
        <v>2.9327881403765066E-4</v>
      </c>
      <c r="C7">
        <f t="shared" si="1"/>
        <v>2.9464973438693182E-4</v>
      </c>
      <c r="D7">
        <f t="shared" si="1"/>
        <v>2.8823496381021947E-4</v>
      </c>
      <c r="E7">
        <f t="shared" si="1"/>
        <v>2.8942360304126961E-4</v>
      </c>
      <c r="F7">
        <f t="shared" si="1"/>
        <v>2.8246670208174245E-4</v>
      </c>
      <c r="G7">
        <f t="shared" si="1"/>
        <v>2.8396528852219529E-4</v>
      </c>
      <c r="H7">
        <f t="shared" si="1"/>
        <v>2.8321745077857831E-4</v>
      </c>
      <c r="I7">
        <f t="shared" si="1"/>
        <v>2.7931815963345394E-4</v>
      </c>
      <c r="J7">
        <f t="shared" si="1"/>
        <v>2.7857101497393672E-4</v>
      </c>
      <c r="K7">
        <f t="shared" si="1"/>
        <v>2.7300665858760248E-4</v>
      </c>
      <c r="L7">
        <f t="shared" si="1"/>
        <v>2.7403103688701481E-4</v>
      </c>
      <c r="M7">
        <f t="shared" si="1"/>
        <v>2.7201651864271719E-4</v>
      </c>
      <c r="N7">
        <f t="shared" si="1"/>
        <v>2.6965878515222946E-4</v>
      </c>
      <c r="O7">
        <f t="shared" si="1"/>
        <v>2.7147424964308242E-4</v>
      </c>
      <c r="P7">
        <f t="shared" si="1"/>
        <v>2.6751105614396226E-4</v>
      </c>
      <c r="Q7">
        <f t="shared" si="1"/>
        <v>2.7562221936319265E-4</v>
      </c>
      <c r="R7">
        <f t="shared" si="2"/>
        <v>2.7908140210498357E-4</v>
      </c>
      <c r="S7">
        <f t="shared" si="2"/>
        <v>2.8560470965171485E-4</v>
      </c>
      <c r="T7">
        <f t="shared" si="2"/>
        <v>2.9065632242106313E-4</v>
      </c>
      <c r="U7">
        <f t="shared" si="2"/>
        <v>3.1054062800889797E-4</v>
      </c>
      <c r="V7">
        <f t="shared" si="2"/>
        <v>3.1316395132640522E-4</v>
      </c>
      <c r="W7">
        <f t="shared" si="2"/>
        <v>3.0895526743915803E-4</v>
      </c>
      <c r="X7">
        <f t="shared" si="2"/>
        <v>3.2666342757063649E-4</v>
      </c>
      <c r="Y7">
        <f t="shared" si="2"/>
        <v>3.3515994554932105E-4</v>
      </c>
      <c r="Z7">
        <f t="shared" si="2"/>
        <v>3.3421166788405991E-4</v>
      </c>
      <c r="AA7">
        <f t="shared" si="2"/>
        <v>3.416885205352103E-4</v>
      </c>
      <c r="AB7">
        <f t="shared" si="2"/>
        <v>3.4249804276370393E-4</v>
      </c>
      <c r="AC7">
        <f t="shared" si="2"/>
        <v>3.4462539509943888E-4</v>
      </c>
      <c r="AD7">
        <f t="shared" si="2"/>
        <v>3.4796772386201403E-4</v>
      </c>
      <c r="AE7">
        <f t="shared" si="2"/>
        <v>3.452603987516186E-4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t="s">
        <v>85</v>
      </c>
      <c r="B8">
        <f t="shared" si="1"/>
        <v>2.9327881403765066E-4</v>
      </c>
      <c r="C8">
        <f t="shared" si="1"/>
        <v>2.9464973438693182E-4</v>
      </c>
      <c r="D8">
        <f t="shared" si="1"/>
        <v>2.8823496381021947E-4</v>
      </c>
      <c r="E8">
        <f t="shared" si="1"/>
        <v>2.8942360304126961E-4</v>
      </c>
      <c r="F8">
        <f t="shared" si="1"/>
        <v>2.8246670208174245E-4</v>
      </c>
      <c r="G8">
        <f t="shared" si="1"/>
        <v>2.8396528852219529E-4</v>
      </c>
      <c r="H8">
        <f t="shared" si="1"/>
        <v>2.8321745077857831E-4</v>
      </c>
      <c r="I8">
        <f t="shared" si="1"/>
        <v>2.7931815963345394E-4</v>
      </c>
      <c r="J8">
        <f t="shared" si="1"/>
        <v>2.7857101497393672E-4</v>
      </c>
      <c r="K8">
        <f t="shared" si="1"/>
        <v>2.7300665858760248E-4</v>
      </c>
      <c r="L8">
        <f t="shared" si="1"/>
        <v>2.7403103688701481E-4</v>
      </c>
      <c r="M8">
        <f t="shared" si="1"/>
        <v>2.7201651864271719E-4</v>
      </c>
      <c r="N8">
        <f t="shared" si="1"/>
        <v>2.6965878515222946E-4</v>
      </c>
      <c r="O8">
        <f t="shared" si="1"/>
        <v>2.7147424964308242E-4</v>
      </c>
      <c r="P8">
        <f t="shared" si="1"/>
        <v>2.6751105614396226E-4</v>
      </c>
      <c r="Q8">
        <f t="shared" si="1"/>
        <v>2.7562221936319265E-4</v>
      </c>
      <c r="R8">
        <f t="shared" si="2"/>
        <v>2.7908140210498357E-4</v>
      </c>
      <c r="S8">
        <f t="shared" si="2"/>
        <v>2.8560470965171485E-4</v>
      </c>
      <c r="T8">
        <f t="shared" si="2"/>
        <v>2.9065632242106313E-4</v>
      </c>
      <c r="U8">
        <f t="shared" si="2"/>
        <v>3.1054062800889797E-4</v>
      </c>
      <c r="V8">
        <f t="shared" si="2"/>
        <v>3.1316395132640522E-4</v>
      </c>
      <c r="W8">
        <f t="shared" si="2"/>
        <v>3.0895526743915803E-4</v>
      </c>
      <c r="X8">
        <f t="shared" si="2"/>
        <v>3.2666342757063649E-4</v>
      </c>
      <c r="Y8">
        <f t="shared" si="2"/>
        <v>3.3515994554932105E-4</v>
      </c>
      <c r="Z8">
        <f t="shared" si="2"/>
        <v>3.3421166788405991E-4</v>
      </c>
      <c r="AA8">
        <f t="shared" si="2"/>
        <v>3.416885205352103E-4</v>
      </c>
      <c r="AB8">
        <f t="shared" si="2"/>
        <v>3.4249804276370393E-4</v>
      </c>
      <c r="AC8">
        <f t="shared" si="2"/>
        <v>3.4462539509943888E-4</v>
      </c>
      <c r="AD8">
        <f t="shared" si="2"/>
        <v>3.4796772386201403E-4</v>
      </c>
      <c r="AE8">
        <f t="shared" si="2"/>
        <v>3.452603987516186E-4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BJ8"/>
  <sheetViews>
    <sheetView workbookViewId="0">
      <selection sqref="A1:BJ8"/>
    </sheetView>
  </sheetViews>
  <sheetFormatPr defaultRowHeight="15"/>
  <cols>
    <col min="1" max="1" width="31.140625" customWidth="1"/>
  </cols>
  <sheetData>
    <row r="1" spans="1:62" ht="30">
      <c r="A1" s="28" t="s">
        <v>87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</row>
    <row r="2" spans="1:62">
      <c r="A2" t="s">
        <v>2</v>
      </c>
      <c r="B2">
        <f>B$4</f>
        <v>2.9327881403765066E-4</v>
      </c>
      <c r="C2">
        <f t="shared" ref="C2:AE3" si="0">C$4</f>
        <v>2.9464973438693182E-4</v>
      </c>
      <c r="D2">
        <f t="shared" si="0"/>
        <v>2.8823496381021947E-4</v>
      </c>
      <c r="E2">
        <f t="shared" si="0"/>
        <v>2.8942360304126961E-4</v>
      </c>
      <c r="F2">
        <f t="shared" si="0"/>
        <v>2.8246670208174245E-4</v>
      </c>
      <c r="G2">
        <f t="shared" si="0"/>
        <v>2.8396528852219529E-4</v>
      </c>
      <c r="H2">
        <f t="shared" si="0"/>
        <v>2.8321745077857831E-4</v>
      </c>
      <c r="I2">
        <f t="shared" si="0"/>
        <v>2.7931815963345394E-4</v>
      </c>
      <c r="J2">
        <f t="shared" si="0"/>
        <v>2.7857101497393672E-4</v>
      </c>
      <c r="K2">
        <f t="shared" si="0"/>
        <v>2.7300665858760248E-4</v>
      </c>
      <c r="L2">
        <f t="shared" si="0"/>
        <v>2.7403103688701481E-4</v>
      </c>
      <c r="M2">
        <f t="shared" si="0"/>
        <v>2.7201651864271719E-4</v>
      </c>
      <c r="N2">
        <f t="shared" si="0"/>
        <v>2.6965878515222946E-4</v>
      </c>
      <c r="O2">
        <f t="shared" si="0"/>
        <v>2.7147424964308242E-4</v>
      </c>
      <c r="P2">
        <f t="shared" si="0"/>
        <v>2.6751105614396226E-4</v>
      </c>
      <c r="Q2">
        <f t="shared" si="0"/>
        <v>2.7562221936319265E-4</v>
      </c>
      <c r="R2">
        <f t="shared" si="0"/>
        <v>2.7908140210498357E-4</v>
      </c>
      <c r="S2">
        <f t="shared" si="0"/>
        <v>2.8560470965171485E-4</v>
      </c>
      <c r="T2">
        <f t="shared" si="0"/>
        <v>2.9065632242106313E-4</v>
      </c>
      <c r="U2">
        <f t="shared" si="0"/>
        <v>3.1054062800889797E-4</v>
      </c>
      <c r="V2">
        <f t="shared" si="0"/>
        <v>3.1316395132640522E-4</v>
      </c>
      <c r="W2">
        <f t="shared" si="0"/>
        <v>3.0895526743915803E-4</v>
      </c>
      <c r="X2">
        <f t="shared" si="0"/>
        <v>3.2666342757063649E-4</v>
      </c>
      <c r="Y2">
        <f t="shared" si="0"/>
        <v>3.3515994554932105E-4</v>
      </c>
      <c r="Z2">
        <f t="shared" si="0"/>
        <v>3.3421166788405991E-4</v>
      </c>
      <c r="AA2">
        <f t="shared" si="0"/>
        <v>3.416885205352103E-4</v>
      </c>
      <c r="AB2">
        <f t="shared" si="0"/>
        <v>3.4249804276370393E-4</v>
      </c>
      <c r="AC2">
        <f t="shared" si="0"/>
        <v>3.4462539509943888E-4</v>
      </c>
      <c r="AD2">
        <f t="shared" si="0"/>
        <v>3.4796772386201403E-4</v>
      </c>
      <c r="AE2">
        <f t="shared" si="0"/>
        <v>3.452603987516186E-4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t="s">
        <v>3</v>
      </c>
      <c r="B3">
        <f>B$4</f>
        <v>2.9327881403765066E-4</v>
      </c>
      <c r="C3">
        <f t="shared" si="0"/>
        <v>2.9464973438693182E-4</v>
      </c>
      <c r="D3">
        <f t="shared" si="0"/>
        <v>2.8823496381021947E-4</v>
      </c>
      <c r="E3">
        <f t="shared" si="0"/>
        <v>2.8942360304126961E-4</v>
      </c>
      <c r="F3">
        <f t="shared" si="0"/>
        <v>2.8246670208174245E-4</v>
      </c>
      <c r="G3">
        <f t="shared" si="0"/>
        <v>2.8396528852219529E-4</v>
      </c>
      <c r="H3">
        <f t="shared" si="0"/>
        <v>2.8321745077857831E-4</v>
      </c>
      <c r="I3">
        <f t="shared" si="0"/>
        <v>2.7931815963345394E-4</v>
      </c>
      <c r="J3">
        <f t="shared" si="0"/>
        <v>2.7857101497393672E-4</v>
      </c>
      <c r="K3">
        <f t="shared" si="0"/>
        <v>2.7300665858760248E-4</v>
      </c>
      <c r="L3">
        <f t="shared" si="0"/>
        <v>2.7403103688701481E-4</v>
      </c>
      <c r="M3">
        <f t="shared" si="0"/>
        <v>2.7201651864271719E-4</v>
      </c>
      <c r="N3">
        <f t="shared" si="0"/>
        <v>2.6965878515222946E-4</v>
      </c>
      <c r="O3">
        <f t="shared" si="0"/>
        <v>2.7147424964308242E-4</v>
      </c>
      <c r="P3">
        <f t="shared" si="0"/>
        <v>2.6751105614396226E-4</v>
      </c>
      <c r="Q3">
        <f t="shared" si="0"/>
        <v>2.7562221936319265E-4</v>
      </c>
      <c r="R3">
        <f t="shared" si="0"/>
        <v>2.7908140210498357E-4</v>
      </c>
      <c r="S3">
        <f t="shared" si="0"/>
        <v>2.8560470965171485E-4</v>
      </c>
      <c r="T3">
        <f t="shared" si="0"/>
        <v>2.9065632242106313E-4</v>
      </c>
      <c r="U3">
        <f t="shared" si="0"/>
        <v>3.1054062800889797E-4</v>
      </c>
      <c r="V3">
        <f t="shared" si="0"/>
        <v>3.1316395132640522E-4</v>
      </c>
      <c r="W3">
        <f t="shared" si="0"/>
        <v>3.0895526743915803E-4</v>
      </c>
      <c r="X3">
        <f t="shared" si="0"/>
        <v>3.2666342757063649E-4</v>
      </c>
      <c r="Y3">
        <f t="shared" si="0"/>
        <v>3.3515994554932105E-4</v>
      </c>
      <c r="Z3">
        <f t="shared" si="0"/>
        <v>3.3421166788405991E-4</v>
      </c>
      <c r="AA3">
        <f t="shared" si="0"/>
        <v>3.416885205352103E-4</v>
      </c>
      <c r="AB3">
        <f t="shared" si="0"/>
        <v>3.4249804276370393E-4</v>
      </c>
      <c r="AC3">
        <f t="shared" si="0"/>
        <v>3.4462539509943888E-4</v>
      </c>
      <c r="AD3">
        <f t="shared" si="0"/>
        <v>3.4796772386201403E-4</v>
      </c>
      <c r="AE3">
        <f t="shared" si="0"/>
        <v>3.452603987516186E-4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t="s">
        <v>4</v>
      </c>
      <c r="B4">
        <f>SUMIFS('Historical Vehicle Fuel Economy'!$E$2:$E$369,'Historical Vehicle Fuel Economy'!$B$2:$B$369,"All",'Historical Vehicle Fuel Economy'!$A$2:$A$369,_xlfn.NUMBERVALUE(RIGHT(B1,4)))*Calculations!$B$2/Calculations!$B$9</f>
        <v>2.9327881403765066E-4</v>
      </c>
      <c r="C4">
        <f>SUMIFS('Historical Vehicle Fuel Economy'!$E$2:$E$369,'Historical Vehicle Fuel Economy'!$B$2:$B$369,"All",'Historical Vehicle Fuel Economy'!$A$2:$A$369,_xlfn.NUMBERVALUE(RIGHT(C1,4)))*Calculations!$B$2/Calculations!$B$9</f>
        <v>2.9464973438693182E-4</v>
      </c>
      <c r="D4">
        <f>SUMIFS('Historical Vehicle Fuel Economy'!$E$2:$E$369,'Historical Vehicle Fuel Economy'!$B$2:$B$369,"All",'Historical Vehicle Fuel Economy'!$A$2:$A$369,_xlfn.NUMBERVALUE(RIGHT(D1,4)))*Calculations!$B$2/Calculations!$B$9</f>
        <v>2.8823496381021947E-4</v>
      </c>
      <c r="E4">
        <f>SUMIFS('Historical Vehicle Fuel Economy'!$E$2:$E$369,'Historical Vehicle Fuel Economy'!$B$2:$B$369,"All",'Historical Vehicle Fuel Economy'!$A$2:$A$369,_xlfn.NUMBERVALUE(RIGHT(E1,4)))*Calculations!$B$2/Calculations!$B$9</f>
        <v>2.8942360304126961E-4</v>
      </c>
      <c r="F4">
        <f>SUMIFS('Historical Vehicle Fuel Economy'!$E$2:$E$369,'Historical Vehicle Fuel Economy'!$B$2:$B$369,"All",'Historical Vehicle Fuel Economy'!$A$2:$A$369,_xlfn.NUMBERVALUE(RIGHT(F1,4)))*Calculations!$B$2/Calculations!$B$9</f>
        <v>2.8246670208174245E-4</v>
      </c>
      <c r="G4">
        <f>SUMIFS('Historical Vehicle Fuel Economy'!$E$2:$E$369,'Historical Vehicle Fuel Economy'!$B$2:$B$369,"All",'Historical Vehicle Fuel Economy'!$A$2:$A$369,_xlfn.NUMBERVALUE(RIGHT(G1,4)))*Calculations!$B$2/Calculations!$B$9</f>
        <v>2.8396528852219529E-4</v>
      </c>
      <c r="H4">
        <f>SUMIFS('Historical Vehicle Fuel Economy'!$E$2:$E$369,'Historical Vehicle Fuel Economy'!$B$2:$B$369,"All",'Historical Vehicle Fuel Economy'!$A$2:$A$369,_xlfn.NUMBERVALUE(RIGHT(H1,4)))*Calculations!$B$2/Calculations!$B$9</f>
        <v>2.8321745077857831E-4</v>
      </c>
      <c r="I4">
        <f>SUMIFS('Historical Vehicle Fuel Economy'!$E$2:$E$369,'Historical Vehicle Fuel Economy'!$B$2:$B$369,"All",'Historical Vehicle Fuel Economy'!$A$2:$A$369,_xlfn.NUMBERVALUE(RIGHT(I1,4)))*Calculations!$B$2/Calculations!$B$9</f>
        <v>2.7931815963345394E-4</v>
      </c>
      <c r="J4">
        <f>SUMIFS('Historical Vehicle Fuel Economy'!$E$2:$E$369,'Historical Vehicle Fuel Economy'!$B$2:$B$369,"All",'Historical Vehicle Fuel Economy'!$A$2:$A$369,_xlfn.NUMBERVALUE(RIGHT(J1,4)))*Calculations!$B$2/Calculations!$B$9</f>
        <v>2.7857101497393672E-4</v>
      </c>
      <c r="K4">
        <f>SUMIFS('Historical Vehicle Fuel Economy'!$E$2:$E$369,'Historical Vehicle Fuel Economy'!$B$2:$B$369,"All",'Historical Vehicle Fuel Economy'!$A$2:$A$369,_xlfn.NUMBERVALUE(RIGHT(K1,4)))*Calculations!$B$2/Calculations!$B$9</f>
        <v>2.7300665858760248E-4</v>
      </c>
      <c r="L4">
        <f>SUMIFS('Historical Vehicle Fuel Economy'!$E$2:$E$369,'Historical Vehicle Fuel Economy'!$B$2:$B$369,"All",'Historical Vehicle Fuel Economy'!$A$2:$A$369,_xlfn.NUMBERVALUE(RIGHT(L1,4)))*Calculations!$B$2/Calculations!$B$9</f>
        <v>2.7403103688701481E-4</v>
      </c>
      <c r="M4">
        <f>SUMIFS('Historical Vehicle Fuel Economy'!$E$2:$E$369,'Historical Vehicle Fuel Economy'!$B$2:$B$369,"All",'Historical Vehicle Fuel Economy'!$A$2:$A$369,_xlfn.NUMBERVALUE(RIGHT(M1,4)))*Calculations!$B$2/Calculations!$B$9</f>
        <v>2.7201651864271719E-4</v>
      </c>
      <c r="N4">
        <f>SUMIFS('Historical Vehicle Fuel Economy'!$E$2:$E$369,'Historical Vehicle Fuel Economy'!$B$2:$B$369,"All",'Historical Vehicle Fuel Economy'!$A$2:$A$369,_xlfn.NUMBERVALUE(RIGHT(N1,4)))*Calculations!$B$2/Calculations!$B$9</f>
        <v>2.6965878515222946E-4</v>
      </c>
      <c r="O4">
        <f>SUMIFS('Historical Vehicle Fuel Economy'!$E$2:$E$369,'Historical Vehicle Fuel Economy'!$B$2:$B$369,"All",'Historical Vehicle Fuel Economy'!$A$2:$A$369,_xlfn.NUMBERVALUE(RIGHT(O1,4)))*Calculations!$B$2/Calculations!$B$9</f>
        <v>2.7147424964308242E-4</v>
      </c>
      <c r="P4">
        <f>SUMIFS('Historical Vehicle Fuel Economy'!$E$2:$E$369,'Historical Vehicle Fuel Economy'!$B$2:$B$369,"All",'Historical Vehicle Fuel Economy'!$A$2:$A$369,_xlfn.NUMBERVALUE(RIGHT(P1,4)))*Calculations!$B$2/Calculations!$B$9</f>
        <v>2.6751105614396226E-4</v>
      </c>
      <c r="Q4">
        <f>SUMIFS('Historical Vehicle Fuel Economy'!$E$2:$E$369,'Historical Vehicle Fuel Economy'!$B$2:$B$369,"All",'Historical Vehicle Fuel Economy'!$A$2:$A$369,_xlfn.NUMBERVALUE(RIGHT(Q1,4)))*Calculations!$B$2/Calculations!$B$9</f>
        <v>2.7562221936319265E-4</v>
      </c>
      <c r="R4">
        <f>SUMIFS('Historical Vehicle Fuel Economy'!$E$2:$E$369,'Historical Vehicle Fuel Economy'!$B$2:$B$369,"All",'Historical Vehicle Fuel Economy'!$A$2:$A$369,_xlfn.NUMBERVALUE(RIGHT(R1,4)))*Calculations!$B$2/Calculations!$B$9</f>
        <v>2.7908140210498357E-4</v>
      </c>
      <c r="S4">
        <f>SUMIFS('Historical Vehicle Fuel Economy'!$E$2:$E$369,'Historical Vehicle Fuel Economy'!$B$2:$B$369,"All",'Historical Vehicle Fuel Economy'!$A$2:$A$369,_xlfn.NUMBERVALUE(RIGHT(S1,4)))*Calculations!$B$2/Calculations!$B$9</f>
        <v>2.8560470965171485E-4</v>
      </c>
      <c r="T4">
        <f>SUMIFS('Historical Vehicle Fuel Economy'!$E$2:$E$369,'Historical Vehicle Fuel Economy'!$B$2:$B$369,"All",'Historical Vehicle Fuel Economy'!$A$2:$A$369,_xlfn.NUMBERVALUE(RIGHT(T1,4)))*Calculations!$B$2/Calculations!$B$9</f>
        <v>2.9065632242106313E-4</v>
      </c>
      <c r="U4">
        <f>SUMIFS('Historical Vehicle Fuel Economy'!$E$2:$E$369,'Historical Vehicle Fuel Economy'!$B$2:$B$369,"All",'Historical Vehicle Fuel Economy'!$A$2:$A$369,_xlfn.NUMBERVALUE(RIGHT(U1,4)))*Calculations!$B$2/Calculations!$B$9</f>
        <v>3.1054062800889797E-4</v>
      </c>
      <c r="V4">
        <f>SUMIFS('Historical Vehicle Fuel Economy'!$E$2:$E$369,'Historical Vehicle Fuel Economy'!$B$2:$B$369,"All",'Historical Vehicle Fuel Economy'!$A$2:$A$369,_xlfn.NUMBERVALUE(RIGHT(V1,4)))*Calculations!$B$2/Calculations!$B$9</f>
        <v>3.1316395132640522E-4</v>
      </c>
      <c r="W4">
        <f>SUMIFS('Historical Vehicle Fuel Economy'!$E$2:$E$369,'Historical Vehicle Fuel Economy'!$B$2:$B$369,"All",'Historical Vehicle Fuel Economy'!$A$2:$A$369,_xlfn.NUMBERVALUE(RIGHT(W1,4)))*Calculations!$B$2/Calculations!$B$9</f>
        <v>3.0895526743915803E-4</v>
      </c>
      <c r="X4">
        <f>SUMIFS('Historical Vehicle Fuel Economy'!$E$2:$E$369,'Historical Vehicle Fuel Economy'!$B$2:$B$369,"All",'Historical Vehicle Fuel Economy'!$A$2:$A$369,_xlfn.NUMBERVALUE(RIGHT(X1,4)))*Calculations!$B$2/Calculations!$B$9</f>
        <v>3.2666342757063649E-4</v>
      </c>
      <c r="Y4">
        <f>SUMIFS('Historical Vehicle Fuel Economy'!$E$2:$E$369,'Historical Vehicle Fuel Economy'!$B$2:$B$369,"All",'Historical Vehicle Fuel Economy'!$A$2:$A$369,_xlfn.NUMBERVALUE(RIGHT(Y1,4)))*Calculations!$B$2/Calculations!$B$9</f>
        <v>3.3515994554932105E-4</v>
      </c>
      <c r="Z4">
        <f>SUMIFS('Historical Vehicle Fuel Economy'!$E$2:$E$369,'Historical Vehicle Fuel Economy'!$B$2:$B$369,"All",'Historical Vehicle Fuel Economy'!$A$2:$A$369,_xlfn.NUMBERVALUE(RIGHT(Z1,4)))*Calculations!$B$2/Calculations!$B$9</f>
        <v>3.3421166788405991E-4</v>
      </c>
      <c r="AA4">
        <f>SUMIFS('Historical Vehicle Fuel Economy'!$E$2:$E$369,'Historical Vehicle Fuel Economy'!$B$2:$B$369,"All",'Historical Vehicle Fuel Economy'!$A$2:$A$369,_xlfn.NUMBERVALUE(RIGHT(AA1,4)))*Calculations!$B$2/Calculations!$B$9</f>
        <v>3.416885205352103E-4</v>
      </c>
      <c r="AB4">
        <f>SUMIFS('Historical Vehicle Fuel Economy'!$E$2:$E$369,'Historical Vehicle Fuel Economy'!$B$2:$B$369,"All",'Historical Vehicle Fuel Economy'!$A$2:$A$369,_xlfn.NUMBERVALUE(RIGHT(AB1,4)))*Calculations!$B$2/Calculations!$B$9</f>
        <v>3.4249804276370393E-4</v>
      </c>
      <c r="AC4">
        <f>SUMIFS('Historical Vehicle Fuel Economy'!$E$2:$E$369,'Historical Vehicle Fuel Economy'!$B$2:$B$369,"All",'Historical Vehicle Fuel Economy'!$A$2:$A$369,_xlfn.NUMBERVALUE(RIGHT(AC1,4)))*Calculations!$B$2/Calculations!$B$9</f>
        <v>3.4462539509943888E-4</v>
      </c>
      <c r="AD4">
        <f>SUMIFS('Historical Vehicle Fuel Economy'!$E$2:$E$369,'Historical Vehicle Fuel Economy'!$B$2:$B$369,"All",'Historical Vehicle Fuel Economy'!$A$2:$A$369,_xlfn.NUMBERVALUE(RIGHT(AD1,4)))*Calculations!$B$2/Calculations!$B$9</f>
        <v>3.4796772386201403E-4</v>
      </c>
      <c r="AE4">
        <f>SUMIFS('Historical Vehicle Fuel Economy'!$E$2:$E$369,'Historical Vehicle Fuel Economy'!$B$2:$B$369,"All",'Historical Vehicle Fuel Economy'!$A$2:$A$369,_xlfn.NUMBERVALUE(RIGHT(AE1,4)))*Calculations!$B$2/Calculations!$B$9</f>
        <v>3.452603987516186E-4</v>
      </c>
      <c r="AF4">
        <f>SUMIFS('Historical Vehicle Fuel Economy'!$E$2:$E$369,'Historical Vehicle Fuel Economy'!$B$2:$B$369,"All",'Historical Vehicle Fuel Economy'!$A$2:$A$369,_xlfn.NUMBERVALUE(RIGHT(AF1,4)))*Calculations!$B$2/Calculations!$B$9</f>
        <v>0</v>
      </c>
      <c r="AG4">
        <f>SUMIFS('Historical Vehicle Fuel Economy'!$E$2:$E$369,'Historical Vehicle Fuel Economy'!$B$2:$B$369,"All",'Historical Vehicle Fuel Economy'!$A$2:$A$369,_xlfn.NUMBERVALUE(RIGHT(AG1,4)))*Calculations!$B$2/Calculations!$B$9</f>
        <v>0</v>
      </c>
      <c r="AH4">
        <f>SUMIFS('Historical Vehicle Fuel Economy'!$E$2:$E$369,'Historical Vehicle Fuel Economy'!$B$2:$B$369,"All",'Historical Vehicle Fuel Economy'!$A$2:$A$369,_xlfn.NUMBERVALUE(RIGHT(AH1,4)))*Calculations!$B$2/Calculations!$B$9</f>
        <v>0</v>
      </c>
      <c r="AI4">
        <f>SUMIFS('Historical Vehicle Fuel Economy'!$E$2:$E$369,'Historical Vehicle Fuel Economy'!$B$2:$B$369,"All",'Historical Vehicle Fuel Economy'!$A$2:$A$369,_xlfn.NUMBERVALUE(RIGHT(AI1,4)))*Calculations!$B$2/Calculations!$B$9</f>
        <v>0</v>
      </c>
      <c r="AJ4">
        <f>SUMIFS('Historical Vehicle Fuel Economy'!$E$2:$E$369,'Historical Vehicle Fuel Economy'!$B$2:$B$369,"All",'Historical Vehicle Fuel Economy'!$A$2:$A$369,_xlfn.NUMBERVALUE(RIGHT(AJ1,4)))*Calculations!$B$2/Calculations!$B$9</f>
        <v>0</v>
      </c>
      <c r="AK4">
        <f>SUMIFS('Historical Vehicle Fuel Economy'!$E$2:$E$369,'Historical Vehicle Fuel Economy'!$B$2:$B$369,"All",'Historical Vehicle Fuel Economy'!$A$2:$A$369,_xlfn.NUMBERVALUE(RIGHT(AK1,4)))*Calculations!$B$2/Calculations!$B$9</f>
        <v>0</v>
      </c>
      <c r="AL4">
        <f>SUMIFS('Historical Vehicle Fuel Economy'!$E$2:$E$369,'Historical Vehicle Fuel Economy'!$B$2:$B$369,"All",'Historical Vehicle Fuel Economy'!$A$2:$A$369,_xlfn.NUMBERVALUE(RIGHT(AL1,4)))*Calculations!$B$2/Calculations!$B$9</f>
        <v>0</v>
      </c>
      <c r="AM4">
        <f>SUMIFS('Historical Vehicle Fuel Economy'!$E$2:$E$369,'Historical Vehicle Fuel Economy'!$B$2:$B$369,"All",'Historical Vehicle Fuel Economy'!$A$2:$A$369,_xlfn.NUMBERVALUE(RIGHT(AM1,4)))*Calculations!$B$2/Calculations!$B$9</f>
        <v>0</v>
      </c>
      <c r="AN4">
        <f>SUMIFS('Historical Vehicle Fuel Economy'!$E$2:$E$369,'Historical Vehicle Fuel Economy'!$B$2:$B$369,"All",'Historical Vehicle Fuel Economy'!$A$2:$A$369,_xlfn.NUMBERVALUE(RIGHT(AN1,4)))*Calculations!$B$2/Calculations!$B$9</f>
        <v>0</v>
      </c>
      <c r="AO4">
        <f>SUMIFS('Historical Vehicle Fuel Economy'!$E$2:$E$369,'Historical Vehicle Fuel Economy'!$B$2:$B$369,"All",'Historical Vehicle Fuel Economy'!$A$2:$A$369,_xlfn.NUMBERVALUE(RIGHT(AO1,4)))*Calculations!$B$2/Calculations!$B$9</f>
        <v>0</v>
      </c>
      <c r="AP4">
        <f>SUMIFS('Historical Vehicle Fuel Economy'!$E$2:$E$369,'Historical Vehicle Fuel Economy'!$B$2:$B$369,"All",'Historical Vehicle Fuel Economy'!$A$2:$A$369,_xlfn.NUMBERVALUE(RIGHT(AP1,4)))*Calculations!$B$2/Calculations!$B$9</f>
        <v>0</v>
      </c>
      <c r="AQ4">
        <f>SUMIFS('Historical Vehicle Fuel Economy'!$E$2:$E$369,'Historical Vehicle Fuel Economy'!$B$2:$B$369,"All",'Historical Vehicle Fuel Economy'!$A$2:$A$369,_xlfn.NUMBERVALUE(RIGHT(AQ1,4)))*Calculations!$B$2/Calculations!$B$9</f>
        <v>0</v>
      </c>
      <c r="AR4">
        <f>SUMIFS('Historical Vehicle Fuel Economy'!$E$2:$E$369,'Historical Vehicle Fuel Economy'!$B$2:$B$369,"All",'Historical Vehicle Fuel Economy'!$A$2:$A$369,_xlfn.NUMBERVALUE(RIGHT(AR1,4)))*Calculations!$B$2/Calculations!$B$9</f>
        <v>0</v>
      </c>
      <c r="AS4">
        <f>SUMIFS('Historical Vehicle Fuel Economy'!$E$2:$E$369,'Historical Vehicle Fuel Economy'!$B$2:$B$369,"All",'Historical Vehicle Fuel Economy'!$A$2:$A$369,_xlfn.NUMBERVALUE(RIGHT(AS1,4)))*Calculations!$B$2/Calculations!$B$9</f>
        <v>0</v>
      </c>
      <c r="AT4">
        <f>SUMIFS('Historical Vehicle Fuel Economy'!$E$2:$E$369,'Historical Vehicle Fuel Economy'!$B$2:$B$369,"All",'Historical Vehicle Fuel Economy'!$A$2:$A$369,_xlfn.NUMBERVALUE(RIGHT(AT1,4)))*Calculations!$B$2/Calculations!$B$9</f>
        <v>0</v>
      </c>
      <c r="AU4">
        <f>SUMIFS('Historical Vehicle Fuel Economy'!$E$2:$E$369,'Historical Vehicle Fuel Economy'!$B$2:$B$369,"All",'Historical Vehicle Fuel Economy'!$A$2:$A$369,_xlfn.NUMBERVALUE(RIGHT(AU1,4)))*Calculations!$B$2/Calculations!$B$9</f>
        <v>0</v>
      </c>
      <c r="AV4">
        <f>SUMIFS('Historical Vehicle Fuel Economy'!$E$2:$E$369,'Historical Vehicle Fuel Economy'!$B$2:$B$369,"All",'Historical Vehicle Fuel Economy'!$A$2:$A$369,_xlfn.NUMBERVALUE(RIGHT(AV1,4)))*Calculations!$B$2/Calculations!$B$9</f>
        <v>0</v>
      </c>
      <c r="AW4">
        <f>SUMIFS('Historical Vehicle Fuel Economy'!$E$2:$E$369,'Historical Vehicle Fuel Economy'!$B$2:$B$369,"All",'Historical Vehicle Fuel Economy'!$A$2:$A$369,_xlfn.NUMBERVALUE(RIGHT(AW1,4)))*Calculations!$B$2/Calculations!$B$9</f>
        <v>0</v>
      </c>
      <c r="AX4">
        <f>SUMIFS('Historical Vehicle Fuel Economy'!$E$2:$E$369,'Historical Vehicle Fuel Economy'!$B$2:$B$369,"All",'Historical Vehicle Fuel Economy'!$A$2:$A$369,_xlfn.NUMBERVALUE(RIGHT(AX1,4)))*Calculations!$B$2/Calculations!$B$9</f>
        <v>0</v>
      </c>
      <c r="AY4">
        <f>SUMIFS('Historical Vehicle Fuel Economy'!$E$2:$E$369,'Historical Vehicle Fuel Economy'!$B$2:$B$369,"All",'Historical Vehicle Fuel Economy'!$A$2:$A$369,_xlfn.NUMBERVALUE(RIGHT(AY1,4)))*Calculations!$B$2/Calculations!$B$9</f>
        <v>0</v>
      </c>
      <c r="AZ4">
        <f>SUMIFS('Historical Vehicle Fuel Economy'!$E$2:$E$369,'Historical Vehicle Fuel Economy'!$B$2:$B$369,"All",'Historical Vehicle Fuel Economy'!$A$2:$A$369,_xlfn.NUMBERVALUE(RIGHT(AZ1,4)))*Calculations!$B$2/Calculations!$B$9</f>
        <v>0</v>
      </c>
      <c r="BA4">
        <f>SUMIFS('Historical Vehicle Fuel Economy'!$E$2:$E$369,'Historical Vehicle Fuel Economy'!$B$2:$B$369,"All",'Historical Vehicle Fuel Economy'!$A$2:$A$369,_xlfn.NUMBERVALUE(RIGHT(BA1,4)))*Calculations!$B$2/Calculations!$B$9</f>
        <v>0</v>
      </c>
      <c r="BB4">
        <f>SUMIFS('Historical Vehicle Fuel Economy'!$E$2:$E$369,'Historical Vehicle Fuel Economy'!$B$2:$B$369,"All",'Historical Vehicle Fuel Economy'!$A$2:$A$369,_xlfn.NUMBERVALUE(RIGHT(BB1,4)))*Calculations!$B$2/Calculations!$B$9</f>
        <v>0</v>
      </c>
      <c r="BC4">
        <f>SUMIFS('Historical Vehicle Fuel Economy'!$E$2:$E$369,'Historical Vehicle Fuel Economy'!$B$2:$B$369,"All",'Historical Vehicle Fuel Economy'!$A$2:$A$369,_xlfn.NUMBERVALUE(RIGHT(BC1,4)))*Calculations!$B$2/Calculations!$B$9</f>
        <v>0</v>
      </c>
      <c r="BD4">
        <f>SUMIFS('Historical Vehicle Fuel Economy'!$E$2:$E$369,'Historical Vehicle Fuel Economy'!$B$2:$B$369,"All",'Historical Vehicle Fuel Economy'!$A$2:$A$369,_xlfn.NUMBERVALUE(RIGHT(BD1,4)))*Calculations!$B$2/Calculations!$B$9</f>
        <v>0</v>
      </c>
      <c r="BE4">
        <f>SUMIFS('Historical Vehicle Fuel Economy'!$E$2:$E$369,'Historical Vehicle Fuel Economy'!$B$2:$B$369,"All",'Historical Vehicle Fuel Economy'!$A$2:$A$369,_xlfn.NUMBERVALUE(RIGHT(BE1,4)))*Calculations!$B$2/Calculations!$B$9</f>
        <v>0</v>
      </c>
      <c r="BF4">
        <f>SUMIFS('Historical Vehicle Fuel Economy'!$E$2:$E$369,'Historical Vehicle Fuel Economy'!$B$2:$B$369,"All",'Historical Vehicle Fuel Economy'!$A$2:$A$369,_xlfn.NUMBERVALUE(RIGHT(BF1,4)))*Calculations!$B$2/Calculations!$B$9</f>
        <v>0</v>
      </c>
      <c r="BG4">
        <f>SUMIFS('Historical Vehicle Fuel Economy'!$E$2:$E$369,'Historical Vehicle Fuel Economy'!$B$2:$B$369,"All",'Historical Vehicle Fuel Economy'!$A$2:$A$369,_xlfn.NUMBERVALUE(RIGHT(BG1,4)))*Calculations!$B$2/Calculations!$B$9</f>
        <v>0</v>
      </c>
      <c r="BH4">
        <f>SUMIFS('Historical Vehicle Fuel Economy'!$E$2:$E$369,'Historical Vehicle Fuel Economy'!$B$2:$B$369,"All",'Historical Vehicle Fuel Economy'!$A$2:$A$369,_xlfn.NUMBERVALUE(RIGHT(BH1,4)))*Calculations!$B$2/Calculations!$B$9</f>
        <v>0</v>
      </c>
      <c r="BI4">
        <f>SUMIFS('Historical Vehicle Fuel Economy'!$E$2:$E$369,'Historical Vehicle Fuel Economy'!$B$2:$B$369,"All",'Historical Vehicle Fuel Economy'!$A$2:$A$369,_xlfn.NUMBERVALUE(RIGHT(BI1,4)))*Calculations!$B$2/Calculations!$B$9</f>
        <v>0</v>
      </c>
      <c r="BJ4">
        <f>SUMIFS('Historical Vehicle Fuel Economy'!$E$2:$E$369,'Historical Vehicle Fuel Economy'!$B$2:$B$369,"All",'Historical Vehicle Fuel Economy'!$A$2:$A$369,_xlfn.NUMBERVALUE(RIGHT(BJ1,4)))*Calculations!$B$2/Calculations!$B$9</f>
        <v>0</v>
      </c>
    </row>
    <row r="5" spans="1:62">
      <c r="A5" t="s">
        <v>5</v>
      </c>
      <c r="B5">
        <f t="shared" ref="B5:Q8" si="1">B$4</f>
        <v>2.9327881403765066E-4</v>
      </c>
      <c r="C5">
        <f t="shared" si="1"/>
        <v>2.9464973438693182E-4</v>
      </c>
      <c r="D5">
        <f t="shared" si="1"/>
        <v>2.8823496381021947E-4</v>
      </c>
      <c r="E5">
        <f t="shared" si="1"/>
        <v>2.8942360304126961E-4</v>
      </c>
      <c r="F5">
        <f t="shared" si="1"/>
        <v>2.8246670208174245E-4</v>
      </c>
      <c r="G5">
        <f t="shared" si="1"/>
        <v>2.8396528852219529E-4</v>
      </c>
      <c r="H5">
        <f t="shared" si="1"/>
        <v>2.8321745077857831E-4</v>
      </c>
      <c r="I5">
        <f t="shared" si="1"/>
        <v>2.7931815963345394E-4</v>
      </c>
      <c r="J5">
        <f t="shared" si="1"/>
        <v>2.7857101497393672E-4</v>
      </c>
      <c r="K5">
        <f t="shared" si="1"/>
        <v>2.7300665858760248E-4</v>
      </c>
      <c r="L5">
        <f t="shared" si="1"/>
        <v>2.7403103688701481E-4</v>
      </c>
      <c r="M5">
        <f t="shared" si="1"/>
        <v>2.7201651864271719E-4</v>
      </c>
      <c r="N5">
        <f t="shared" si="1"/>
        <v>2.6965878515222946E-4</v>
      </c>
      <c r="O5">
        <f t="shared" si="1"/>
        <v>2.7147424964308242E-4</v>
      </c>
      <c r="P5">
        <f t="shared" si="1"/>
        <v>2.6751105614396226E-4</v>
      </c>
      <c r="Q5">
        <f t="shared" si="1"/>
        <v>2.7562221936319265E-4</v>
      </c>
      <c r="R5">
        <f t="shared" ref="R5:AT8" si="2">R$4</f>
        <v>2.7908140210498357E-4</v>
      </c>
      <c r="S5">
        <f t="shared" si="2"/>
        <v>2.8560470965171485E-4</v>
      </c>
      <c r="T5">
        <f t="shared" si="2"/>
        <v>2.9065632242106313E-4</v>
      </c>
      <c r="U5">
        <f t="shared" si="2"/>
        <v>3.1054062800889797E-4</v>
      </c>
      <c r="V5">
        <f t="shared" si="2"/>
        <v>3.1316395132640522E-4</v>
      </c>
      <c r="W5">
        <f t="shared" si="2"/>
        <v>3.0895526743915803E-4</v>
      </c>
      <c r="X5">
        <f t="shared" si="2"/>
        <v>3.2666342757063649E-4</v>
      </c>
      <c r="Y5">
        <f t="shared" si="2"/>
        <v>3.3515994554932105E-4</v>
      </c>
      <c r="Z5">
        <f t="shared" si="2"/>
        <v>3.3421166788405991E-4</v>
      </c>
      <c r="AA5">
        <f t="shared" si="2"/>
        <v>3.416885205352103E-4</v>
      </c>
      <c r="AB5">
        <f t="shared" si="2"/>
        <v>3.4249804276370393E-4</v>
      </c>
      <c r="AC5">
        <f t="shared" si="2"/>
        <v>3.4462539509943888E-4</v>
      </c>
      <c r="AD5">
        <f t="shared" si="2"/>
        <v>3.4796772386201403E-4</v>
      </c>
      <c r="AE5">
        <f t="shared" si="2"/>
        <v>3.452603987516186E-4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t="s">
        <v>6</v>
      </c>
      <c r="B6">
        <f t="shared" si="1"/>
        <v>2.9327881403765066E-4</v>
      </c>
      <c r="C6">
        <f t="shared" si="1"/>
        <v>2.9464973438693182E-4</v>
      </c>
      <c r="D6">
        <f t="shared" si="1"/>
        <v>2.8823496381021947E-4</v>
      </c>
      <c r="E6">
        <f t="shared" si="1"/>
        <v>2.8942360304126961E-4</v>
      </c>
      <c r="F6">
        <f t="shared" si="1"/>
        <v>2.8246670208174245E-4</v>
      </c>
      <c r="G6">
        <f t="shared" si="1"/>
        <v>2.8396528852219529E-4</v>
      </c>
      <c r="H6">
        <f t="shared" si="1"/>
        <v>2.8321745077857831E-4</v>
      </c>
      <c r="I6">
        <f t="shared" si="1"/>
        <v>2.7931815963345394E-4</v>
      </c>
      <c r="J6">
        <f t="shared" si="1"/>
        <v>2.7857101497393672E-4</v>
      </c>
      <c r="K6">
        <f t="shared" si="1"/>
        <v>2.7300665858760248E-4</v>
      </c>
      <c r="L6">
        <f t="shared" si="1"/>
        <v>2.7403103688701481E-4</v>
      </c>
      <c r="M6">
        <f t="shared" si="1"/>
        <v>2.7201651864271719E-4</v>
      </c>
      <c r="N6">
        <f t="shared" si="1"/>
        <v>2.6965878515222946E-4</v>
      </c>
      <c r="O6">
        <f t="shared" si="1"/>
        <v>2.7147424964308242E-4</v>
      </c>
      <c r="P6">
        <f t="shared" si="1"/>
        <v>2.6751105614396226E-4</v>
      </c>
      <c r="Q6">
        <f t="shared" si="1"/>
        <v>2.7562221936319265E-4</v>
      </c>
      <c r="R6">
        <f t="shared" si="2"/>
        <v>2.7908140210498357E-4</v>
      </c>
      <c r="S6">
        <f t="shared" si="2"/>
        <v>2.8560470965171485E-4</v>
      </c>
      <c r="T6">
        <f t="shared" si="2"/>
        <v>2.9065632242106313E-4</v>
      </c>
      <c r="U6">
        <f t="shared" si="2"/>
        <v>3.1054062800889797E-4</v>
      </c>
      <c r="V6">
        <f t="shared" si="2"/>
        <v>3.1316395132640522E-4</v>
      </c>
      <c r="W6">
        <f t="shared" si="2"/>
        <v>3.0895526743915803E-4</v>
      </c>
      <c r="X6">
        <f t="shared" si="2"/>
        <v>3.2666342757063649E-4</v>
      </c>
      <c r="Y6">
        <f t="shared" si="2"/>
        <v>3.3515994554932105E-4</v>
      </c>
      <c r="Z6">
        <f t="shared" si="2"/>
        <v>3.3421166788405991E-4</v>
      </c>
      <c r="AA6">
        <f t="shared" si="2"/>
        <v>3.416885205352103E-4</v>
      </c>
      <c r="AB6">
        <f t="shared" si="2"/>
        <v>3.4249804276370393E-4</v>
      </c>
      <c r="AC6">
        <f t="shared" si="2"/>
        <v>3.4462539509943888E-4</v>
      </c>
      <c r="AD6">
        <f t="shared" si="2"/>
        <v>3.4796772386201403E-4</v>
      </c>
      <c r="AE6">
        <f t="shared" si="2"/>
        <v>3.452603987516186E-4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t="s">
        <v>84</v>
      </c>
      <c r="B7">
        <f t="shared" si="1"/>
        <v>2.9327881403765066E-4</v>
      </c>
      <c r="C7">
        <f t="shared" si="1"/>
        <v>2.9464973438693182E-4</v>
      </c>
      <c r="D7">
        <f t="shared" si="1"/>
        <v>2.8823496381021947E-4</v>
      </c>
      <c r="E7">
        <f t="shared" si="1"/>
        <v>2.8942360304126961E-4</v>
      </c>
      <c r="F7">
        <f t="shared" si="1"/>
        <v>2.8246670208174245E-4</v>
      </c>
      <c r="G7">
        <f t="shared" si="1"/>
        <v>2.8396528852219529E-4</v>
      </c>
      <c r="H7">
        <f t="shared" si="1"/>
        <v>2.8321745077857831E-4</v>
      </c>
      <c r="I7">
        <f t="shared" si="1"/>
        <v>2.7931815963345394E-4</v>
      </c>
      <c r="J7">
        <f t="shared" si="1"/>
        <v>2.7857101497393672E-4</v>
      </c>
      <c r="K7">
        <f t="shared" si="1"/>
        <v>2.7300665858760248E-4</v>
      </c>
      <c r="L7">
        <f t="shared" si="1"/>
        <v>2.7403103688701481E-4</v>
      </c>
      <c r="M7">
        <f t="shared" si="1"/>
        <v>2.7201651864271719E-4</v>
      </c>
      <c r="N7">
        <f t="shared" si="1"/>
        <v>2.6965878515222946E-4</v>
      </c>
      <c r="O7">
        <f t="shared" si="1"/>
        <v>2.7147424964308242E-4</v>
      </c>
      <c r="P7">
        <f t="shared" si="1"/>
        <v>2.6751105614396226E-4</v>
      </c>
      <c r="Q7">
        <f t="shared" si="1"/>
        <v>2.7562221936319265E-4</v>
      </c>
      <c r="R7">
        <f t="shared" si="2"/>
        <v>2.7908140210498357E-4</v>
      </c>
      <c r="S7">
        <f t="shared" si="2"/>
        <v>2.8560470965171485E-4</v>
      </c>
      <c r="T7">
        <f t="shared" si="2"/>
        <v>2.9065632242106313E-4</v>
      </c>
      <c r="U7">
        <f t="shared" si="2"/>
        <v>3.1054062800889797E-4</v>
      </c>
      <c r="V7">
        <f t="shared" si="2"/>
        <v>3.1316395132640522E-4</v>
      </c>
      <c r="W7">
        <f t="shared" si="2"/>
        <v>3.0895526743915803E-4</v>
      </c>
      <c r="X7">
        <f t="shared" si="2"/>
        <v>3.2666342757063649E-4</v>
      </c>
      <c r="Y7">
        <f t="shared" si="2"/>
        <v>3.3515994554932105E-4</v>
      </c>
      <c r="Z7">
        <f t="shared" si="2"/>
        <v>3.3421166788405991E-4</v>
      </c>
      <c r="AA7">
        <f t="shared" si="2"/>
        <v>3.416885205352103E-4</v>
      </c>
      <c r="AB7">
        <f t="shared" si="2"/>
        <v>3.4249804276370393E-4</v>
      </c>
      <c r="AC7">
        <f t="shared" si="2"/>
        <v>3.4462539509943888E-4</v>
      </c>
      <c r="AD7">
        <f t="shared" si="2"/>
        <v>3.4796772386201403E-4</v>
      </c>
      <c r="AE7">
        <f t="shared" si="2"/>
        <v>3.452603987516186E-4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t="s">
        <v>85</v>
      </c>
      <c r="B8">
        <f t="shared" si="1"/>
        <v>2.9327881403765066E-4</v>
      </c>
      <c r="C8">
        <f t="shared" si="1"/>
        <v>2.9464973438693182E-4</v>
      </c>
      <c r="D8">
        <f t="shared" si="1"/>
        <v>2.8823496381021947E-4</v>
      </c>
      <c r="E8">
        <f t="shared" si="1"/>
        <v>2.8942360304126961E-4</v>
      </c>
      <c r="F8">
        <f t="shared" si="1"/>
        <v>2.8246670208174245E-4</v>
      </c>
      <c r="G8">
        <f t="shared" si="1"/>
        <v>2.8396528852219529E-4</v>
      </c>
      <c r="H8">
        <f t="shared" si="1"/>
        <v>2.8321745077857831E-4</v>
      </c>
      <c r="I8">
        <f t="shared" si="1"/>
        <v>2.7931815963345394E-4</v>
      </c>
      <c r="J8">
        <f t="shared" si="1"/>
        <v>2.7857101497393672E-4</v>
      </c>
      <c r="K8">
        <f t="shared" si="1"/>
        <v>2.7300665858760248E-4</v>
      </c>
      <c r="L8">
        <f t="shared" si="1"/>
        <v>2.7403103688701481E-4</v>
      </c>
      <c r="M8">
        <f t="shared" si="1"/>
        <v>2.7201651864271719E-4</v>
      </c>
      <c r="N8">
        <f t="shared" si="1"/>
        <v>2.6965878515222946E-4</v>
      </c>
      <c r="O8">
        <f t="shared" si="1"/>
        <v>2.7147424964308242E-4</v>
      </c>
      <c r="P8">
        <f t="shared" si="1"/>
        <v>2.6751105614396226E-4</v>
      </c>
      <c r="Q8">
        <f t="shared" si="1"/>
        <v>2.7562221936319265E-4</v>
      </c>
      <c r="R8">
        <f t="shared" si="2"/>
        <v>2.7908140210498357E-4</v>
      </c>
      <c r="S8">
        <f t="shared" si="2"/>
        <v>2.8560470965171485E-4</v>
      </c>
      <c r="T8">
        <f t="shared" si="2"/>
        <v>2.9065632242106313E-4</v>
      </c>
      <c r="U8">
        <f t="shared" si="2"/>
        <v>3.1054062800889797E-4</v>
      </c>
      <c r="V8">
        <f t="shared" si="2"/>
        <v>3.1316395132640522E-4</v>
      </c>
      <c r="W8">
        <f t="shared" si="2"/>
        <v>3.0895526743915803E-4</v>
      </c>
      <c r="X8">
        <f t="shared" si="2"/>
        <v>3.2666342757063649E-4</v>
      </c>
      <c r="Y8">
        <f t="shared" si="2"/>
        <v>3.3515994554932105E-4</v>
      </c>
      <c r="Z8">
        <f t="shared" si="2"/>
        <v>3.3421166788405991E-4</v>
      </c>
      <c r="AA8">
        <f t="shared" si="2"/>
        <v>3.416885205352103E-4</v>
      </c>
      <c r="AB8">
        <f t="shared" si="2"/>
        <v>3.4249804276370393E-4</v>
      </c>
      <c r="AC8">
        <f t="shared" si="2"/>
        <v>3.4462539509943888E-4</v>
      </c>
      <c r="AD8">
        <f t="shared" si="2"/>
        <v>3.4796772386201403E-4</v>
      </c>
      <c r="AE8">
        <f t="shared" si="2"/>
        <v>3.452603987516186E-4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BJ8"/>
  <sheetViews>
    <sheetView tabSelected="1" workbookViewId="0">
      <selection sqref="A1:BJ8"/>
    </sheetView>
  </sheetViews>
  <sheetFormatPr defaultRowHeight="15"/>
  <cols>
    <col min="1" max="1" width="31.140625" customWidth="1"/>
  </cols>
  <sheetData>
    <row r="1" spans="1:62" ht="30">
      <c r="A1" s="28" t="s">
        <v>87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</row>
    <row r="2" spans="1:62">
      <c r="A2" t="s">
        <v>2</v>
      </c>
      <c r="B2">
        <f>B$4</f>
        <v>2.9327881403765066E-4</v>
      </c>
      <c r="C2">
        <f t="shared" ref="C2:AE3" si="0">C$4</f>
        <v>2.9464973438693182E-4</v>
      </c>
      <c r="D2">
        <f t="shared" si="0"/>
        <v>2.8823496381021947E-4</v>
      </c>
      <c r="E2">
        <f t="shared" si="0"/>
        <v>2.8942360304126961E-4</v>
      </c>
      <c r="F2">
        <f t="shared" si="0"/>
        <v>2.8246670208174245E-4</v>
      </c>
      <c r="G2">
        <f t="shared" si="0"/>
        <v>2.8396528852219529E-4</v>
      </c>
      <c r="H2">
        <f t="shared" si="0"/>
        <v>2.8321745077857831E-4</v>
      </c>
      <c r="I2">
        <f t="shared" si="0"/>
        <v>2.7931815963345394E-4</v>
      </c>
      <c r="J2">
        <f t="shared" si="0"/>
        <v>2.7857101497393672E-4</v>
      </c>
      <c r="K2">
        <f t="shared" si="0"/>
        <v>2.7300665858760248E-4</v>
      </c>
      <c r="L2">
        <f t="shared" si="0"/>
        <v>2.7403103688701481E-4</v>
      </c>
      <c r="M2">
        <f t="shared" si="0"/>
        <v>2.7201651864271719E-4</v>
      </c>
      <c r="N2">
        <f t="shared" si="0"/>
        <v>2.6965878515222946E-4</v>
      </c>
      <c r="O2">
        <f t="shared" si="0"/>
        <v>2.7147424964308242E-4</v>
      </c>
      <c r="P2">
        <f t="shared" si="0"/>
        <v>2.6751105614396226E-4</v>
      </c>
      <c r="Q2">
        <f t="shared" si="0"/>
        <v>2.7562221936319265E-4</v>
      </c>
      <c r="R2">
        <f t="shared" si="0"/>
        <v>2.7908140210498357E-4</v>
      </c>
      <c r="S2">
        <f t="shared" si="0"/>
        <v>2.8560470965171485E-4</v>
      </c>
      <c r="T2">
        <f t="shared" si="0"/>
        <v>2.9065632242106313E-4</v>
      </c>
      <c r="U2">
        <f t="shared" si="0"/>
        <v>3.1054062800889797E-4</v>
      </c>
      <c r="V2">
        <f t="shared" si="0"/>
        <v>3.1316395132640522E-4</v>
      </c>
      <c r="W2">
        <f t="shared" si="0"/>
        <v>3.0895526743915803E-4</v>
      </c>
      <c r="X2">
        <f t="shared" si="0"/>
        <v>3.2666342757063649E-4</v>
      </c>
      <c r="Y2">
        <f t="shared" si="0"/>
        <v>3.3515994554932105E-4</v>
      </c>
      <c r="Z2">
        <f t="shared" si="0"/>
        <v>3.3421166788405991E-4</v>
      </c>
      <c r="AA2">
        <f t="shared" si="0"/>
        <v>3.416885205352103E-4</v>
      </c>
      <c r="AB2">
        <f t="shared" si="0"/>
        <v>3.4249804276370393E-4</v>
      </c>
      <c r="AC2">
        <f t="shared" si="0"/>
        <v>3.4462539509943888E-4</v>
      </c>
      <c r="AD2">
        <f t="shared" si="0"/>
        <v>3.4796772386201403E-4</v>
      </c>
      <c r="AE2">
        <f t="shared" si="0"/>
        <v>3.452603987516186E-4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</row>
    <row r="3" spans="1:62">
      <c r="A3" t="s">
        <v>3</v>
      </c>
      <c r="B3">
        <f>B$4</f>
        <v>2.9327881403765066E-4</v>
      </c>
      <c r="C3">
        <f t="shared" si="0"/>
        <v>2.9464973438693182E-4</v>
      </c>
      <c r="D3">
        <f t="shared" si="0"/>
        <v>2.8823496381021947E-4</v>
      </c>
      <c r="E3">
        <f t="shared" si="0"/>
        <v>2.8942360304126961E-4</v>
      </c>
      <c r="F3">
        <f t="shared" si="0"/>
        <v>2.8246670208174245E-4</v>
      </c>
      <c r="G3">
        <f t="shared" si="0"/>
        <v>2.8396528852219529E-4</v>
      </c>
      <c r="H3">
        <f t="shared" si="0"/>
        <v>2.8321745077857831E-4</v>
      </c>
      <c r="I3">
        <f t="shared" si="0"/>
        <v>2.7931815963345394E-4</v>
      </c>
      <c r="J3">
        <f t="shared" si="0"/>
        <v>2.7857101497393672E-4</v>
      </c>
      <c r="K3">
        <f t="shared" si="0"/>
        <v>2.7300665858760248E-4</v>
      </c>
      <c r="L3">
        <f t="shared" si="0"/>
        <v>2.7403103688701481E-4</v>
      </c>
      <c r="M3">
        <f t="shared" si="0"/>
        <v>2.7201651864271719E-4</v>
      </c>
      <c r="N3">
        <f t="shared" si="0"/>
        <v>2.6965878515222946E-4</v>
      </c>
      <c r="O3">
        <f t="shared" si="0"/>
        <v>2.7147424964308242E-4</v>
      </c>
      <c r="P3">
        <f t="shared" si="0"/>
        <v>2.6751105614396226E-4</v>
      </c>
      <c r="Q3">
        <f t="shared" si="0"/>
        <v>2.7562221936319265E-4</v>
      </c>
      <c r="R3">
        <f t="shared" si="0"/>
        <v>2.7908140210498357E-4</v>
      </c>
      <c r="S3">
        <f t="shared" si="0"/>
        <v>2.8560470965171485E-4</v>
      </c>
      <c r="T3">
        <f t="shared" si="0"/>
        <v>2.9065632242106313E-4</v>
      </c>
      <c r="U3">
        <f t="shared" si="0"/>
        <v>3.1054062800889797E-4</v>
      </c>
      <c r="V3">
        <f t="shared" si="0"/>
        <v>3.1316395132640522E-4</v>
      </c>
      <c r="W3">
        <f t="shared" si="0"/>
        <v>3.0895526743915803E-4</v>
      </c>
      <c r="X3">
        <f t="shared" si="0"/>
        <v>3.2666342757063649E-4</v>
      </c>
      <c r="Y3">
        <f t="shared" si="0"/>
        <v>3.3515994554932105E-4</v>
      </c>
      <c r="Z3">
        <f t="shared" si="0"/>
        <v>3.3421166788405991E-4</v>
      </c>
      <c r="AA3">
        <f t="shared" si="0"/>
        <v>3.416885205352103E-4</v>
      </c>
      <c r="AB3">
        <f t="shared" si="0"/>
        <v>3.4249804276370393E-4</v>
      </c>
      <c r="AC3">
        <f t="shared" si="0"/>
        <v>3.4462539509943888E-4</v>
      </c>
      <c r="AD3">
        <f t="shared" si="0"/>
        <v>3.4796772386201403E-4</v>
      </c>
      <c r="AE3">
        <f t="shared" si="0"/>
        <v>3.452603987516186E-4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</row>
    <row r="4" spans="1:62">
      <c r="A4" t="s">
        <v>4</v>
      </c>
      <c r="B4">
        <f>SUMIFS('Historical Vehicle Fuel Economy'!$E$2:$E$369,'Historical Vehicle Fuel Economy'!$B$2:$B$369,"All",'Historical Vehicle Fuel Economy'!$A$2:$A$369,_xlfn.NUMBERVALUE(RIGHT(B1,4)))*Calculations!$B$2/Calculations!$B$9</f>
        <v>2.9327881403765066E-4</v>
      </c>
      <c r="C4">
        <f>SUMIFS('Historical Vehicle Fuel Economy'!$E$2:$E$369,'Historical Vehicle Fuel Economy'!$B$2:$B$369,"All",'Historical Vehicle Fuel Economy'!$A$2:$A$369,_xlfn.NUMBERVALUE(RIGHT(C1,4)))*Calculations!$B$2/Calculations!$B$9</f>
        <v>2.9464973438693182E-4</v>
      </c>
      <c r="D4">
        <f>SUMIFS('Historical Vehicle Fuel Economy'!$E$2:$E$369,'Historical Vehicle Fuel Economy'!$B$2:$B$369,"All",'Historical Vehicle Fuel Economy'!$A$2:$A$369,_xlfn.NUMBERVALUE(RIGHT(D1,4)))*Calculations!$B$2/Calculations!$B$9</f>
        <v>2.8823496381021947E-4</v>
      </c>
      <c r="E4">
        <f>SUMIFS('Historical Vehicle Fuel Economy'!$E$2:$E$369,'Historical Vehicle Fuel Economy'!$B$2:$B$369,"All",'Historical Vehicle Fuel Economy'!$A$2:$A$369,_xlfn.NUMBERVALUE(RIGHT(E1,4)))*Calculations!$B$2/Calculations!$B$9</f>
        <v>2.8942360304126961E-4</v>
      </c>
      <c r="F4">
        <f>SUMIFS('Historical Vehicle Fuel Economy'!$E$2:$E$369,'Historical Vehicle Fuel Economy'!$B$2:$B$369,"All",'Historical Vehicle Fuel Economy'!$A$2:$A$369,_xlfn.NUMBERVALUE(RIGHT(F1,4)))*Calculations!$B$2/Calculations!$B$9</f>
        <v>2.8246670208174245E-4</v>
      </c>
      <c r="G4">
        <f>SUMIFS('Historical Vehicle Fuel Economy'!$E$2:$E$369,'Historical Vehicle Fuel Economy'!$B$2:$B$369,"All",'Historical Vehicle Fuel Economy'!$A$2:$A$369,_xlfn.NUMBERVALUE(RIGHT(G1,4)))*Calculations!$B$2/Calculations!$B$9</f>
        <v>2.8396528852219529E-4</v>
      </c>
      <c r="H4">
        <f>SUMIFS('Historical Vehicle Fuel Economy'!$E$2:$E$369,'Historical Vehicle Fuel Economy'!$B$2:$B$369,"All",'Historical Vehicle Fuel Economy'!$A$2:$A$369,_xlfn.NUMBERVALUE(RIGHT(H1,4)))*Calculations!$B$2/Calculations!$B$9</f>
        <v>2.8321745077857831E-4</v>
      </c>
      <c r="I4">
        <f>SUMIFS('Historical Vehicle Fuel Economy'!$E$2:$E$369,'Historical Vehicle Fuel Economy'!$B$2:$B$369,"All",'Historical Vehicle Fuel Economy'!$A$2:$A$369,_xlfn.NUMBERVALUE(RIGHT(I1,4)))*Calculations!$B$2/Calculations!$B$9</f>
        <v>2.7931815963345394E-4</v>
      </c>
      <c r="J4">
        <f>SUMIFS('Historical Vehicle Fuel Economy'!$E$2:$E$369,'Historical Vehicle Fuel Economy'!$B$2:$B$369,"All",'Historical Vehicle Fuel Economy'!$A$2:$A$369,_xlfn.NUMBERVALUE(RIGHT(J1,4)))*Calculations!$B$2/Calculations!$B$9</f>
        <v>2.7857101497393672E-4</v>
      </c>
      <c r="K4">
        <f>SUMIFS('Historical Vehicle Fuel Economy'!$E$2:$E$369,'Historical Vehicle Fuel Economy'!$B$2:$B$369,"All",'Historical Vehicle Fuel Economy'!$A$2:$A$369,_xlfn.NUMBERVALUE(RIGHT(K1,4)))*Calculations!$B$2/Calculations!$B$9</f>
        <v>2.7300665858760248E-4</v>
      </c>
      <c r="L4">
        <f>SUMIFS('Historical Vehicle Fuel Economy'!$E$2:$E$369,'Historical Vehicle Fuel Economy'!$B$2:$B$369,"All",'Historical Vehicle Fuel Economy'!$A$2:$A$369,_xlfn.NUMBERVALUE(RIGHT(L1,4)))*Calculations!$B$2/Calculations!$B$9</f>
        <v>2.7403103688701481E-4</v>
      </c>
      <c r="M4">
        <f>SUMIFS('Historical Vehicle Fuel Economy'!$E$2:$E$369,'Historical Vehicle Fuel Economy'!$B$2:$B$369,"All",'Historical Vehicle Fuel Economy'!$A$2:$A$369,_xlfn.NUMBERVALUE(RIGHT(M1,4)))*Calculations!$B$2/Calculations!$B$9</f>
        <v>2.7201651864271719E-4</v>
      </c>
      <c r="N4">
        <f>SUMIFS('Historical Vehicle Fuel Economy'!$E$2:$E$369,'Historical Vehicle Fuel Economy'!$B$2:$B$369,"All",'Historical Vehicle Fuel Economy'!$A$2:$A$369,_xlfn.NUMBERVALUE(RIGHT(N1,4)))*Calculations!$B$2/Calculations!$B$9</f>
        <v>2.6965878515222946E-4</v>
      </c>
      <c r="O4">
        <f>SUMIFS('Historical Vehicle Fuel Economy'!$E$2:$E$369,'Historical Vehicle Fuel Economy'!$B$2:$B$369,"All",'Historical Vehicle Fuel Economy'!$A$2:$A$369,_xlfn.NUMBERVALUE(RIGHT(O1,4)))*Calculations!$B$2/Calculations!$B$9</f>
        <v>2.7147424964308242E-4</v>
      </c>
      <c r="P4">
        <f>SUMIFS('Historical Vehicle Fuel Economy'!$E$2:$E$369,'Historical Vehicle Fuel Economy'!$B$2:$B$369,"All",'Historical Vehicle Fuel Economy'!$A$2:$A$369,_xlfn.NUMBERVALUE(RIGHT(P1,4)))*Calculations!$B$2/Calculations!$B$9</f>
        <v>2.6751105614396226E-4</v>
      </c>
      <c r="Q4">
        <f>SUMIFS('Historical Vehicle Fuel Economy'!$E$2:$E$369,'Historical Vehicle Fuel Economy'!$B$2:$B$369,"All",'Historical Vehicle Fuel Economy'!$A$2:$A$369,_xlfn.NUMBERVALUE(RIGHT(Q1,4)))*Calculations!$B$2/Calculations!$B$9</f>
        <v>2.7562221936319265E-4</v>
      </c>
      <c r="R4">
        <f>SUMIFS('Historical Vehicle Fuel Economy'!$E$2:$E$369,'Historical Vehicle Fuel Economy'!$B$2:$B$369,"All",'Historical Vehicle Fuel Economy'!$A$2:$A$369,_xlfn.NUMBERVALUE(RIGHT(R1,4)))*Calculations!$B$2/Calculations!$B$9</f>
        <v>2.7908140210498357E-4</v>
      </c>
      <c r="S4">
        <f>SUMIFS('Historical Vehicle Fuel Economy'!$E$2:$E$369,'Historical Vehicle Fuel Economy'!$B$2:$B$369,"All",'Historical Vehicle Fuel Economy'!$A$2:$A$369,_xlfn.NUMBERVALUE(RIGHT(S1,4)))*Calculations!$B$2/Calculations!$B$9</f>
        <v>2.8560470965171485E-4</v>
      </c>
      <c r="T4">
        <f>SUMIFS('Historical Vehicle Fuel Economy'!$E$2:$E$369,'Historical Vehicle Fuel Economy'!$B$2:$B$369,"All",'Historical Vehicle Fuel Economy'!$A$2:$A$369,_xlfn.NUMBERVALUE(RIGHT(T1,4)))*Calculations!$B$2/Calculations!$B$9</f>
        <v>2.9065632242106313E-4</v>
      </c>
      <c r="U4">
        <f>SUMIFS('Historical Vehicle Fuel Economy'!$E$2:$E$369,'Historical Vehicle Fuel Economy'!$B$2:$B$369,"All",'Historical Vehicle Fuel Economy'!$A$2:$A$369,_xlfn.NUMBERVALUE(RIGHT(U1,4)))*Calculations!$B$2/Calculations!$B$9</f>
        <v>3.1054062800889797E-4</v>
      </c>
      <c r="V4">
        <f>SUMIFS('Historical Vehicle Fuel Economy'!$E$2:$E$369,'Historical Vehicle Fuel Economy'!$B$2:$B$369,"All",'Historical Vehicle Fuel Economy'!$A$2:$A$369,_xlfn.NUMBERVALUE(RIGHT(V1,4)))*Calculations!$B$2/Calculations!$B$9</f>
        <v>3.1316395132640522E-4</v>
      </c>
      <c r="W4">
        <f>SUMIFS('Historical Vehicle Fuel Economy'!$E$2:$E$369,'Historical Vehicle Fuel Economy'!$B$2:$B$369,"All",'Historical Vehicle Fuel Economy'!$A$2:$A$369,_xlfn.NUMBERVALUE(RIGHT(W1,4)))*Calculations!$B$2/Calculations!$B$9</f>
        <v>3.0895526743915803E-4</v>
      </c>
      <c r="X4">
        <f>SUMIFS('Historical Vehicle Fuel Economy'!$E$2:$E$369,'Historical Vehicle Fuel Economy'!$B$2:$B$369,"All",'Historical Vehicle Fuel Economy'!$A$2:$A$369,_xlfn.NUMBERVALUE(RIGHT(X1,4)))*Calculations!$B$2/Calculations!$B$9</f>
        <v>3.2666342757063649E-4</v>
      </c>
      <c r="Y4">
        <f>SUMIFS('Historical Vehicle Fuel Economy'!$E$2:$E$369,'Historical Vehicle Fuel Economy'!$B$2:$B$369,"All",'Historical Vehicle Fuel Economy'!$A$2:$A$369,_xlfn.NUMBERVALUE(RIGHT(Y1,4)))*Calculations!$B$2/Calculations!$B$9</f>
        <v>3.3515994554932105E-4</v>
      </c>
      <c r="Z4">
        <f>SUMIFS('Historical Vehicle Fuel Economy'!$E$2:$E$369,'Historical Vehicle Fuel Economy'!$B$2:$B$369,"All",'Historical Vehicle Fuel Economy'!$A$2:$A$369,_xlfn.NUMBERVALUE(RIGHT(Z1,4)))*Calculations!$B$2/Calculations!$B$9</f>
        <v>3.3421166788405991E-4</v>
      </c>
      <c r="AA4">
        <f>SUMIFS('Historical Vehicle Fuel Economy'!$E$2:$E$369,'Historical Vehicle Fuel Economy'!$B$2:$B$369,"All",'Historical Vehicle Fuel Economy'!$A$2:$A$369,_xlfn.NUMBERVALUE(RIGHT(AA1,4)))*Calculations!$B$2/Calculations!$B$9</f>
        <v>3.416885205352103E-4</v>
      </c>
      <c r="AB4">
        <f>SUMIFS('Historical Vehicle Fuel Economy'!$E$2:$E$369,'Historical Vehicle Fuel Economy'!$B$2:$B$369,"All",'Historical Vehicle Fuel Economy'!$A$2:$A$369,_xlfn.NUMBERVALUE(RIGHT(AB1,4)))*Calculations!$B$2/Calculations!$B$9</f>
        <v>3.4249804276370393E-4</v>
      </c>
      <c r="AC4">
        <f>SUMIFS('Historical Vehicle Fuel Economy'!$E$2:$E$369,'Historical Vehicle Fuel Economy'!$B$2:$B$369,"All",'Historical Vehicle Fuel Economy'!$A$2:$A$369,_xlfn.NUMBERVALUE(RIGHT(AC1,4)))*Calculations!$B$2/Calculations!$B$9</f>
        <v>3.4462539509943888E-4</v>
      </c>
      <c r="AD4">
        <f>SUMIFS('Historical Vehicle Fuel Economy'!$E$2:$E$369,'Historical Vehicle Fuel Economy'!$B$2:$B$369,"All",'Historical Vehicle Fuel Economy'!$A$2:$A$369,_xlfn.NUMBERVALUE(RIGHT(AD1,4)))*Calculations!$B$2/Calculations!$B$9</f>
        <v>3.4796772386201403E-4</v>
      </c>
      <c r="AE4">
        <f>SUMIFS('Historical Vehicle Fuel Economy'!$E$2:$E$369,'Historical Vehicle Fuel Economy'!$B$2:$B$369,"All",'Historical Vehicle Fuel Economy'!$A$2:$A$369,_xlfn.NUMBERVALUE(RIGHT(AE1,4)))*Calculations!$B$2/Calculations!$B$9</f>
        <v>3.452603987516186E-4</v>
      </c>
      <c r="AF4">
        <f>SUMIFS('Historical Vehicle Fuel Economy'!$E$2:$E$369,'Historical Vehicle Fuel Economy'!$B$2:$B$369,"All",'Historical Vehicle Fuel Economy'!$A$2:$A$369,_xlfn.NUMBERVALUE(RIGHT(AF1,4)))*Calculations!$B$2/Calculations!$B$9</f>
        <v>0</v>
      </c>
      <c r="AG4">
        <f>SUMIFS('Historical Vehicle Fuel Economy'!$E$2:$E$369,'Historical Vehicle Fuel Economy'!$B$2:$B$369,"All",'Historical Vehicle Fuel Economy'!$A$2:$A$369,_xlfn.NUMBERVALUE(RIGHT(AG1,4)))*Calculations!$B$2/Calculations!$B$9</f>
        <v>0</v>
      </c>
      <c r="AH4">
        <f>SUMIFS('Historical Vehicle Fuel Economy'!$E$2:$E$369,'Historical Vehicle Fuel Economy'!$B$2:$B$369,"All",'Historical Vehicle Fuel Economy'!$A$2:$A$369,_xlfn.NUMBERVALUE(RIGHT(AH1,4)))*Calculations!$B$2/Calculations!$B$9</f>
        <v>0</v>
      </c>
      <c r="AI4">
        <f>SUMIFS('Historical Vehicle Fuel Economy'!$E$2:$E$369,'Historical Vehicle Fuel Economy'!$B$2:$B$369,"All",'Historical Vehicle Fuel Economy'!$A$2:$A$369,_xlfn.NUMBERVALUE(RIGHT(AI1,4)))*Calculations!$B$2/Calculations!$B$9</f>
        <v>0</v>
      </c>
      <c r="AJ4">
        <f>SUMIFS('Historical Vehicle Fuel Economy'!$E$2:$E$369,'Historical Vehicle Fuel Economy'!$B$2:$B$369,"All",'Historical Vehicle Fuel Economy'!$A$2:$A$369,_xlfn.NUMBERVALUE(RIGHT(AJ1,4)))*Calculations!$B$2/Calculations!$B$9</f>
        <v>0</v>
      </c>
      <c r="AK4">
        <f>SUMIFS('Historical Vehicle Fuel Economy'!$E$2:$E$369,'Historical Vehicle Fuel Economy'!$B$2:$B$369,"All",'Historical Vehicle Fuel Economy'!$A$2:$A$369,_xlfn.NUMBERVALUE(RIGHT(AK1,4)))*Calculations!$B$2/Calculations!$B$9</f>
        <v>0</v>
      </c>
      <c r="AL4">
        <f>SUMIFS('Historical Vehicle Fuel Economy'!$E$2:$E$369,'Historical Vehicle Fuel Economy'!$B$2:$B$369,"All",'Historical Vehicle Fuel Economy'!$A$2:$A$369,_xlfn.NUMBERVALUE(RIGHT(AL1,4)))*Calculations!$B$2/Calculations!$B$9</f>
        <v>0</v>
      </c>
      <c r="AM4">
        <f>SUMIFS('Historical Vehicle Fuel Economy'!$E$2:$E$369,'Historical Vehicle Fuel Economy'!$B$2:$B$369,"All",'Historical Vehicle Fuel Economy'!$A$2:$A$369,_xlfn.NUMBERVALUE(RIGHT(AM1,4)))*Calculations!$B$2/Calculations!$B$9</f>
        <v>0</v>
      </c>
      <c r="AN4">
        <f>SUMIFS('Historical Vehicle Fuel Economy'!$E$2:$E$369,'Historical Vehicle Fuel Economy'!$B$2:$B$369,"All",'Historical Vehicle Fuel Economy'!$A$2:$A$369,_xlfn.NUMBERVALUE(RIGHT(AN1,4)))*Calculations!$B$2/Calculations!$B$9</f>
        <v>0</v>
      </c>
      <c r="AO4">
        <f>SUMIFS('Historical Vehicle Fuel Economy'!$E$2:$E$369,'Historical Vehicle Fuel Economy'!$B$2:$B$369,"All",'Historical Vehicle Fuel Economy'!$A$2:$A$369,_xlfn.NUMBERVALUE(RIGHT(AO1,4)))*Calculations!$B$2/Calculations!$B$9</f>
        <v>0</v>
      </c>
      <c r="AP4">
        <f>SUMIFS('Historical Vehicle Fuel Economy'!$E$2:$E$369,'Historical Vehicle Fuel Economy'!$B$2:$B$369,"All",'Historical Vehicle Fuel Economy'!$A$2:$A$369,_xlfn.NUMBERVALUE(RIGHT(AP1,4)))*Calculations!$B$2/Calculations!$B$9</f>
        <v>0</v>
      </c>
      <c r="AQ4">
        <f>SUMIFS('Historical Vehicle Fuel Economy'!$E$2:$E$369,'Historical Vehicle Fuel Economy'!$B$2:$B$369,"All",'Historical Vehicle Fuel Economy'!$A$2:$A$369,_xlfn.NUMBERVALUE(RIGHT(AQ1,4)))*Calculations!$B$2/Calculations!$B$9</f>
        <v>0</v>
      </c>
      <c r="AR4">
        <f>SUMIFS('Historical Vehicle Fuel Economy'!$E$2:$E$369,'Historical Vehicle Fuel Economy'!$B$2:$B$369,"All",'Historical Vehicle Fuel Economy'!$A$2:$A$369,_xlfn.NUMBERVALUE(RIGHT(AR1,4)))*Calculations!$B$2/Calculations!$B$9</f>
        <v>0</v>
      </c>
      <c r="AS4">
        <f>SUMIFS('Historical Vehicle Fuel Economy'!$E$2:$E$369,'Historical Vehicle Fuel Economy'!$B$2:$B$369,"All",'Historical Vehicle Fuel Economy'!$A$2:$A$369,_xlfn.NUMBERVALUE(RIGHT(AS1,4)))*Calculations!$B$2/Calculations!$B$9</f>
        <v>0</v>
      </c>
      <c r="AT4">
        <f>SUMIFS('Historical Vehicle Fuel Economy'!$E$2:$E$369,'Historical Vehicle Fuel Economy'!$B$2:$B$369,"All",'Historical Vehicle Fuel Economy'!$A$2:$A$369,_xlfn.NUMBERVALUE(RIGHT(AT1,4)))*Calculations!$B$2/Calculations!$B$9</f>
        <v>0</v>
      </c>
      <c r="AU4">
        <f>SUMIFS('Historical Vehicle Fuel Economy'!$E$2:$E$369,'Historical Vehicle Fuel Economy'!$B$2:$B$369,"All",'Historical Vehicle Fuel Economy'!$A$2:$A$369,_xlfn.NUMBERVALUE(RIGHT(AU1,4)))*Calculations!$B$2/Calculations!$B$9</f>
        <v>0</v>
      </c>
      <c r="AV4">
        <f>SUMIFS('Historical Vehicle Fuel Economy'!$E$2:$E$369,'Historical Vehicle Fuel Economy'!$B$2:$B$369,"All",'Historical Vehicle Fuel Economy'!$A$2:$A$369,_xlfn.NUMBERVALUE(RIGHT(AV1,4)))*Calculations!$B$2/Calculations!$B$9</f>
        <v>0</v>
      </c>
      <c r="AW4">
        <f>SUMIFS('Historical Vehicle Fuel Economy'!$E$2:$E$369,'Historical Vehicle Fuel Economy'!$B$2:$B$369,"All",'Historical Vehicle Fuel Economy'!$A$2:$A$369,_xlfn.NUMBERVALUE(RIGHT(AW1,4)))*Calculations!$B$2/Calculations!$B$9</f>
        <v>0</v>
      </c>
      <c r="AX4">
        <f>SUMIFS('Historical Vehicle Fuel Economy'!$E$2:$E$369,'Historical Vehicle Fuel Economy'!$B$2:$B$369,"All",'Historical Vehicle Fuel Economy'!$A$2:$A$369,_xlfn.NUMBERVALUE(RIGHT(AX1,4)))*Calculations!$B$2/Calculations!$B$9</f>
        <v>0</v>
      </c>
      <c r="AY4">
        <f>SUMIFS('Historical Vehicle Fuel Economy'!$E$2:$E$369,'Historical Vehicle Fuel Economy'!$B$2:$B$369,"All",'Historical Vehicle Fuel Economy'!$A$2:$A$369,_xlfn.NUMBERVALUE(RIGHT(AY1,4)))*Calculations!$B$2/Calculations!$B$9</f>
        <v>0</v>
      </c>
      <c r="AZ4">
        <f>SUMIFS('Historical Vehicle Fuel Economy'!$E$2:$E$369,'Historical Vehicle Fuel Economy'!$B$2:$B$369,"All",'Historical Vehicle Fuel Economy'!$A$2:$A$369,_xlfn.NUMBERVALUE(RIGHT(AZ1,4)))*Calculations!$B$2/Calculations!$B$9</f>
        <v>0</v>
      </c>
      <c r="BA4">
        <f>SUMIFS('Historical Vehicle Fuel Economy'!$E$2:$E$369,'Historical Vehicle Fuel Economy'!$B$2:$B$369,"All",'Historical Vehicle Fuel Economy'!$A$2:$A$369,_xlfn.NUMBERVALUE(RIGHT(BA1,4)))*Calculations!$B$2/Calculations!$B$9</f>
        <v>0</v>
      </c>
      <c r="BB4">
        <f>SUMIFS('Historical Vehicle Fuel Economy'!$E$2:$E$369,'Historical Vehicle Fuel Economy'!$B$2:$B$369,"All",'Historical Vehicle Fuel Economy'!$A$2:$A$369,_xlfn.NUMBERVALUE(RIGHT(BB1,4)))*Calculations!$B$2/Calculations!$B$9</f>
        <v>0</v>
      </c>
      <c r="BC4">
        <f>SUMIFS('Historical Vehicle Fuel Economy'!$E$2:$E$369,'Historical Vehicle Fuel Economy'!$B$2:$B$369,"All",'Historical Vehicle Fuel Economy'!$A$2:$A$369,_xlfn.NUMBERVALUE(RIGHT(BC1,4)))*Calculations!$B$2/Calculations!$B$9</f>
        <v>0</v>
      </c>
      <c r="BD4">
        <f>SUMIFS('Historical Vehicle Fuel Economy'!$E$2:$E$369,'Historical Vehicle Fuel Economy'!$B$2:$B$369,"All",'Historical Vehicle Fuel Economy'!$A$2:$A$369,_xlfn.NUMBERVALUE(RIGHT(BD1,4)))*Calculations!$B$2/Calculations!$B$9</f>
        <v>0</v>
      </c>
      <c r="BE4">
        <f>SUMIFS('Historical Vehicle Fuel Economy'!$E$2:$E$369,'Historical Vehicle Fuel Economy'!$B$2:$B$369,"All",'Historical Vehicle Fuel Economy'!$A$2:$A$369,_xlfn.NUMBERVALUE(RIGHT(BE1,4)))*Calculations!$B$2/Calculations!$B$9</f>
        <v>0</v>
      </c>
      <c r="BF4">
        <f>SUMIFS('Historical Vehicle Fuel Economy'!$E$2:$E$369,'Historical Vehicle Fuel Economy'!$B$2:$B$369,"All",'Historical Vehicle Fuel Economy'!$A$2:$A$369,_xlfn.NUMBERVALUE(RIGHT(BF1,4)))*Calculations!$B$2/Calculations!$B$9</f>
        <v>0</v>
      </c>
      <c r="BG4">
        <f>SUMIFS('Historical Vehicle Fuel Economy'!$E$2:$E$369,'Historical Vehicle Fuel Economy'!$B$2:$B$369,"All",'Historical Vehicle Fuel Economy'!$A$2:$A$369,_xlfn.NUMBERVALUE(RIGHT(BG1,4)))*Calculations!$B$2/Calculations!$B$9</f>
        <v>0</v>
      </c>
      <c r="BH4">
        <f>SUMIFS('Historical Vehicle Fuel Economy'!$E$2:$E$369,'Historical Vehicle Fuel Economy'!$B$2:$B$369,"All",'Historical Vehicle Fuel Economy'!$A$2:$A$369,_xlfn.NUMBERVALUE(RIGHT(BH1,4)))*Calculations!$B$2/Calculations!$B$9</f>
        <v>0</v>
      </c>
      <c r="BI4">
        <f>SUMIFS('Historical Vehicle Fuel Economy'!$E$2:$E$369,'Historical Vehicle Fuel Economy'!$B$2:$B$369,"All",'Historical Vehicle Fuel Economy'!$A$2:$A$369,_xlfn.NUMBERVALUE(RIGHT(BI1,4)))*Calculations!$B$2/Calculations!$B$9</f>
        <v>0</v>
      </c>
      <c r="BJ4">
        <f>SUMIFS('Historical Vehicle Fuel Economy'!$E$2:$E$369,'Historical Vehicle Fuel Economy'!$B$2:$B$369,"All",'Historical Vehicle Fuel Economy'!$A$2:$A$369,_xlfn.NUMBERVALUE(RIGHT(BJ1,4)))*Calculations!$B$2/Calculations!$B$9</f>
        <v>0</v>
      </c>
    </row>
    <row r="5" spans="1:62">
      <c r="A5" t="s">
        <v>5</v>
      </c>
      <c r="B5">
        <f t="shared" ref="B5:Q8" si="1">B$4</f>
        <v>2.9327881403765066E-4</v>
      </c>
      <c r="C5">
        <f t="shared" si="1"/>
        <v>2.9464973438693182E-4</v>
      </c>
      <c r="D5">
        <f t="shared" si="1"/>
        <v>2.8823496381021947E-4</v>
      </c>
      <c r="E5">
        <f t="shared" si="1"/>
        <v>2.8942360304126961E-4</v>
      </c>
      <c r="F5">
        <f t="shared" si="1"/>
        <v>2.8246670208174245E-4</v>
      </c>
      <c r="G5">
        <f t="shared" si="1"/>
        <v>2.8396528852219529E-4</v>
      </c>
      <c r="H5">
        <f t="shared" si="1"/>
        <v>2.8321745077857831E-4</v>
      </c>
      <c r="I5">
        <f t="shared" si="1"/>
        <v>2.7931815963345394E-4</v>
      </c>
      <c r="J5">
        <f t="shared" si="1"/>
        <v>2.7857101497393672E-4</v>
      </c>
      <c r="K5">
        <f t="shared" si="1"/>
        <v>2.7300665858760248E-4</v>
      </c>
      <c r="L5">
        <f t="shared" si="1"/>
        <v>2.7403103688701481E-4</v>
      </c>
      <c r="M5">
        <f t="shared" si="1"/>
        <v>2.7201651864271719E-4</v>
      </c>
      <c r="N5">
        <f t="shared" si="1"/>
        <v>2.6965878515222946E-4</v>
      </c>
      <c r="O5">
        <f t="shared" si="1"/>
        <v>2.7147424964308242E-4</v>
      </c>
      <c r="P5">
        <f t="shared" si="1"/>
        <v>2.6751105614396226E-4</v>
      </c>
      <c r="Q5">
        <f t="shared" si="1"/>
        <v>2.7562221936319265E-4</v>
      </c>
      <c r="R5">
        <f t="shared" ref="R5:AT8" si="2">R$4</f>
        <v>2.7908140210498357E-4</v>
      </c>
      <c r="S5">
        <f t="shared" si="2"/>
        <v>2.8560470965171485E-4</v>
      </c>
      <c r="T5">
        <f t="shared" si="2"/>
        <v>2.9065632242106313E-4</v>
      </c>
      <c r="U5">
        <f t="shared" si="2"/>
        <v>3.1054062800889797E-4</v>
      </c>
      <c r="V5">
        <f t="shared" si="2"/>
        <v>3.1316395132640522E-4</v>
      </c>
      <c r="W5">
        <f t="shared" si="2"/>
        <v>3.0895526743915803E-4</v>
      </c>
      <c r="X5">
        <f t="shared" si="2"/>
        <v>3.2666342757063649E-4</v>
      </c>
      <c r="Y5">
        <f t="shared" si="2"/>
        <v>3.3515994554932105E-4</v>
      </c>
      <c r="Z5">
        <f t="shared" si="2"/>
        <v>3.3421166788405991E-4</v>
      </c>
      <c r="AA5">
        <f t="shared" si="2"/>
        <v>3.416885205352103E-4</v>
      </c>
      <c r="AB5">
        <f t="shared" si="2"/>
        <v>3.4249804276370393E-4</v>
      </c>
      <c r="AC5">
        <f t="shared" si="2"/>
        <v>3.4462539509943888E-4</v>
      </c>
      <c r="AD5">
        <f t="shared" si="2"/>
        <v>3.4796772386201403E-4</v>
      </c>
      <c r="AE5">
        <f t="shared" si="2"/>
        <v>3.452603987516186E-4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>
      <c r="A6" t="s">
        <v>6</v>
      </c>
      <c r="B6">
        <f t="shared" si="1"/>
        <v>2.9327881403765066E-4</v>
      </c>
      <c r="C6">
        <f t="shared" si="1"/>
        <v>2.9464973438693182E-4</v>
      </c>
      <c r="D6">
        <f t="shared" si="1"/>
        <v>2.8823496381021947E-4</v>
      </c>
      <c r="E6">
        <f t="shared" si="1"/>
        <v>2.8942360304126961E-4</v>
      </c>
      <c r="F6">
        <f t="shared" si="1"/>
        <v>2.8246670208174245E-4</v>
      </c>
      <c r="G6">
        <f t="shared" si="1"/>
        <v>2.8396528852219529E-4</v>
      </c>
      <c r="H6">
        <f t="shared" si="1"/>
        <v>2.8321745077857831E-4</v>
      </c>
      <c r="I6">
        <f t="shared" si="1"/>
        <v>2.7931815963345394E-4</v>
      </c>
      <c r="J6">
        <f t="shared" si="1"/>
        <v>2.7857101497393672E-4</v>
      </c>
      <c r="K6">
        <f t="shared" si="1"/>
        <v>2.7300665858760248E-4</v>
      </c>
      <c r="L6">
        <f t="shared" si="1"/>
        <v>2.7403103688701481E-4</v>
      </c>
      <c r="M6">
        <f t="shared" si="1"/>
        <v>2.7201651864271719E-4</v>
      </c>
      <c r="N6">
        <f t="shared" si="1"/>
        <v>2.6965878515222946E-4</v>
      </c>
      <c r="O6">
        <f t="shared" si="1"/>
        <v>2.7147424964308242E-4</v>
      </c>
      <c r="P6">
        <f t="shared" si="1"/>
        <v>2.6751105614396226E-4</v>
      </c>
      <c r="Q6">
        <f t="shared" si="1"/>
        <v>2.7562221936319265E-4</v>
      </c>
      <c r="R6">
        <f t="shared" si="2"/>
        <v>2.7908140210498357E-4</v>
      </c>
      <c r="S6">
        <f t="shared" si="2"/>
        <v>2.8560470965171485E-4</v>
      </c>
      <c r="T6">
        <f t="shared" si="2"/>
        <v>2.9065632242106313E-4</v>
      </c>
      <c r="U6">
        <f t="shared" si="2"/>
        <v>3.1054062800889797E-4</v>
      </c>
      <c r="V6">
        <f t="shared" si="2"/>
        <v>3.1316395132640522E-4</v>
      </c>
      <c r="W6">
        <f t="shared" si="2"/>
        <v>3.0895526743915803E-4</v>
      </c>
      <c r="X6">
        <f t="shared" si="2"/>
        <v>3.2666342757063649E-4</v>
      </c>
      <c r="Y6">
        <f t="shared" si="2"/>
        <v>3.3515994554932105E-4</v>
      </c>
      <c r="Z6">
        <f t="shared" si="2"/>
        <v>3.3421166788405991E-4</v>
      </c>
      <c r="AA6">
        <f t="shared" si="2"/>
        <v>3.416885205352103E-4</v>
      </c>
      <c r="AB6">
        <f t="shared" si="2"/>
        <v>3.4249804276370393E-4</v>
      </c>
      <c r="AC6">
        <f t="shared" si="2"/>
        <v>3.4462539509943888E-4</v>
      </c>
      <c r="AD6">
        <f t="shared" si="2"/>
        <v>3.4796772386201403E-4</v>
      </c>
      <c r="AE6">
        <f t="shared" si="2"/>
        <v>3.452603987516186E-4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</row>
    <row r="7" spans="1:62">
      <c r="A7" t="s">
        <v>84</v>
      </c>
      <c r="B7">
        <f t="shared" si="1"/>
        <v>2.9327881403765066E-4</v>
      </c>
      <c r="C7">
        <f t="shared" si="1"/>
        <v>2.9464973438693182E-4</v>
      </c>
      <c r="D7">
        <f t="shared" si="1"/>
        <v>2.8823496381021947E-4</v>
      </c>
      <c r="E7">
        <f t="shared" si="1"/>
        <v>2.8942360304126961E-4</v>
      </c>
      <c r="F7">
        <f t="shared" si="1"/>
        <v>2.8246670208174245E-4</v>
      </c>
      <c r="G7">
        <f t="shared" si="1"/>
        <v>2.8396528852219529E-4</v>
      </c>
      <c r="H7">
        <f t="shared" si="1"/>
        <v>2.8321745077857831E-4</v>
      </c>
      <c r="I7">
        <f t="shared" si="1"/>
        <v>2.7931815963345394E-4</v>
      </c>
      <c r="J7">
        <f t="shared" si="1"/>
        <v>2.7857101497393672E-4</v>
      </c>
      <c r="K7">
        <f t="shared" si="1"/>
        <v>2.7300665858760248E-4</v>
      </c>
      <c r="L7">
        <f t="shared" si="1"/>
        <v>2.7403103688701481E-4</v>
      </c>
      <c r="M7">
        <f t="shared" si="1"/>
        <v>2.7201651864271719E-4</v>
      </c>
      <c r="N7">
        <f t="shared" si="1"/>
        <v>2.6965878515222946E-4</v>
      </c>
      <c r="O7">
        <f t="shared" si="1"/>
        <v>2.7147424964308242E-4</v>
      </c>
      <c r="P7">
        <f t="shared" si="1"/>
        <v>2.6751105614396226E-4</v>
      </c>
      <c r="Q7">
        <f t="shared" si="1"/>
        <v>2.7562221936319265E-4</v>
      </c>
      <c r="R7">
        <f t="shared" si="2"/>
        <v>2.7908140210498357E-4</v>
      </c>
      <c r="S7">
        <f t="shared" si="2"/>
        <v>2.8560470965171485E-4</v>
      </c>
      <c r="T7">
        <f t="shared" si="2"/>
        <v>2.9065632242106313E-4</v>
      </c>
      <c r="U7">
        <f t="shared" si="2"/>
        <v>3.1054062800889797E-4</v>
      </c>
      <c r="V7">
        <f t="shared" si="2"/>
        <v>3.1316395132640522E-4</v>
      </c>
      <c r="W7">
        <f t="shared" si="2"/>
        <v>3.0895526743915803E-4</v>
      </c>
      <c r="X7">
        <f t="shared" si="2"/>
        <v>3.2666342757063649E-4</v>
      </c>
      <c r="Y7">
        <f t="shared" si="2"/>
        <v>3.3515994554932105E-4</v>
      </c>
      <c r="Z7">
        <f t="shared" si="2"/>
        <v>3.3421166788405991E-4</v>
      </c>
      <c r="AA7">
        <f t="shared" si="2"/>
        <v>3.416885205352103E-4</v>
      </c>
      <c r="AB7">
        <f t="shared" si="2"/>
        <v>3.4249804276370393E-4</v>
      </c>
      <c r="AC7">
        <f t="shared" si="2"/>
        <v>3.4462539509943888E-4</v>
      </c>
      <c r="AD7">
        <f t="shared" si="2"/>
        <v>3.4796772386201403E-4</v>
      </c>
      <c r="AE7">
        <f t="shared" si="2"/>
        <v>3.452603987516186E-4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</row>
    <row r="8" spans="1:62">
      <c r="A8" t="s">
        <v>85</v>
      </c>
      <c r="B8">
        <f t="shared" si="1"/>
        <v>2.9327881403765066E-4</v>
      </c>
      <c r="C8">
        <f t="shared" si="1"/>
        <v>2.9464973438693182E-4</v>
      </c>
      <c r="D8">
        <f t="shared" si="1"/>
        <v>2.8823496381021947E-4</v>
      </c>
      <c r="E8">
        <f t="shared" si="1"/>
        <v>2.8942360304126961E-4</v>
      </c>
      <c r="F8">
        <f t="shared" si="1"/>
        <v>2.8246670208174245E-4</v>
      </c>
      <c r="G8">
        <f t="shared" si="1"/>
        <v>2.8396528852219529E-4</v>
      </c>
      <c r="H8">
        <f t="shared" si="1"/>
        <v>2.8321745077857831E-4</v>
      </c>
      <c r="I8">
        <f t="shared" si="1"/>
        <v>2.7931815963345394E-4</v>
      </c>
      <c r="J8">
        <f t="shared" si="1"/>
        <v>2.7857101497393672E-4</v>
      </c>
      <c r="K8">
        <f t="shared" si="1"/>
        <v>2.7300665858760248E-4</v>
      </c>
      <c r="L8">
        <f t="shared" si="1"/>
        <v>2.7403103688701481E-4</v>
      </c>
      <c r="M8">
        <f t="shared" si="1"/>
        <v>2.7201651864271719E-4</v>
      </c>
      <c r="N8">
        <f t="shared" si="1"/>
        <v>2.6965878515222946E-4</v>
      </c>
      <c r="O8">
        <f t="shared" si="1"/>
        <v>2.7147424964308242E-4</v>
      </c>
      <c r="P8">
        <f t="shared" si="1"/>
        <v>2.6751105614396226E-4</v>
      </c>
      <c r="Q8">
        <f t="shared" si="1"/>
        <v>2.7562221936319265E-4</v>
      </c>
      <c r="R8">
        <f t="shared" si="2"/>
        <v>2.7908140210498357E-4</v>
      </c>
      <c r="S8">
        <f t="shared" si="2"/>
        <v>2.8560470965171485E-4</v>
      </c>
      <c r="T8">
        <f t="shared" si="2"/>
        <v>2.9065632242106313E-4</v>
      </c>
      <c r="U8">
        <f t="shared" si="2"/>
        <v>3.1054062800889797E-4</v>
      </c>
      <c r="V8">
        <f t="shared" si="2"/>
        <v>3.1316395132640522E-4</v>
      </c>
      <c r="W8">
        <f t="shared" si="2"/>
        <v>3.0895526743915803E-4</v>
      </c>
      <c r="X8">
        <f t="shared" si="2"/>
        <v>3.2666342757063649E-4</v>
      </c>
      <c r="Y8">
        <f t="shared" si="2"/>
        <v>3.3515994554932105E-4</v>
      </c>
      <c r="Z8">
        <f t="shared" si="2"/>
        <v>3.3421166788405991E-4</v>
      </c>
      <c r="AA8">
        <f t="shared" si="2"/>
        <v>3.416885205352103E-4</v>
      </c>
      <c r="AB8">
        <f t="shared" si="2"/>
        <v>3.4249804276370393E-4</v>
      </c>
      <c r="AC8">
        <f t="shared" si="2"/>
        <v>3.4462539509943888E-4</v>
      </c>
      <c r="AD8">
        <f t="shared" si="2"/>
        <v>3.4796772386201403E-4</v>
      </c>
      <c r="AE8">
        <f t="shared" si="2"/>
        <v>3.452603987516186E-4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About</vt:lpstr>
      <vt:lpstr>BNVFE</vt:lpstr>
      <vt:lpstr>SYFAFE</vt:lpstr>
      <vt:lpstr>Other Values</vt:lpstr>
      <vt:lpstr>Calculations</vt:lpstr>
      <vt:lpstr>Historical Vehicle Fuel Economy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2017-06-26T22:04:22Z</dcterms:created>
  <dcterms:modified xsi:type="dcterms:W3CDTF">2021-04-01T16:52:44Z</dcterms:modified>
</cp:coreProperties>
</file>