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trans\HVSbVT\"/>
    </mc:Choice>
  </mc:AlternateContent>
  <xr:revisionPtr revIDLastSave="0" documentId="13_ncr:1_{3853113B-D3CA-4943-977E-9999E712CBBA}" xr6:coauthVersionLast="46" xr6:coauthVersionMax="46" xr10:uidLastSave="{00000000-0000-0000-0000-000000000000}"/>
  <bookViews>
    <workbookView xWindow="28680" yWindow="-120" windowWidth="29040" windowHeight="17640" activeTab="2" xr2:uid="{2D0C701F-39D8-4AB9-AD20-A6E416BE73C3}"/>
  </bookViews>
  <sheets>
    <sheet name="About" sheetId="1" r:id="rId1"/>
    <sheet name="FRED Data" sheetId="16" r:id="rId2"/>
    <sheet name="HVSbVT-LDVs-psgr" sheetId="3" r:id="rId3"/>
    <sheet name="HVSbVT-LDVs-frgt" sheetId="4" r:id="rId4"/>
    <sheet name="HVSbVT-HDVs-psgr" sheetId="5" r:id="rId5"/>
    <sheet name="HVSbVT-HDVs-frgt" sheetId="6" r:id="rId6"/>
    <sheet name="HVSbVT-aircraft-psgr" sheetId="7" r:id="rId7"/>
    <sheet name="HVSbVT-aircraft-frgt" sheetId="8" r:id="rId8"/>
    <sheet name="HVSbVT-rail-psgr" sheetId="9" r:id="rId9"/>
    <sheet name="HVSbVT-rail-frgt" sheetId="10" r:id="rId10"/>
    <sheet name="HVSbVT-ships-psgr" sheetId="11" r:id="rId11"/>
    <sheet name="HVSbVT-ships-frgt" sheetId="12" r:id="rId12"/>
    <sheet name="HVSbVT-motorbikes-psgr" sheetId="13" r:id="rId13"/>
    <sheet name="HVSbVT-motorbikes-frgt" sheetId="14" r:id="rId14"/>
    <sheet name="Sheet1" sheetId="15" r:id="rId15"/>
  </sheets>
  <externalReferences>
    <externalReference r:id="rId16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B4" i="3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3" i="16"/>
  <c r="B48" i="16"/>
</calcChain>
</file>

<file path=xl/sharedStrings.xml><?xml version="1.0" encoding="utf-8"?>
<sst xmlns="http://schemas.openxmlformats.org/spreadsheetml/2006/main" count="852" uniqueCount="89">
  <si>
    <t>Sources:</t>
  </si>
  <si>
    <t>Dummy data</t>
  </si>
  <si>
    <t>HSVbVT Historical Vehicle Sales by Vehicle Technology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</si>
  <si>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</si>
  <si>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</si>
  <si>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</si>
  <si>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</si>
  <si>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</si>
  <si>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</si>
  <si>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</si>
  <si>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year1990</t>
  </si>
  <si>
    <t>year1991</t>
  </si>
  <si>
    <t>year1992</t>
  </si>
  <si>
    <t>year1993</t>
  </si>
  <si>
    <t>year1994</t>
  </si>
  <si>
    <t>year1995</t>
  </si>
  <si>
    <t>year1996</t>
  </si>
  <si>
    <t>year1997</t>
  </si>
  <si>
    <t>year1998</t>
  </si>
  <si>
    <t>year1999</t>
  </si>
  <si>
    <t>year2000</t>
  </si>
  <si>
    <t>year2001</t>
  </si>
  <si>
    <t>year2002</t>
  </si>
  <si>
    <t>year2003</t>
  </si>
  <si>
    <t>year2004</t>
  </si>
  <si>
    <t>year2005</t>
  </si>
  <si>
    <t>year2006</t>
  </si>
  <si>
    <t>year2007</t>
  </si>
  <si>
    <t>year2008</t>
  </si>
  <si>
    <t>year2009</t>
  </si>
  <si>
    <t>year2010</t>
  </si>
  <si>
    <t>year2011</t>
  </si>
  <si>
    <t>year2012</t>
  </si>
  <si>
    <t>year2013</t>
  </si>
  <si>
    <t>year2014</t>
  </si>
  <si>
    <t>year2015</t>
  </si>
  <si>
    <t>year2016</t>
  </si>
  <si>
    <t>year2017</t>
  </si>
  <si>
    <t>year2018</t>
  </si>
  <si>
    <t>Vehicles Sold</t>
  </si>
  <si>
    <t>year2019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</si>
  <si>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</si>
  <si>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</si>
  <si>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</si>
  <si>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</si>
  <si>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</si>
  <si>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</si>
  <si>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</si>
  <si>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</si>
  <si>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</si>
  <si>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</si>
  <si>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</si>
  <si>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</si>
  <si>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</si>
  <si>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</si>
  <si>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</si>
  <si>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</si>
  <si>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</si>
  <si>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</si>
  <si>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</si>
  <si>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</si>
  <si>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</si>
  <si>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</si>
  <si>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</si>
  <si>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</si>
  <si>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</si>
  <si>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</si>
  <si>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</si>
  <si>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</si>
  <si>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</si>
  <si>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</si>
  <si>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</si>
  <si>
    <t>Table 1-15:  Annual U.S. Motor Vehicle Production and Domestic Sales (Thousands of units)</t>
  </si>
  <si>
    <t>Production, total</t>
  </si>
  <si>
    <t>Passenger cars</t>
  </si>
  <si>
    <r>
      <t>Commercial vehicles</t>
    </r>
    <r>
      <rPr>
        <vertAlign val="superscript"/>
        <sz val="11"/>
        <rFont val="Arial Narrow"/>
        <family val="2"/>
      </rPr>
      <t>a</t>
    </r>
  </si>
  <si>
    <r>
      <t>Domestic sales, total</t>
    </r>
    <r>
      <rPr>
        <b/>
        <vertAlign val="superscript"/>
        <sz val="11"/>
        <rFont val="Arial Narrow"/>
        <family val="2"/>
      </rPr>
      <t>b</t>
    </r>
  </si>
  <si>
    <t>U</t>
  </si>
  <si>
    <r>
      <t>KEY:</t>
    </r>
    <r>
      <rPr>
        <sz val="9"/>
        <rFont val="Arial"/>
        <family val="2"/>
      </rPr>
      <t xml:space="preserve"> U = data are unavailable.</t>
    </r>
  </si>
  <si>
    <r>
      <t xml:space="preserve">a </t>
    </r>
    <r>
      <rPr>
        <sz val="9"/>
        <rFont val="Arial"/>
        <family val="2"/>
      </rPr>
      <t xml:space="preserve">Includes trucks under 10,000 pounds GVWR, such as compact and conventional pickups, sport utility vehicles, minivans and vans, and trucks and buses over 10,000 pounds GVWR. </t>
    </r>
  </si>
  <si>
    <r>
      <t xml:space="preserve">b </t>
    </r>
    <r>
      <rPr>
        <sz val="9"/>
        <rFont val="Arial"/>
        <family val="2"/>
      </rPr>
      <t>Domestic Sales includes U.S. sales of cars produced in U.S., Canada, and Mexico. Sales from previous year's inventory can also contribute to sales numbers exceeding production.</t>
    </r>
  </si>
  <si>
    <t>SOURCE</t>
  </si>
  <si>
    <r>
      <t xml:space="preserve">Wards Intelligence, </t>
    </r>
    <r>
      <rPr>
        <i/>
        <sz val="9"/>
        <rFont val="Arial"/>
        <family val="2"/>
      </rPr>
      <t>Wards Automotive Yearbook</t>
    </r>
    <r>
      <rPr>
        <sz val="9"/>
        <rFont val="Arial"/>
        <family val="2"/>
      </rPr>
      <t xml:space="preserve"> (Southfield, MI: Annual Issues), North America Car &amp; Truck Production and U.S. Vehicle Sales by Year, and similar tables in earlier editions.</t>
    </r>
  </si>
  <si>
    <t>https://www.bts.gov/content/annual-us-motor-vehicle-production-and-factory-wholesale-sales-thousands-units</t>
  </si>
  <si>
    <t>Frequency: Annual</t>
  </si>
  <si>
    <t>observation_date</t>
  </si>
  <si>
    <t>ALTSALES</t>
  </si>
  <si>
    <t>https://fred.stlouisfed.org/series/ALTSALES#0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</si>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</sst>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##0.00_)"/>
    <numFmt numFmtId="165" formatCode="#,##0_W_)"/>
    <numFmt numFmtId="166" formatCode="yyyy\-mm\-dd"/>
    <numFmt numFmtId="167" formatCode="0.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vertAlign val="superscript"/>
      <sz val="11"/>
      <name val="Arial Narrow"/>
      <family val="2"/>
    </font>
    <font>
      <b/>
      <vertAlign val="superscript"/>
      <sz val="11"/>
      <name val="Arial Narrow"/>
      <family val="2"/>
    </font>
    <font>
      <sz val="10"/>
      <name val="Helv"/>
    </font>
    <font>
      <b/>
      <sz val="9"/>
      <name val="Arial"/>
      <family val="2"/>
    </font>
    <font>
      <sz val="9"/>
      <name val="Arial"/>
      <family val="2"/>
    </font>
    <font>
      <b/>
      <sz val="10"/>
      <name val="Helv"/>
    </font>
    <font>
      <vertAlign val="superscript"/>
      <sz val="9"/>
      <name val="Arial"/>
      <family val="2"/>
    </font>
    <font>
      <sz val="8"/>
      <name val="Helv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3" fillId="0" borderId="0">
      <alignment horizontal="left"/>
    </xf>
    <xf numFmtId="164" fontId="10" fillId="0" borderId="4" applyNumberFormat="0" applyFill="0">
      <alignment horizontal="right"/>
    </xf>
    <xf numFmtId="0" fontId="13" fillId="0" borderId="4">
      <alignment horizontal="left"/>
    </xf>
    <xf numFmtId="0" fontId="15" fillId="0" borderId="0">
      <alignment horizontal="right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1" fontId="0" fillId="0" borderId="0" xfId="0" applyNumberFormat="1"/>
    <xf numFmtId="0" fontId="0" fillId="0" borderId="0" xfId="0" applyFont="1"/>
    <xf numFmtId="0" fontId="4" fillId="0" borderId="1" xfId="1" applyFont="1" applyBorder="1" applyAlignment="1">
      <alignment horizontal="left" wrapText="1"/>
    </xf>
    <xf numFmtId="0" fontId="5" fillId="0" borderId="0" xfId="0" applyFont="1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 applyAlignment="1">
      <alignment horizontal="right"/>
    </xf>
    <xf numFmtId="0" fontId="6" fillId="0" borderId="0" xfId="0" applyFont="1" applyAlignment="1">
      <alignment horizontal="left" indent="1"/>
    </xf>
    <xf numFmtId="3" fontId="6" fillId="0" borderId="0" xfId="0" applyNumberFormat="1" applyFont="1" applyAlignment="1">
      <alignment horizontal="right"/>
    </xf>
    <xf numFmtId="0" fontId="6" fillId="0" borderId="0" xfId="0" applyFont="1"/>
    <xf numFmtId="3" fontId="6" fillId="0" borderId="1" xfId="0" applyNumberFormat="1" applyFont="1" applyBorder="1" applyAlignment="1">
      <alignment horizontal="right"/>
    </xf>
    <xf numFmtId="165" fontId="11" fillId="0" borderId="5" xfId="2" applyNumberFormat="1" applyFont="1" applyFill="1" applyBorder="1" applyAlignment="1"/>
    <xf numFmtId="165" fontId="11" fillId="0" borderId="5" xfId="2" applyNumberFormat="1" applyFont="1" applyFill="1" applyBorder="1" applyAlignment="1"/>
    <xf numFmtId="3" fontId="12" fillId="0" borderId="0" xfId="2" applyNumberFormat="1" applyFont="1" applyFill="1" applyBorder="1">
      <alignment horizontal="right"/>
    </xf>
    <xf numFmtId="0" fontId="12" fillId="0" borderId="0" xfId="0" applyFont="1"/>
    <xf numFmtId="165" fontId="11" fillId="0" borderId="0" xfId="2" applyNumberFormat="1" applyFont="1" applyFill="1" applyBorder="1" applyAlignment="1">
      <alignment horizontal="center"/>
    </xf>
    <xf numFmtId="165" fontId="11" fillId="0" borderId="0" xfId="2" applyNumberFormat="1" applyFont="1" applyFill="1" applyBorder="1" applyAlignment="1">
      <alignment horizontal="center"/>
    </xf>
    <xf numFmtId="0" fontId="14" fillId="0" borderId="0" xfId="3" applyFont="1" applyBorder="1" applyAlignment="1">
      <alignment wrapText="1"/>
    </xf>
    <xf numFmtId="0" fontId="14" fillId="0" borderId="0" xfId="3" applyFont="1" applyBorder="1" applyAlignment="1">
      <alignment wrapText="1"/>
    </xf>
    <xf numFmtId="0" fontId="12" fillId="0" borderId="0" xfId="4" applyFont="1" applyAlignment="1">
      <alignment horizontal="center" wrapText="1"/>
    </xf>
    <xf numFmtId="0" fontId="12" fillId="0" borderId="0" xfId="4" applyFont="1" applyAlignment="1">
      <alignment horizontal="center" wrapText="1"/>
    </xf>
    <xf numFmtId="0" fontId="11" fillId="0" borderId="0" xfId="4" applyFont="1" applyAlignment="1">
      <alignment wrapText="1"/>
    </xf>
    <xf numFmtId="0" fontId="11" fillId="0" borderId="0" xfId="4" applyFont="1" applyAlignment="1">
      <alignment wrapText="1"/>
    </xf>
    <xf numFmtId="49" fontId="12" fillId="0" borderId="0" xfId="0" applyNumberFormat="1" applyFont="1" applyAlignment="1">
      <alignment wrapText="1"/>
    </xf>
    <xf numFmtId="166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</cellXfs>
  <cellStyles count="5">
    <cellStyle name="Data" xfId="2" xr:uid="{613CD994-FAE3-4AF2-A5A0-B3D41A186885}"/>
    <cellStyle name="Hed Side" xfId="3" xr:uid="{BA912E28-76D5-46DC-ABB3-9FEED20A42AA}"/>
    <cellStyle name="Normal" xfId="0" builtinId="0"/>
    <cellStyle name="Source Hed" xfId="4" xr:uid="{39440446-07C0-46EC-B196-E990B2075C93}"/>
    <cellStyle name="Title-2" xfId="1" xr:uid="{4855508D-0AA1-4F29-B79A-D05E5BBE31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391A-B897-4382-8400-A7281DA24296}">
  <dimension ref="A1:B7"/>
  <sheetViews>
    <sheetView workbookViewId="0">
      <selection activeCell="A7" sqref="A7"/>
    </sheetView>
  </sheetViews>
  <sheetFormatPr defaultRowHeight="15" x14ac:dyDescent="0.25"/>
  <sheetData>
    <row r="1" spans="1:2" x14ac:dyDescent="0.25">
      <c r="A1" s="1" t="s">
        <v>2</v>
      </c>
    </row>
    <row r="3" spans="1:2" x14ac:dyDescent="0.25">
      <c r="A3" s="1" t="s">
        <v>0</v>
      </c>
      <c r="B3" t="s">
        <v>1</v>
      </c>
    </row>
    <row r="6" spans="1:2" x14ac:dyDescent="0.25">
      <c r="A6" t="s">
        <v>83</v>
      </c>
    </row>
    <row r="7" spans="1:2" x14ac:dyDescent="0.25">
      <c r="A7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7FC0-26D3-4A54-89AD-73A474F216BE}">
  <sheetPr>
    <tabColor theme="3"/>
  </sheetPr>
  <dimension ref="A1:BJ10"/>
  <sheetViews>
    <sheetView workbookViewId="0">
      <selection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D2A4-A6DA-40C4-B868-075591F70DAA}">
  <sheetPr>
    <tabColor theme="3"/>
  </sheetPr>
  <dimension ref="A1:BJ10"/>
  <sheetViews>
    <sheetView workbookViewId="0">
      <selection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CE89-CA43-4EE2-83DB-0B2D5AFB45EA}">
  <sheetPr>
    <tabColor theme="3"/>
  </sheetPr>
  <dimension ref="A1:BJ10"/>
  <sheetViews>
    <sheetView workbookViewId="0">
      <selection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FF4B3-5389-449F-BB7D-4340EBC56E29}">
  <sheetPr>
    <tabColor theme="3"/>
  </sheetPr>
  <dimension ref="A1:BJ10"/>
  <sheetViews>
    <sheetView workbookViewId="0">
      <selection activeCell="D5" sqref="D5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500000</v>
      </c>
      <c r="C4" s="3">
        <v>500000</v>
      </c>
      <c r="D4" s="3">
        <v>500000</v>
      </c>
      <c r="E4" s="3">
        <v>500000</v>
      </c>
      <c r="F4" s="3">
        <v>500000</v>
      </c>
      <c r="G4" s="3">
        <v>500000</v>
      </c>
      <c r="H4" s="3">
        <v>500000</v>
      </c>
      <c r="I4" s="3">
        <v>500000</v>
      </c>
      <c r="J4" s="3">
        <v>500000</v>
      </c>
      <c r="K4" s="3">
        <v>500000</v>
      </c>
      <c r="L4" s="3">
        <v>500000</v>
      </c>
      <c r="M4" s="3">
        <v>500000</v>
      </c>
      <c r="N4" s="3">
        <v>500000</v>
      </c>
      <c r="O4" s="3">
        <v>500000</v>
      </c>
      <c r="P4" s="3">
        <v>500000</v>
      </c>
      <c r="Q4" s="3">
        <v>500000</v>
      </c>
      <c r="R4" s="3">
        <v>500000</v>
      </c>
      <c r="S4" s="3">
        <v>500000</v>
      </c>
      <c r="T4" s="3">
        <v>500000</v>
      </c>
      <c r="U4" s="3">
        <v>500000</v>
      </c>
      <c r="V4" s="3">
        <v>500000</v>
      </c>
      <c r="W4" s="3">
        <v>500000</v>
      </c>
      <c r="X4" s="3">
        <v>500000</v>
      </c>
      <c r="Y4" s="3">
        <v>500000</v>
      </c>
      <c r="Z4" s="3">
        <v>500000</v>
      </c>
      <c r="AA4" s="3">
        <v>500000</v>
      </c>
      <c r="AB4" s="3">
        <v>500000</v>
      </c>
      <c r="AC4" s="3">
        <v>500000</v>
      </c>
      <c r="AD4" s="3">
        <v>500000</v>
      </c>
      <c r="AE4" s="3">
        <v>500000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DD2A1-B018-44D3-AB0B-5C93DA691A7E}">
  <sheetPr>
    <tabColor theme="3"/>
  </sheetPr>
  <dimension ref="A1:BJ8"/>
  <sheetViews>
    <sheetView topLeftCell="B1" workbookViewId="0">
      <selection activeCell="B4" sqref="B4:BJ4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3CCC-EE5A-422E-9D8E-8D4804556D13}">
  <dimension ref="A1:AK15"/>
  <sheetViews>
    <sheetView workbookViewId="0">
      <selection sqref="A1:XFD1048576"/>
    </sheetView>
  </sheetViews>
  <sheetFormatPr defaultColWidth="9.140625" defaultRowHeight="12.75" x14ac:dyDescent="0.2"/>
  <cols>
    <col min="1" max="1" width="20.5703125" style="6" customWidth="1"/>
    <col min="2" max="37" width="6.7109375" style="6" customWidth="1"/>
    <col min="38" max="16384" width="9.140625" style="6"/>
  </cols>
  <sheetData>
    <row r="1" spans="1:37" ht="16.5" thickBot="1" x14ac:dyDescent="0.3">
      <c r="A1" s="5" t="s">
        <v>72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s="9" customFormat="1" ht="16.5" x14ac:dyDescent="0.3">
      <c r="A2" s="7"/>
      <c r="B2" s="8">
        <v>1960</v>
      </c>
      <c r="C2" s="8">
        <v>1965</v>
      </c>
      <c r="D2" s="8">
        <v>1970</v>
      </c>
      <c r="E2" s="8">
        <v>1975</v>
      </c>
      <c r="F2" s="8">
        <v>1980</v>
      </c>
      <c r="G2" s="8">
        <v>1985</v>
      </c>
      <c r="H2" s="8">
        <v>1990</v>
      </c>
      <c r="I2" s="8">
        <v>1991</v>
      </c>
      <c r="J2" s="8">
        <v>1992</v>
      </c>
      <c r="K2" s="8">
        <v>1993</v>
      </c>
      <c r="L2" s="8">
        <v>1994</v>
      </c>
      <c r="M2" s="8">
        <v>1995</v>
      </c>
      <c r="N2" s="8">
        <v>1996</v>
      </c>
      <c r="O2" s="8">
        <v>1997</v>
      </c>
      <c r="P2" s="8">
        <v>1998</v>
      </c>
      <c r="Q2" s="8">
        <v>1999</v>
      </c>
      <c r="R2" s="8">
        <v>2000</v>
      </c>
      <c r="S2" s="8">
        <v>2001</v>
      </c>
      <c r="T2" s="8">
        <v>2002</v>
      </c>
      <c r="U2" s="8">
        <v>2003</v>
      </c>
      <c r="V2" s="8">
        <v>2004</v>
      </c>
      <c r="W2" s="8">
        <v>2005</v>
      </c>
      <c r="X2" s="8">
        <v>2006</v>
      </c>
      <c r="Y2" s="8">
        <v>2007</v>
      </c>
      <c r="Z2" s="8">
        <v>2008</v>
      </c>
      <c r="AA2" s="8">
        <v>2009</v>
      </c>
      <c r="AB2" s="8">
        <v>2010</v>
      </c>
      <c r="AC2" s="8">
        <v>2011</v>
      </c>
      <c r="AD2" s="8">
        <v>2012</v>
      </c>
      <c r="AE2" s="8">
        <v>2013</v>
      </c>
      <c r="AF2" s="8">
        <v>2014</v>
      </c>
      <c r="AG2" s="8">
        <v>2015</v>
      </c>
      <c r="AH2" s="8">
        <v>2016</v>
      </c>
      <c r="AI2" s="8">
        <v>2017</v>
      </c>
      <c r="AJ2" s="8">
        <v>2018</v>
      </c>
      <c r="AK2" s="8">
        <v>2019</v>
      </c>
    </row>
    <row r="3" spans="1:37" s="10" customFormat="1" ht="16.5" x14ac:dyDescent="0.3">
      <c r="A3" s="10" t="s">
        <v>73</v>
      </c>
      <c r="B3" s="11">
        <v>7894.22</v>
      </c>
      <c r="C3" s="11">
        <v>11114.213</v>
      </c>
      <c r="D3" s="11">
        <v>8262.6570000000011</v>
      </c>
      <c r="E3" s="11">
        <v>8965.4130000000005</v>
      </c>
      <c r="F3" s="11">
        <v>8010.5630000000001</v>
      </c>
      <c r="G3" s="11">
        <v>11638.136999999999</v>
      </c>
      <c r="H3" s="11">
        <v>9767.4390000000003</v>
      </c>
      <c r="I3" s="11">
        <v>8789.84</v>
      </c>
      <c r="J3" s="11">
        <v>9691.4429999999993</v>
      </c>
      <c r="K3" s="11">
        <v>10855.462</v>
      </c>
      <c r="L3" s="11">
        <v>12239.288</v>
      </c>
      <c r="M3" s="11">
        <v>11995.248</v>
      </c>
      <c r="N3" s="11">
        <v>11830.156999999999</v>
      </c>
      <c r="O3" s="11">
        <v>12130.575000000001</v>
      </c>
      <c r="P3" s="11">
        <v>12002.663</v>
      </c>
      <c r="Q3" s="11">
        <v>13024.977999999999</v>
      </c>
      <c r="R3" s="11">
        <v>12773.714</v>
      </c>
      <c r="S3" s="11">
        <v>11424.689</v>
      </c>
      <c r="T3" s="11">
        <v>12279.582</v>
      </c>
      <c r="U3" s="11">
        <v>12087.027999999998</v>
      </c>
      <c r="V3" s="11">
        <v>11960.353999999999</v>
      </c>
      <c r="W3" s="11">
        <v>11946.653</v>
      </c>
      <c r="X3" s="11">
        <v>11260.277</v>
      </c>
      <c r="Y3" s="11">
        <v>10752.310000000001</v>
      </c>
      <c r="Z3" s="11">
        <v>8672.2829999999994</v>
      </c>
      <c r="AA3" s="11">
        <v>5710.2889999999998</v>
      </c>
      <c r="AB3" s="11">
        <v>7743.7470000000003</v>
      </c>
      <c r="AC3" s="11">
        <v>8662.2549999999992</v>
      </c>
      <c r="AD3" s="11">
        <v>10335.531999999999</v>
      </c>
      <c r="AE3" s="11">
        <v>11066.504000000001</v>
      </c>
      <c r="AF3" s="11">
        <v>11661.380000000001</v>
      </c>
      <c r="AG3" s="11">
        <v>12106.004000000001</v>
      </c>
      <c r="AH3" s="11">
        <v>12180.300999999999</v>
      </c>
      <c r="AI3" s="11">
        <v>11189.985000000001</v>
      </c>
      <c r="AJ3" s="11">
        <v>11297.911</v>
      </c>
      <c r="AK3" s="11">
        <v>10873.666999999999</v>
      </c>
    </row>
    <row r="4" spans="1:37" s="14" customFormat="1" ht="16.5" x14ac:dyDescent="0.3">
      <c r="A4" s="12" t="s">
        <v>74</v>
      </c>
      <c r="B4" s="13">
        <v>6696.1080000000002</v>
      </c>
      <c r="C4" s="13">
        <v>9329.1039999999994</v>
      </c>
      <c r="D4" s="13">
        <v>6545.9080000000004</v>
      </c>
      <c r="E4" s="13">
        <v>6705.8370000000004</v>
      </c>
      <c r="F4" s="13">
        <v>6372.3040000000001</v>
      </c>
      <c r="G4" s="13">
        <v>8186.0429999999997</v>
      </c>
      <c r="H4" s="13">
        <v>6077.9030000000002</v>
      </c>
      <c r="I4" s="13">
        <v>5439.8639999999996</v>
      </c>
      <c r="J4" s="13">
        <v>5666.8909999999996</v>
      </c>
      <c r="K4" s="13">
        <v>5982.12</v>
      </c>
      <c r="L4" s="13">
        <v>6601.22</v>
      </c>
      <c r="M4" s="13">
        <v>6325.9669999999996</v>
      </c>
      <c r="N4" s="13">
        <v>6035.2349999999997</v>
      </c>
      <c r="O4" s="13">
        <v>5878.2209999999995</v>
      </c>
      <c r="P4" s="13">
        <v>5492.473</v>
      </c>
      <c r="Q4" s="13">
        <v>5577.7489999999998</v>
      </c>
      <c r="R4" s="13">
        <v>5470.9170000000004</v>
      </c>
      <c r="S4" s="13">
        <v>4808.0190000000002</v>
      </c>
      <c r="T4" s="13">
        <v>4957.3770000000004</v>
      </c>
      <c r="U4" s="13">
        <v>4453.3689999999997</v>
      </c>
      <c r="V4" s="13">
        <v>4165.9250000000002</v>
      </c>
      <c r="W4" s="13">
        <v>4265.8720000000003</v>
      </c>
      <c r="X4" s="13">
        <v>4311.6959999999999</v>
      </c>
      <c r="Y4" s="13">
        <v>3867.268</v>
      </c>
      <c r="Z4" s="13">
        <v>3731.3829999999998</v>
      </c>
      <c r="AA4" s="13">
        <v>2196.4459999999999</v>
      </c>
      <c r="AB4" s="13">
        <v>2731.759</v>
      </c>
      <c r="AC4" s="13">
        <v>2977.7109999999998</v>
      </c>
      <c r="AD4" s="13">
        <v>4109.0129999999999</v>
      </c>
      <c r="AE4" s="13">
        <v>4368.835</v>
      </c>
      <c r="AF4" s="13">
        <v>4253.098</v>
      </c>
      <c r="AG4" s="13">
        <v>4162.808</v>
      </c>
      <c r="AH4" s="13">
        <v>3916.5839999999998</v>
      </c>
      <c r="AI4" s="13">
        <v>3033.2159999999999</v>
      </c>
      <c r="AJ4" s="13">
        <v>2785.1640000000002</v>
      </c>
      <c r="AK4" s="13">
        <v>2511.7109999999998</v>
      </c>
    </row>
    <row r="5" spans="1:37" s="14" customFormat="1" ht="18" x14ac:dyDescent="0.3">
      <c r="A5" s="12" t="s">
        <v>75</v>
      </c>
      <c r="B5" s="13">
        <v>1198.1120000000001</v>
      </c>
      <c r="C5" s="13">
        <v>1785.1089999999999</v>
      </c>
      <c r="D5" s="13">
        <v>1716.749</v>
      </c>
      <c r="E5" s="13">
        <v>2259.576</v>
      </c>
      <c r="F5" s="13">
        <v>1638.259</v>
      </c>
      <c r="G5" s="13">
        <v>3452.0940000000001</v>
      </c>
      <c r="H5" s="13">
        <v>3689.5360000000001</v>
      </c>
      <c r="I5" s="13">
        <v>3349.9760000000001</v>
      </c>
      <c r="J5" s="13">
        <v>4024.5520000000001</v>
      </c>
      <c r="K5" s="13">
        <v>4873.3419999999996</v>
      </c>
      <c r="L5" s="13">
        <v>5638.0680000000002</v>
      </c>
      <c r="M5" s="13">
        <v>5669.2809999999999</v>
      </c>
      <c r="N5" s="13">
        <v>5794.9219999999996</v>
      </c>
      <c r="O5" s="13">
        <v>6252.3540000000003</v>
      </c>
      <c r="P5" s="13">
        <v>6510.19</v>
      </c>
      <c r="Q5" s="13">
        <v>7447.2290000000003</v>
      </c>
      <c r="R5" s="13">
        <v>7302.7969999999996</v>
      </c>
      <c r="S5" s="13">
        <v>6616.67</v>
      </c>
      <c r="T5" s="13">
        <v>7322.2049999999999</v>
      </c>
      <c r="U5" s="13">
        <v>7633.6589999999997</v>
      </c>
      <c r="V5" s="13">
        <v>7794.4290000000001</v>
      </c>
      <c r="W5" s="13">
        <v>7680.7809999999999</v>
      </c>
      <c r="X5" s="13">
        <v>6948.5810000000001</v>
      </c>
      <c r="Y5" s="13">
        <v>6885.0420000000004</v>
      </c>
      <c r="Z5" s="13">
        <v>4940.8999999999996</v>
      </c>
      <c r="AA5" s="13">
        <v>3513.8429999999998</v>
      </c>
      <c r="AB5" s="13">
        <v>5011.9880000000003</v>
      </c>
      <c r="AC5" s="13">
        <v>5684.5439999999999</v>
      </c>
      <c r="AD5" s="13">
        <v>6226.5190000000002</v>
      </c>
      <c r="AE5" s="13">
        <v>6697.6689999999999</v>
      </c>
      <c r="AF5" s="13">
        <v>7408.2820000000002</v>
      </c>
      <c r="AG5" s="13">
        <v>7943.1959999999999</v>
      </c>
      <c r="AH5" s="13">
        <v>8263.7170000000006</v>
      </c>
      <c r="AI5" s="13">
        <v>8156.7690000000002</v>
      </c>
      <c r="AJ5" s="13">
        <v>8512.7469999999994</v>
      </c>
      <c r="AK5" s="13">
        <v>8361.9560000000001</v>
      </c>
    </row>
    <row r="6" spans="1:37" s="10" customFormat="1" ht="18" x14ac:dyDescent="0.3">
      <c r="A6" s="10" t="s">
        <v>76</v>
      </c>
      <c r="B6" s="11" t="s">
        <v>77</v>
      </c>
      <c r="C6" s="11">
        <v>10302</v>
      </c>
      <c r="D6" s="11">
        <v>8849.3349999999991</v>
      </c>
      <c r="E6" s="11">
        <v>9298.3150000000005</v>
      </c>
      <c r="F6" s="11">
        <v>8594.4869999999992</v>
      </c>
      <c r="G6" s="11">
        <v>12109.999</v>
      </c>
      <c r="H6" s="11">
        <v>11133.504000000001</v>
      </c>
      <c r="I6" s="11">
        <v>9975.7980000000007</v>
      </c>
      <c r="J6" s="11">
        <v>10767.684999999999</v>
      </c>
      <c r="K6" s="11">
        <v>12029.050999999999</v>
      </c>
      <c r="L6" s="11">
        <v>13251.198</v>
      </c>
      <c r="M6" s="11">
        <v>13192.861000000001</v>
      </c>
      <c r="N6" s="11">
        <v>13732.379000000001</v>
      </c>
      <c r="O6" s="11">
        <v>13549.251</v>
      </c>
      <c r="P6" s="11">
        <v>13913.028</v>
      </c>
      <c r="Q6" s="11">
        <v>14901.266</v>
      </c>
      <c r="R6" s="11">
        <v>14922.647999999999</v>
      </c>
      <c r="S6" s="11">
        <v>14372.624</v>
      </c>
      <c r="T6" s="11">
        <v>13829.567999999999</v>
      </c>
      <c r="U6" s="11">
        <v>13638.351000000001</v>
      </c>
      <c r="V6" s="11">
        <v>13880.251</v>
      </c>
      <c r="W6" s="11">
        <v>14020.528</v>
      </c>
      <c r="X6" s="11">
        <v>13334.843000000001</v>
      </c>
      <c r="Y6" s="11">
        <v>12687.016</v>
      </c>
      <c r="Z6" s="11">
        <v>10107.753000000001</v>
      </c>
      <c r="AA6" s="11">
        <v>7867.7659999999996</v>
      </c>
      <c r="AB6" s="11">
        <v>9020.0879999999997</v>
      </c>
      <c r="AC6" s="11">
        <v>10108.762000000001</v>
      </c>
      <c r="AD6" s="11">
        <v>11581.776</v>
      </c>
      <c r="AE6" s="11">
        <v>12479.306</v>
      </c>
      <c r="AF6" s="11">
        <v>13388.628000000001</v>
      </c>
      <c r="AG6" s="11">
        <v>14127.526</v>
      </c>
      <c r="AH6" s="11">
        <v>13969.117</v>
      </c>
      <c r="AI6" s="11">
        <v>13644.445</v>
      </c>
      <c r="AJ6" s="11">
        <v>13716.683000000001</v>
      </c>
      <c r="AK6" s="11">
        <v>13678.040999999999</v>
      </c>
    </row>
    <row r="7" spans="1:37" s="14" customFormat="1" ht="16.5" x14ac:dyDescent="0.3">
      <c r="A7" s="12" t="s">
        <v>74</v>
      </c>
      <c r="B7" s="13" t="s">
        <v>77</v>
      </c>
      <c r="C7" s="13">
        <v>8763</v>
      </c>
      <c r="D7" s="13">
        <v>7112.067</v>
      </c>
      <c r="E7" s="13">
        <v>6945.0339999999997</v>
      </c>
      <c r="F7" s="13">
        <v>6579.7780000000002</v>
      </c>
      <c r="G7" s="13">
        <v>8204.67</v>
      </c>
      <c r="H7" s="13">
        <v>6916.86</v>
      </c>
      <c r="I7" s="13">
        <v>6161.5730000000003</v>
      </c>
      <c r="J7" s="13">
        <v>6285.9160000000002</v>
      </c>
      <c r="K7" s="13">
        <v>6741.6670000000004</v>
      </c>
      <c r="L7" s="13">
        <v>7255.3029999999999</v>
      </c>
      <c r="M7" s="13">
        <v>7113.902</v>
      </c>
      <c r="N7" s="13">
        <v>7206.3490000000002</v>
      </c>
      <c r="O7" s="13">
        <v>6862.1750000000002</v>
      </c>
      <c r="P7" s="13">
        <v>6705.2079999999996</v>
      </c>
      <c r="Q7" s="13">
        <v>6918.7809999999999</v>
      </c>
      <c r="R7" s="13">
        <v>6761.6030000000001</v>
      </c>
      <c r="S7" s="13">
        <v>6254.3710000000001</v>
      </c>
      <c r="T7" s="13">
        <v>5816.6710000000003</v>
      </c>
      <c r="U7" s="13">
        <v>5472.5</v>
      </c>
      <c r="V7" s="13">
        <v>5333.4960000000001</v>
      </c>
      <c r="W7" s="13">
        <v>5473.45</v>
      </c>
      <c r="X7" s="13">
        <v>5416.8280000000004</v>
      </c>
      <c r="Y7" s="13">
        <v>5197.2709999999997</v>
      </c>
      <c r="Z7" s="13">
        <v>4490.8630000000003</v>
      </c>
      <c r="AA7" s="13">
        <v>3558.2829999999999</v>
      </c>
      <c r="AB7" s="13">
        <v>3791.4989999999998</v>
      </c>
      <c r="AC7" s="13">
        <v>4145.9639999999999</v>
      </c>
      <c r="AD7" s="13">
        <v>5119.8440000000001</v>
      </c>
      <c r="AE7" s="13">
        <v>5433.1580000000004</v>
      </c>
      <c r="AF7" s="13">
        <v>5609.8779999999997</v>
      </c>
      <c r="AG7" s="13">
        <v>5595.1229999999996</v>
      </c>
      <c r="AH7" s="13">
        <v>5145.5749999999998</v>
      </c>
      <c r="AI7" s="13">
        <v>4592.9650000000001</v>
      </c>
      <c r="AJ7" s="13">
        <v>4086.8890000000001</v>
      </c>
      <c r="AK7" s="13">
        <v>3543.9229999999998</v>
      </c>
    </row>
    <row r="8" spans="1:37" s="14" customFormat="1" ht="18.75" thickBot="1" x14ac:dyDescent="0.35">
      <c r="A8" s="12" t="s">
        <v>75</v>
      </c>
      <c r="B8" s="13" t="s">
        <v>77</v>
      </c>
      <c r="C8" s="13">
        <v>1539</v>
      </c>
      <c r="D8" s="13">
        <v>1737.268</v>
      </c>
      <c r="E8" s="13">
        <v>2353.2809999999999</v>
      </c>
      <c r="F8" s="13">
        <v>2014.7090000000001</v>
      </c>
      <c r="G8" s="13">
        <v>3905.3290000000002</v>
      </c>
      <c r="H8" s="13">
        <v>4216.6440000000002</v>
      </c>
      <c r="I8" s="13">
        <v>3814.2249999999999</v>
      </c>
      <c r="J8" s="13">
        <v>4481.7690000000002</v>
      </c>
      <c r="K8" s="13">
        <v>5287.384</v>
      </c>
      <c r="L8" s="13">
        <v>5995.8950000000004</v>
      </c>
      <c r="M8" s="13">
        <v>6078.9589999999998</v>
      </c>
      <c r="N8" s="13">
        <v>6526.03</v>
      </c>
      <c r="O8" s="13">
        <v>6687.076</v>
      </c>
      <c r="P8" s="13">
        <v>7207.82</v>
      </c>
      <c r="Q8" s="13">
        <v>7982.4849999999997</v>
      </c>
      <c r="R8" s="13">
        <v>8161.0450000000001</v>
      </c>
      <c r="S8" s="13">
        <v>8118.2529999999997</v>
      </c>
      <c r="T8" s="13">
        <v>8012.8969999999999</v>
      </c>
      <c r="U8" s="13">
        <v>8165.8509999999997</v>
      </c>
      <c r="V8" s="13">
        <v>8546.7549999999992</v>
      </c>
      <c r="W8" s="13">
        <v>8547.0779999999995</v>
      </c>
      <c r="X8" s="13">
        <v>7918.0150000000003</v>
      </c>
      <c r="Y8" s="13">
        <v>7489.7449999999999</v>
      </c>
      <c r="Z8" s="15">
        <v>5616.89</v>
      </c>
      <c r="AA8" s="15">
        <v>4309.4830000000002</v>
      </c>
      <c r="AB8" s="15">
        <v>5228.5889999999999</v>
      </c>
      <c r="AC8" s="15">
        <v>5962.7979999999998</v>
      </c>
      <c r="AD8" s="15">
        <v>6461.9319999999998</v>
      </c>
      <c r="AE8" s="15">
        <v>7046.1480000000001</v>
      </c>
      <c r="AF8" s="15">
        <v>7778.75</v>
      </c>
      <c r="AG8" s="15">
        <v>8532.4030000000002</v>
      </c>
      <c r="AH8" s="15">
        <v>8823.5419999999995</v>
      </c>
      <c r="AI8" s="15">
        <v>9051.48</v>
      </c>
      <c r="AJ8" s="15">
        <v>9629.7939999999999</v>
      </c>
      <c r="AK8" s="15">
        <v>10134.118</v>
      </c>
    </row>
    <row r="9" spans="1:37" s="19" customFormat="1" ht="12" x14ac:dyDescent="0.2">
      <c r="A9" s="16" t="s">
        <v>78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7"/>
      <c r="V9" s="17"/>
      <c r="W9" s="17"/>
      <c r="X9" s="17"/>
      <c r="Y9" s="17"/>
      <c r="Z9" s="18"/>
      <c r="AA9" s="18"/>
      <c r="AB9" s="18"/>
    </row>
    <row r="10" spans="1:37" s="19" customFormat="1" ht="12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1"/>
      <c r="V10" s="21"/>
      <c r="W10" s="21"/>
      <c r="X10" s="21"/>
      <c r="Y10" s="21"/>
    </row>
    <row r="11" spans="1:37" s="19" customFormat="1" ht="13.5" x14ac:dyDescent="0.2">
      <c r="A11" s="22" t="s">
        <v>79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3"/>
      <c r="V11" s="23"/>
      <c r="W11" s="23"/>
      <c r="X11" s="23"/>
      <c r="Y11" s="23"/>
    </row>
    <row r="12" spans="1:37" s="19" customFormat="1" ht="13.5" x14ac:dyDescent="0.2">
      <c r="A12" s="22" t="s">
        <v>80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3"/>
      <c r="V12" s="23"/>
      <c r="W12" s="23"/>
      <c r="X12" s="23"/>
      <c r="Y12" s="23"/>
    </row>
    <row r="13" spans="1:37" s="19" customFormat="1" ht="12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5"/>
      <c r="W13" s="25"/>
      <c r="X13" s="25"/>
      <c r="Y13" s="25"/>
    </row>
    <row r="14" spans="1:37" s="19" customFormat="1" ht="12" x14ac:dyDescent="0.2">
      <c r="A14" s="26" t="s">
        <v>81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/>
      <c r="V14" s="27"/>
      <c r="W14" s="27"/>
      <c r="X14" s="27"/>
      <c r="Y14" s="27"/>
    </row>
    <row r="15" spans="1:37" x14ac:dyDescent="0.2">
      <c r="A15" s="28" t="s">
        <v>82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</row>
  </sheetData>
  <mergeCells count="8">
    <mergeCell ref="A14:T14"/>
    <mergeCell ref="A15:T15"/>
    <mergeCell ref="A1:AK1"/>
    <mergeCell ref="A9:T9"/>
    <mergeCell ref="A10:T10"/>
    <mergeCell ref="A11:T11"/>
    <mergeCell ref="A12:T12"/>
    <mergeCell ref="A13:T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19E6-C580-46DF-A312-29294DE86DDD}">
  <dimension ref="A1:C48"/>
  <sheetViews>
    <sheetView topLeftCell="A7" workbookViewId="0">
      <selection activeCell="C3" sqref="C3:C48"/>
    </sheetView>
  </sheetViews>
  <sheetFormatPr defaultRowHeight="15" x14ac:dyDescent="0.25"/>
  <cols>
    <col min="1" max="1" width="18.42578125" customWidth="1"/>
  </cols>
  <sheetData>
    <row r="1" spans="1:3" x14ac:dyDescent="0.25">
      <c r="A1" t="s">
        <v>84</v>
      </c>
    </row>
    <row r="2" spans="1:3" x14ac:dyDescent="0.25">
      <c r="A2" t="s">
        <v>85</v>
      </c>
      <c r="B2" t="s">
        <v>86</v>
      </c>
      <c r="C2" t="s">
        <v>88</v>
      </c>
    </row>
    <row r="3" spans="1:3" x14ac:dyDescent="0.25">
      <c r="A3" s="29">
        <v>27760</v>
      </c>
      <c r="B3" s="30">
        <v>12.966083333333334</v>
      </c>
      <c r="C3">
        <f>YEAR(A3)</f>
        <v>1976</v>
      </c>
    </row>
    <row r="4" spans="1:3" x14ac:dyDescent="0.25">
      <c r="A4" s="29">
        <v>28126</v>
      </c>
      <c r="B4" s="30">
        <v>14.485749999999999</v>
      </c>
      <c r="C4">
        <f t="shared" ref="C4:C48" si="0">YEAR(A4)</f>
        <v>1977</v>
      </c>
    </row>
    <row r="5" spans="1:3" x14ac:dyDescent="0.25">
      <c r="A5" s="29">
        <v>28491</v>
      </c>
      <c r="B5" s="30">
        <v>14.972833333333334</v>
      </c>
      <c r="C5">
        <f t="shared" si="0"/>
        <v>1978</v>
      </c>
    </row>
    <row r="6" spans="1:3" x14ac:dyDescent="0.25">
      <c r="A6" s="29">
        <v>28856</v>
      </c>
      <c r="B6" s="30">
        <v>13.768000000000001</v>
      </c>
      <c r="C6">
        <f t="shared" si="0"/>
        <v>1979</v>
      </c>
    </row>
    <row r="7" spans="1:3" x14ac:dyDescent="0.25">
      <c r="A7" s="29">
        <v>29221</v>
      </c>
      <c r="B7" s="30">
        <v>11.192416666666666</v>
      </c>
      <c r="C7">
        <f t="shared" si="0"/>
        <v>1980</v>
      </c>
    </row>
    <row r="8" spans="1:3" x14ac:dyDescent="0.25">
      <c r="A8" s="29">
        <v>29587</v>
      </c>
      <c r="B8" s="30">
        <v>10.564</v>
      </c>
      <c r="C8">
        <f t="shared" si="0"/>
        <v>1981</v>
      </c>
    </row>
    <row r="9" spans="1:3" x14ac:dyDescent="0.25">
      <c r="A9" s="29">
        <v>29952</v>
      </c>
      <c r="B9" s="30">
        <v>10.363333333333333</v>
      </c>
      <c r="C9">
        <f t="shared" si="0"/>
        <v>1982</v>
      </c>
    </row>
    <row r="10" spans="1:3" x14ac:dyDescent="0.25">
      <c r="A10" s="29">
        <v>30317</v>
      </c>
      <c r="B10" s="30">
        <v>12.11975</v>
      </c>
      <c r="C10">
        <f t="shared" si="0"/>
        <v>1983</v>
      </c>
    </row>
    <row r="11" spans="1:3" x14ac:dyDescent="0.25">
      <c r="A11" s="29">
        <v>30682</v>
      </c>
      <c r="B11" s="30">
        <v>14.19725</v>
      </c>
      <c r="C11">
        <f t="shared" si="0"/>
        <v>1984</v>
      </c>
    </row>
    <row r="12" spans="1:3" x14ac:dyDescent="0.25">
      <c r="A12" s="29">
        <v>31048</v>
      </c>
      <c r="B12" s="30">
        <v>15.442583333333333</v>
      </c>
      <c r="C12">
        <f t="shared" si="0"/>
        <v>1985</v>
      </c>
    </row>
    <row r="13" spans="1:3" x14ac:dyDescent="0.25">
      <c r="A13" s="29">
        <v>31413</v>
      </c>
      <c r="B13" s="30">
        <v>16.0505</v>
      </c>
      <c r="C13">
        <f t="shared" si="0"/>
        <v>1986</v>
      </c>
    </row>
    <row r="14" spans="1:3" x14ac:dyDescent="0.25">
      <c r="A14" s="29">
        <v>31778</v>
      </c>
      <c r="B14" s="30">
        <v>14.860583333333333</v>
      </c>
      <c r="C14">
        <f t="shared" si="0"/>
        <v>1987</v>
      </c>
    </row>
    <row r="15" spans="1:3" x14ac:dyDescent="0.25">
      <c r="A15" s="29">
        <v>32143</v>
      </c>
      <c r="B15" s="30">
        <v>15.436333333333334</v>
      </c>
      <c r="C15">
        <f t="shared" si="0"/>
        <v>1988</v>
      </c>
    </row>
    <row r="16" spans="1:3" x14ac:dyDescent="0.25">
      <c r="A16" s="29">
        <v>32509</v>
      </c>
      <c r="B16" s="30">
        <v>14.528916666666667</v>
      </c>
      <c r="C16">
        <f t="shared" si="0"/>
        <v>1989</v>
      </c>
    </row>
    <row r="17" spans="1:3" x14ac:dyDescent="0.25">
      <c r="A17" s="29">
        <v>32874</v>
      </c>
      <c r="B17" s="30">
        <v>13.863</v>
      </c>
      <c r="C17">
        <f t="shared" si="0"/>
        <v>1990</v>
      </c>
    </row>
    <row r="18" spans="1:3" x14ac:dyDescent="0.25">
      <c r="A18" s="29">
        <v>33239</v>
      </c>
      <c r="B18" s="30">
        <v>12.314166666666667</v>
      </c>
      <c r="C18">
        <f t="shared" si="0"/>
        <v>1991</v>
      </c>
    </row>
    <row r="19" spans="1:3" x14ac:dyDescent="0.25">
      <c r="A19" s="29">
        <v>33604</v>
      </c>
      <c r="B19" s="30">
        <v>12.859833333333333</v>
      </c>
      <c r="C19">
        <f t="shared" si="0"/>
        <v>1992</v>
      </c>
    </row>
    <row r="20" spans="1:3" x14ac:dyDescent="0.25">
      <c r="A20" s="29">
        <v>33970</v>
      </c>
      <c r="B20" s="30">
        <v>13.873583333333332</v>
      </c>
      <c r="C20">
        <f t="shared" si="0"/>
        <v>1993</v>
      </c>
    </row>
    <row r="21" spans="1:3" x14ac:dyDescent="0.25">
      <c r="A21" s="29">
        <v>34335</v>
      </c>
      <c r="B21" s="30">
        <v>15.044166666666667</v>
      </c>
      <c r="C21">
        <f t="shared" si="0"/>
        <v>1994</v>
      </c>
    </row>
    <row r="22" spans="1:3" x14ac:dyDescent="0.25">
      <c r="A22" s="29">
        <v>34700</v>
      </c>
      <c r="B22" s="30">
        <v>14.728083333333334</v>
      </c>
      <c r="C22">
        <f t="shared" si="0"/>
        <v>1995</v>
      </c>
    </row>
    <row r="23" spans="1:3" x14ac:dyDescent="0.25">
      <c r="A23" s="29">
        <v>35065</v>
      </c>
      <c r="B23" s="30">
        <v>15.097333333333333</v>
      </c>
      <c r="C23">
        <f t="shared" si="0"/>
        <v>1996</v>
      </c>
    </row>
    <row r="24" spans="1:3" x14ac:dyDescent="0.25">
      <c r="A24" s="29">
        <v>35431</v>
      </c>
      <c r="B24" s="30">
        <v>15.122416666666666</v>
      </c>
      <c r="C24">
        <f t="shared" si="0"/>
        <v>1997</v>
      </c>
    </row>
    <row r="25" spans="1:3" x14ac:dyDescent="0.25">
      <c r="A25" s="29">
        <v>35796</v>
      </c>
      <c r="B25" s="30">
        <v>15.542999999999999</v>
      </c>
      <c r="C25">
        <f t="shared" si="0"/>
        <v>1998</v>
      </c>
    </row>
    <row r="26" spans="1:3" x14ac:dyDescent="0.25">
      <c r="A26" s="29">
        <v>36161</v>
      </c>
      <c r="B26" s="30">
        <v>16.893666666666668</v>
      </c>
      <c r="C26">
        <f t="shared" si="0"/>
        <v>1999</v>
      </c>
    </row>
    <row r="27" spans="1:3" x14ac:dyDescent="0.25">
      <c r="A27" s="29">
        <v>36526</v>
      </c>
      <c r="B27" s="30">
        <v>17.349583333333332</v>
      </c>
      <c r="C27">
        <f t="shared" si="0"/>
        <v>2000</v>
      </c>
    </row>
    <row r="28" spans="1:3" x14ac:dyDescent="0.25">
      <c r="A28" s="29">
        <v>36892</v>
      </c>
      <c r="B28" s="30">
        <v>17.122166666666665</v>
      </c>
      <c r="C28">
        <f t="shared" si="0"/>
        <v>2001</v>
      </c>
    </row>
    <row r="29" spans="1:3" x14ac:dyDescent="0.25">
      <c r="A29" s="29">
        <v>37257</v>
      </c>
      <c r="B29" s="30">
        <v>16.816416666666665</v>
      </c>
      <c r="C29">
        <f t="shared" si="0"/>
        <v>2002</v>
      </c>
    </row>
    <row r="30" spans="1:3" x14ac:dyDescent="0.25">
      <c r="A30" s="29">
        <v>37622</v>
      </c>
      <c r="B30" s="30">
        <v>16.639083333333332</v>
      </c>
      <c r="C30">
        <f t="shared" si="0"/>
        <v>2003</v>
      </c>
    </row>
    <row r="31" spans="1:3" x14ac:dyDescent="0.25">
      <c r="A31" s="29">
        <v>37987</v>
      </c>
      <c r="B31" s="30">
        <v>16.866833333333332</v>
      </c>
      <c r="C31">
        <f t="shared" si="0"/>
        <v>2004</v>
      </c>
    </row>
    <row r="32" spans="1:3" x14ac:dyDescent="0.25">
      <c r="A32" s="29">
        <v>38353</v>
      </c>
      <c r="B32" s="30">
        <v>16.948333333333334</v>
      </c>
      <c r="C32">
        <f t="shared" si="0"/>
        <v>2005</v>
      </c>
    </row>
    <row r="33" spans="1:3" x14ac:dyDescent="0.25">
      <c r="A33" s="29">
        <v>38718</v>
      </c>
      <c r="B33" s="30">
        <v>16.504166666666666</v>
      </c>
      <c r="C33">
        <f t="shared" si="0"/>
        <v>2006</v>
      </c>
    </row>
    <row r="34" spans="1:3" x14ac:dyDescent="0.25">
      <c r="A34" s="29">
        <v>39083</v>
      </c>
      <c r="B34" s="30">
        <v>16.08925</v>
      </c>
      <c r="C34">
        <f t="shared" si="0"/>
        <v>2007</v>
      </c>
    </row>
    <row r="35" spans="1:3" x14ac:dyDescent="0.25">
      <c r="A35" s="29">
        <v>39448</v>
      </c>
      <c r="B35" s="30">
        <v>13.195</v>
      </c>
      <c r="C35">
        <f t="shared" si="0"/>
        <v>2008</v>
      </c>
    </row>
    <row r="36" spans="1:3" x14ac:dyDescent="0.25">
      <c r="A36" s="29">
        <v>39814</v>
      </c>
      <c r="B36" s="30">
        <v>10.4025</v>
      </c>
      <c r="C36">
        <f t="shared" si="0"/>
        <v>2009</v>
      </c>
    </row>
    <row r="37" spans="1:3" x14ac:dyDescent="0.25">
      <c r="A37" s="29">
        <v>40179</v>
      </c>
      <c r="B37" s="30">
        <v>11.55475</v>
      </c>
      <c r="C37">
        <f t="shared" si="0"/>
        <v>2010</v>
      </c>
    </row>
    <row r="38" spans="1:3" x14ac:dyDescent="0.25">
      <c r="A38" s="29">
        <v>40544</v>
      </c>
      <c r="B38" s="30">
        <v>12.743166666666667</v>
      </c>
      <c r="C38">
        <f t="shared" si="0"/>
        <v>2011</v>
      </c>
    </row>
    <row r="39" spans="1:3" x14ac:dyDescent="0.25">
      <c r="A39" s="29">
        <v>40909</v>
      </c>
      <c r="B39" s="30">
        <v>14.434666666666667</v>
      </c>
      <c r="C39">
        <f t="shared" si="0"/>
        <v>2012</v>
      </c>
    </row>
    <row r="40" spans="1:3" x14ac:dyDescent="0.25">
      <c r="A40" s="29">
        <v>41275</v>
      </c>
      <c r="B40" s="30">
        <v>15.530083333333334</v>
      </c>
      <c r="C40">
        <f t="shared" si="0"/>
        <v>2013</v>
      </c>
    </row>
    <row r="41" spans="1:3" x14ac:dyDescent="0.25">
      <c r="A41" s="29">
        <v>41640</v>
      </c>
      <c r="B41" s="30">
        <v>16.452249999999999</v>
      </c>
      <c r="C41">
        <f t="shared" si="0"/>
        <v>2014</v>
      </c>
    </row>
    <row r="42" spans="1:3" x14ac:dyDescent="0.25">
      <c r="A42" s="29">
        <v>42005</v>
      </c>
      <c r="B42" s="30">
        <v>17.407833333333333</v>
      </c>
      <c r="C42">
        <f t="shared" si="0"/>
        <v>2015</v>
      </c>
    </row>
    <row r="43" spans="1:3" x14ac:dyDescent="0.25">
      <c r="A43" s="29">
        <v>42370</v>
      </c>
      <c r="B43" s="30">
        <v>17.477250000000002</v>
      </c>
      <c r="C43">
        <f t="shared" si="0"/>
        <v>2016</v>
      </c>
    </row>
    <row r="44" spans="1:3" x14ac:dyDescent="0.25">
      <c r="A44" s="29">
        <v>42736</v>
      </c>
      <c r="B44" s="30">
        <v>17.149999999999999</v>
      </c>
      <c r="C44">
        <f t="shared" si="0"/>
        <v>2017</v>
      </c>
    </row>
    <row r="45" spans="1:3" x14ac:dyDescent="0.25">
      <c r="A45" s="29">
        <v>43101</v>
      </c>
      <c r="B45" s="30">
        <v>17.225083333333334</v>
      </c>
      <c r="C45">
        <f t="shared" si="0"/>
        <v>2018</v>
      </c>
    </row>
    <row r="46" spans="1:3" x14ac:dyDescent="0.25">
      <c r="A46" s="29">
        <v>43466</v>
      </c>
      <c r="B46" s="30">
        <v>16.961166666666667</v>
      </c>
      <c r="C46">
        <f t="shared" si="0"/>
        <v>2019</v>
      </c>
    </row>
    <row r="47" spans="1:3" x14ac:dyDescent="0.25">
      <c r="A47" s="29">
        <v>43831</v>
      </c>
      <c r="B47" s="30">
        <v>14.435499999999999</v>
      </c>
      <c r="C47">
        <f t="shared" si="0"/>
        <v>2020</v>
      </c>
    </row>
    <row r="48" spans="1:3" x14ac:dyDescent="0.25">
      <c r="A48" s="29">
        <v>44197</v>
      </c>
      <c r="B48" s="31" t="e">
        <f>NA()</f>
        <v>#N/A</v>
      </c>
      <c r="C48">
        <f t="shared" si="0"/>
        <v>2021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2D55-C7AB-4AB1-B16E-5B07E751605A}">
  <sheetPr>
    <tabColor theme="3"/>
  </sheetPr>
  <dimension ref="A1:BJ10"/>
  <sheetViews>
    <sheetView tabSelected="1" topLeftCell="G1" workbookViewId="0">
      <selection activeCell="B4" sqref="B4:AE4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f>INDEX('FRED Data'!$B$17:$B$46,MATCH(_xlfn.NUMBERVALUE(RIGHT(B1,4)),'FRED Data'!$C$17:$C$46,0),1)*10^6</f>
        <v>13863000</v>
      </c>
      <c r="C4" s="3">
        <f>INDEX('FRED Data'!$B$17:$B$46,MATCH(_xlfn.NUMBERVALUE(RIGHT(C1,4)),'FRED Data'!$C$17:$C$46,0),1)*10^6</f>
        <v>12314166.666666666</v>
      </c>
      <c r="D4" s="3">
        <f>INDEX('FRED Data'!$B$17:$B$46,MATCH(_xlfn.NUMBERVALUE(RIGHT(D1,4)),'FRED Data'!$C$17:$C$46,0),1)*10^6</f>
        <v>12859833.333333332</v>
      </c>
      <c r="E4" s="3">
        <f>INDEX('FRED Data'!$B$17:$B$46,MATCH(_xlfn.NUMBERVALUE(RIGHT(E1,4)),'FRED Data'!$C$17:$C$46,0),1)*10^6</f>
        <v>13873583.333333332</v>
      </c>
      <c r="F4" s="3">
        <f>INDEX('FRED Data'!$B$17:$B$46,MATCH(_xlfn.NUMBERVALUE(RIGHT(F1,4)),'FRED Data'!$C$17:$C$46,0),1)*10^6</f>
        <v>15044166.666666668</v>
      </c>
      <c r="G4" s="3">
        <f>INDEX('FRED Data'!$B$17:$B$46,MATCH(_xlfn.NUMBERVALUE(RIGHT(G1,4)),'FRED Data'!$C$17:$C$46,0),1)*10^6</f>
        <v>14728083.333333334</v>
      </c>
      <c r="H4" s="3">
        <f>INDEX('FRED Data'!$B$17:$B$46,MATCH(_xlfn.NUMBERVALUE(RIGHT(H1,4)),'FRED Data'!$C$17:$C$46,0),1)*10^6</f>
        <v>15097333.333333334</v>
      </c>
      <c r="I4" s="3">
        <f>INDEX('FRED Data'!$B$17:$B$46,MATCH(_xlfn.NUMBERVALUE(RIGHT(I1,4)),'FRED Data'!$C$17:$C$46,0),1)*10^6</f>
        <v>15122416.666666666</v>
      </c>
      <c r="J4" s="3">
        <f>INDEX('FRED Data'!$B$17:$B$46,MATCH(_xlfn.NUMBERVALUE(RIGHT(J1,4)),'FRED Data'!$C$17:$C$46,0),1)*10^6</f>
        <v>15543000</v>
      </c>
      <c r="K4" s="3">
        <f>INDEX('FRED Data'!$B$17:$B$46,MATCH(_xlfn.NUMBERVALUE(RIGHT(K1,4)),'FRED Data'!$C$17:$C$46,0),1)*10^6</f>
        <v>16893666.666666668</v>
      </c>
      <c r="L4" s="3">
        <f>INDEX('FRED Data'!$B$17:$B$46,MATCH(_xlfn.NUMBERVALUE(RIGHT(L1,4)),'FRED Data'!$C$17:$C$46,0),1)*10^6</f>
        <v>17349583.333333332</v>
      </c>
      <c r="M4" s="3">
        <f>INDEX('FRED Data'!$B$17:$B$46,MATCH(_xlfn.NUMBERVALUE(RIGHT(M1,4)),'FRED Data'!$C$17:$C$46,0),1)*10^6</f>
        <v>17122166.666666664</v>
      </c>
      <c r="N4" s="3">
        <f>INDEX('FRED Data'!$B$17:$B$46,MATCH(_xlfn.NUMBERVALUE(RIGHT(N1,4)),'FRED Data'!$C$17:$C$46,0),1)*10^6</f>
        <v>16816416.666666664</v>
      </c>
      <c r="O4" s="3">
        <f>INDEX('FRED Data'!$B$17:$B$46,MATCH(_xlfn.NUMBERVALUE(RIGHT(O1,4)),'FRED Data'!$C$17:$C$46,0),1)*10^6</f>
        <v>16639083.333333332</v>
      </c>
      <c r="P4" s="3">
        <f>INDEX('FRED Data'!$B$17:$B$46,MATCH(_xlfn.NUMBERVALUE(RIGHT(P1,4)),'FRED Data'!$C$17:$C$46,0),1)*10^6</f>
        <v>16866833.333333332</v>
      </c>
      <c r="Q4" s="3">
        <f>INDEX('FRED Data'!$B$17:$B$46,MATCH(_xlfn.NUMBERVALUE(RIGHT(Q1,4)),'FRED Data'!$C$17:$C$46,0),1)*10^6</f>
        <v>16948333.333333336</v>
      </c>
      <c r="R4" s="3">
        <f>INDEX('FRED Data'!$B$17:$B$46,MATCH(_xlfn.NUMBERVALUE(RIGHT(R1,4)),'FRED Data'!$C$17:$C$46,0),1)*10^6</f>
        <v>16504166.666666666</v>
      </c>
      <c r="S4" s="3">
        <f>INDEX('FRED Data'!$B$17:$B$46,MATCH(_xlfn.NUMBERVALUE(RIGHT(S1,4)),'FRED Data'!$C$17:$C$46,0),1)*10^6</f>
        <v>16089250</v>
      </c>
      <c r="T4" s="3">
        <f>INDEX('FRED Data'!$B$17:$B$46,MATCH(_xlfn.NUMBERVALUE(RIGHT(T1,4)),'FRED Data'!$C$17:$C$46,0),1)*10^6</f>
        <v>13195000</v>
      </c>
      <c r="U4" s="3">
        <f>INDEX('FRED Data'!$B$17:$B$46,MATCH(_xlfn.NUMBERVALUE(RIGHT(U1,4)),'FRED Data'!$C$17:$C$46,0),1)*10^6</f>
        <v>10402500</v>
      </c>
      <c r="V4" s="3">
        <f>INDEX('FRED Data'!$B$17:$B$46,MATCH(_xlfn.NUMBERVALUE(RIGHT(V1,4)),'FRED Data'!$C$17:$C$46,0),1)*10^6</f>
        <v>11554750</v>
      </c>
      <c r="W4" s="3">
        <f>INDEX('FRED Data'!$B$17:$B$46,MATCH(_xlfn.NUMBERVALUE(RIGHT(W1,4)),'FRED Data'!$C$17:$C$46,0),1)*10^6</f>
        <v>12743166.666666668</v>
      </c>
      <c r="X4" s="3">
        <f>INDEX('FRED Data'!$B$17:$B$46,MATCH(_xlfn.NUMBERVALUE(RIGHT(X1,4)),'FRED Data'!$C$17:$C$46,0),1)*10^6</f>
        <v>14434666.666666666</v>
      </c>
      <c r="Y4" s="3">
        <f>INDEX('FRED Data'!$B$17:$B$46,MATCH(_xlfn.NUMBERVALUE(RIGHT(Y1,4)),'FRED Data'!$C$17:$C$46,0),1)*10^6</f>
        <v>15530083.333333334</v>
      </c>
      <c r="Z4" s="3">
        <f>INDEX('FRED Data'!$B$17:$B$46,MATCH(_xlfn.NUMBERVALUE(RIGHT(Z1,4)),'FRED Data'!$C$17:$C$46,0),1)*10^6</f>
        <v>16452250</v>
      </c>
      <c r="AA4" s="3">
        <f>INDEX('FRED Data'!$B$17:$B$46,MATCH(_xlfn.NUMBERVALUE(RIGHT(AA1,4)),'FRED Data'!$C$17:$C$46,0),1)*10^6</f>
        <v>17407833.333333332</v>
      </c>
      <c r="AB4" s="3">
        <f>INDEX('FRED Data'!$B$17:$B$46,MATCH(_xlfn.NUMBERVALUE(RIGHT(AB1,4)),'FRED Data'!$C$17:$C$46,0),1)*10^6</f>
        <v>17477250</v>
      </c>
      <c r="AC4" s="3">
        <f>INDEX('FRED Data'!$B$17:$B$46,MATCH(_xlfn.NUMBERVALUE(RIGHT(AC1,4)),'FRED Data'!$C$17:$C$46,0),1)*10^6</f>
        <v>17150000</v>
      </c>
      <c r="AD4" s="3">
        <f>INDEX('FRED Data'!$B$17:$B$46,MATCH(_xlfn.NUMBERVALUE(RIGHT(AD1,4)),'FRED Data'!$C$17:$C$46,0),1)*10^6</f>
        <v>17225083.333333336</v>
      </c>
      <c r="AE4" s="3">
        <f>INDEX('FRED Data'!$B$17:$B$46,MATCH(_xlfn.NUMBERVALUE(RIGHT(AE1,4)),'FRED Data'!$C$17:$C$46,0),1)*10^6</f>
        <v>16961166.666666668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AB8A-9D7A-4204-93CD-E4C86CB7BA7B}">
  <sheetPr>
    <tabColor theme="3"/>
  </sheetPr>
  <dimension ref="A1:BJ10"/>
  <sheetViews>
    <sheetView topLeftCell="R1" workbookViewId="0">
      <selection activeCell="AF2" sqref="AF2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</row>
    <row r="4" spans="1:62" x14ac:dyDescent="0.25">
      <c r="A4" t="s">
        <v>5</v>
      </c>
      <c r="B4" s="3">
        <v>800000</v>
      </c>
      <c r="C4" s="3">
        <v>800000</v>
      </c>
      <c r="D4" s="3">
        <v>800000</v>
      </c>
      <c r="E4" s="3">
        <v>800000</v>
      </c>
      <c r="F4" s="3">
        <v>800000</v>
      </c>
      <c r="G4" s="3">
        <v>800000</v>
      </c>
      <c r="H4" s="3">
        <v>800000</v>
      </c>
      <c r="I4" s="3">
        <v>800000</v>
      </c>
      <c r="J4" s="3">
        <v>800000</v>
      </c>
      <c r="K4" s="3">
        <v>800000</v>
      </c>
      <c r="L4" s="3">
        <v>800000</v>
      </c>
      <c r="M4" s="3">
        <v>800000</v>
      </c>
      <c r="N4" s="3">
        <v>800000</v>
      </c>
      <c r="O4" s="3">
        <v>800000</v>
      </c>
      <c r="P4" s="3">
        <v>800000</v>
      </c>
      <c r="Q4" s="3">
        <v>800000</v>
      </c>
      <c r="R4" s="3">
        <v>800000</v>
      </c>
      <c r="S4" s="3">
        <v>800000</v>
      </c>
      <c r="T4" s="3">
        <v>800000</v>
      </c>
      <c r="U4" s="3">
        <v>800000</v>
      </c>
      <c r="V4" s="3">
        <v>800000</v>
      </c>
      <c r="W4" s="3">
        <v>800000</v>
      </c>
      <c r="X4" s="3">
        <v>800000</v>
      </c>
      <c r="Y4" s="3">
        <v>800000</v>
      </c>
      <c r="Z4" s="3">
        <v>800000</v>
      </c>
      <c r="AA4" s="3">
        <v>800000</v>
      </c>
      <c r="AB4" s="3">
        <v>800000</v>
      </c>
      <c r="AC4" s="3">
        <v>800000</v>
      </c>
      <c r="AD4" s="3">
        <v>800000</v>
      </c>
      <c r="AE4" s="3">
        <v>800000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</row>
    <row r="5" spans="1:62" x14ac:dyDescent="0.25">
      <c r="A5" t="s">
        <v>6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86D7A-874A-44F8-9F6D-9801C9E99BF1}">
  <sheetPr>
    <tabColor theme="3"/>
  </sheetPr>
  <dimension ref="A1:BJ10"/>
  <sheetViews>
    <sheetView workbookViewId="0">
      <selection activeCell="A4" sqref="A4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40000</v>
      </c>
      <c r="C5" s="3">
        <v>40000</v>
      </c>
      <c r="D5" s="3">
        <v>40000</v>
      </c>
      <c r="E5" s="3">
        <v>40000</v>
      </c>
      <c r="F5" s="3">
        <v>40000</v>
      </c>
      <c r="G5" s="3">
        <v>40000</v>
      </c>
      <c r="H5" s="3">
        <v>40000</v>
      </c>
      <c r="I5" s="3">
        <v>40000</v>
      </c>
      <c r="J5" s="3">
        <v>40000</v>
      </c>
      <c r="K5" s="3">
        <v>40000</v>
      </c>
      <c r="L5" s="3">
        <v>40000</v>
      </c>
      <c r="M5" s="3">
        <v>40000</v>
      </c>
      <c r="N5" s="3">
        <v>40000</v>
      </c>
      <c r="O5" s="3">
        <v>40000</v>
      </c>
      <c r="P5" s="3">
        <v>40000</v>
      </c>
      <c r="Q5" s="3">
        <v>40000</v>
      </c>
      <c r="R5" s="3">
        <v>40000</v>
      </c>
      <c r="S5" s="3">
        <v>40000</v>
      </c>
      <c r="T5" s="3">
        <v>40000</v>
      </c>
      <c r="U5" s="3">
        <v>40000</v>
      </c>
      <c r="V5" s="3">
        <v>40000</v>
      </c>
      <c r="W5" s="3">
        <v>40000</v>
      </c>
      <c r="X5" s="3">
        <v>40000</v>
      </c>
      <c r="Y5" s="3">
        <v>40000</v>
      </c>
      <c r="Z5" s="3">
        <v>40000</v>
      </c>
      <c r="AA5" s="3">
        <v>40000</v>
      </c>
      <c r="AB5" s="3">
        <v>40000</v>
      </c>
      <c r="AC5" s="3">
        <v>40000</v>
      </c>
      <c r="AD5" s="3">
        <v>40000</v>
      </c>
      <c r="AE5" s="3">
        <v>40000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099F-7694-4C7C-A6F0-479D8B6DE8D5}">
  <sheetPr>
    <tabColor theme="3"/>
  </sheetPr>
  <dimension ref="A1:BJ10"/>
  <sheetViews>
    <sheetView topLeftCell="B1" workbookViewId="0">
      <selection activeCell="B5" sqref="B5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450000</v>
      </c>
      <c r="C5" s="3">
        <v>450000</v>
      </c>
      <c r="D5" s="3">
        <v>450000</v>
      </c>
      <c r="E5" s="3">
        <v>450000</v>
      </c>
      <c r="F5" s="3">
        <v>450000</v>
      </c>
      <c r="G5" s="3">
        <v>450000</v>
      </c>
      <c r="H5" s="3">
        <v>450000</v>
      </c>
      <c r="I5" s="3">
        <v>450000</v>
      </c>
      <c r="J5" s="3">
        <v>450000</v>
      </c>
      <c r="K5" s="3">
        <v>450000</v>
      </c>
      <c r="L5" s="3">
        <v>450000</v>
      </c>
      <c r="M5" s="3">
        <v>450000</v>
      </c>
      <c r="N5" s="3">
        <v>450000</v>
      </c>
      <c r="O5" s="3">
        <v>450000</v>
      </c>
      <c r="P5" s="3">
        <v>450000</v>
      </c>
      <c r="Q5" s="3">
        <v>450000</v>
      </c>
      <c r="R5" s="3">
        <v>450000</v>
      </c>
      <c r="S5" s="3">
        <v>450000</v>
      </c>
      <c r="T5" s="3">
        <v>450000</v>
      </c>
      <c r="U5" s="3">
        <v>450000</v>
      </c>
      <c r="V5" s="3">
        <v>450000</v>
      </c>
      <c r="W5" s="3">
        <v>450000</v>
      </c>
      <c r="X5" s="3">
        <v>450000</v>
      </c>
      <c r="Y5" s="3">
        <v>450000</v>
      </c>
      <c r="Z5" s="3">
        <v>450000</v>
      </c>
      <c r="AA5" s="3">
        <v>450000</v>
      </c>
      <c r="AB5" s="3">
        <v>450000</v>
      </c>
      <c r="AC5" s="3">
        <v>450000</v>
      </c>
      <c r="AD5" s="3">
        <v>450000</v>
      </c>
      <c r="AE5" s="3">
        <v>450000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4EC2B-48F6-4A5C-9276-E7BAB9CE0CD8}">
  <sheetPr>
    <tabColor theme="3"/>
  </sheetPr>
  <dimension ref="A1:BJ10"/>
  <sheetViews>
    <sheetView topLeftCell="AH1" workbookViewId="0">
      <selection activeCell="A4"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2D50-07A5-4BF3-B0FB-0F81A71823BB}">
  <sheetPr>
    <tabColor theme="3"/>
  </sheetPr>
  <dimension ref="A1:BJ10"/>
  <sheetViews>
    <sheetView workbookViewId="0">
      <selection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50BBF-8C3F-4557-B33F-DDD8D31D0AD3}">
  <sheetPr>
    <tabColor theme="3"/>
  </sheetPr>
  <dimension ref="A1:BJ10"/>
  <sheetViews>
    <sheetView workbookViewId="0">
      <selection sqref="A1:BJ8"/>
    </sheetView>
  </sheetViews>
  <sheetFormatPr defaultRowHeight="15" x14ac:dyDescent="0.25"/>
  <cols>
    <col min="1" max="1" width="31.140625" customWidth="1"/>
  </cols>
  <sheetData>
    <row r="1" spans="1:62" x14ac:dyDescent="0.25">
      <c r="A1" s="2" t="s">
        <v>39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40</v>
      </c>
      <c r="AF1" t="s">
        <v>41</v>
      </c>
      <c r="AG1" t="s">
        <v>42</v>
      </c>
      <c r="AH1" t="s">
        <v>43</v>
      </c>
      <c r="AI1" t="s">
        <v>44</v>
      </c>
      <c r="AJ1" t="s">
        <v>45</v>
      </c>
      <c r="AK1" t="s">
        <v>46</v>
      </c>
      <c r="AL1" t="s">
        <v>47</v>
      </c>
      <c r="AM1" t="s">
        <v>48</v>
      </c>
      <c r="AN1" t="s">
        <v>49</v>
      </c>
      <c r="AO1" t="s">
        <v>50</v>
      </c>
      <c r="AP1" t="s">
        <v>51</v>
      </c>
      <c r="AQ1" t="s">
        <v>52</v>
      </c>
      <c r="AR1" t="s">
        <v>53</v>
      </c>
      <c r="AS1" t="s">
        <v>54</v>
      </c>
      <c r="AT1" t="s">
        <v>55</v>
      </c>
      <c r="AU1" t="s">
        <v>56</v>
      </c>
      <c r="AV1" t="s">
        <v>57</v>
      </c>
      <c r="AW1" t="s">
        <v>58</v>
      </c>
      <c r="AX1" t="s">
        <v>59</v>
      </c>
      <c r="AY1" t="s">
        <v>60</v>
      </c>
      <c r="AZ1" t="s">
        <v>61</v>
      </c>
      <c r="BA1" t="s">
        <v>62</v>
      </c>
      <c r="BB1" t="s">
        <v>63</v>
      </c>
      <c r="BC1" t="s">
        <v>64</v>
      </c>
      <c r="BD1" t="s">
        <v>65</v>
      </c>
      <c r="BE1" t="s">
        <v>66</v>
      </c>
      <c r="BF1" t="s">
        <v>67</v>
      </c>
      <c r="BG1" t="s">
        <v>68</v>
      </c>
      <c r="BH1" t="s">
        <v>69</v>
      </c>
      <c r="BI1" t="s">
        <v>70</v>
      </c>
      <c r="BJ1" t="s">
        <v>71</v>
      </c>
    </row>
    <row r="2" spans="1:62" x14ac:dyDescent="0.25">
      <c r="A2" t="s">
        <v>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</row>
    <row r="3" spans="1:62" x14ac:dyDescent="0.25">
      <c r="A3" t="s">
        <v>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</row>
    <row r="4" spans="1:62" x14ac:dyDescent="0.25">
      <c r="A4" t="s">
        <v>5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</row>
    <row r="5" spans="1:62" x14ac:dyDescent="0.25">
      <c r="A5" t="s">
        <v>6</v>
      </c>
      <c r="B5" s="3">
        <v>20</v>
      </c>
      <c r="C5" s="3">
        <v>20</v>
      </c>
      <c r="D5" s="3">
        <v>20</v>
      </c>
      <c r="E5" s="3">
        <v>20</v>
      </c>
      <c r="F5" s="3">
        <v>20</v>
      </c>
      <c r="G5" s="3">
        <v>20</v>
      </c>
      <c r="H5" s="3">
        <v>20</v>
      </c>
      <c r="I5" s="3">
        <v>20</v>
      </c>
      <c r="J5" s="3">
        <v>20</v>
      </c>
      <c r="K5" s="3">
        <v>20</v>
      </c>
      <c r="L5" s="3">
        <v>20</v>
      </c>
      <c r="M5" s="3">
        <v>20</v>
      </c>
      <c r="N5" s="3">
        <v>20</v>
      </c>
      <c r="O5" s="3">
        <v>20</v>
      </c>
      <c r="P5" s="3">
        <v>20</v>
      </c>
      <c r="Q5" s="3">
        <v>20</v>
      </c>
      <c r="R5" s="3">
        <v>20</v>
      </c>
      <c r="S5" s="3">
        <v>20</v>
      </c>
      <c r="T5" s="3">
        <v>20</v>
      </c>
      <c r="U5" s="3">
        <v>20</v>
      </c>
      <c r="V5" s="3">
        <v>20</v>
      </c>
      <c r="W5" s="3">
        <v>20</v>
      </c>
      <c r="X5" s="3">
        <v>20</v>
      </c>
      <c r="Y5" s="3">
        <v>20</v>
      </c>
      <c r="Z5" s="3">
        <v>20</v>
      </c>
      <c r="AA5" s="3">
        <v>20</v>
      </c>
      <c r="AB5" s="3">
        <v>20</v>
      </c>
      <c r="AC5" s="3">
        <v>20</v>
      </c>
      <c r="AD5" s="3">
        <v>20</v>
      </c>
      <c r="AE5" s="3">
        <v>20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</row>
    <row r="6" spans="1:62" x14ac:dyDescent="0.25">
      <c r="A6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</row>
    <row r="7" spans="1:62" x14ac:dyDescent="0.25">
      <c r="A7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</row>
    <row r="8" spans="1:62" x14ac:dyDescent="0.25">
      <c r="A8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</row>
    <row r="10" spans="1:62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FRED Data</vt:lpstr>
      <vt:lpstr>HVSbVT-LDVs-psgr</vt:lpstr>
      <vt:lpstr>HVSbVT-LDVs-frgt</vt:lpstr>
      <vt:lpstr>HVSbVT-HDVs-psgr</vt:lpstr>
      <vt:lpstr>HVSbVT-HDVs-frgt</vt:lpstr>
      <vt:lpstr>HVSbVT-aircraft-psgr</vt:lpstr>
      <vt:lpstr>HVSbVT-aircraft-frgt</vt:lpstr>
      <vt:lpstr>HVSbVT-rail-psgr</vt:lpstr>
      <vt:lpstr>HVSbVT-rail-frgt</vt:lpstr>
      <vt:lpstr>HVSbVT-ships-psgr</vt:lpstr>
      <vt:lpstr>HVSbVT-ships-frgt</vt:lpstr>
      <vt:lpstr>HVSbVT-motorbikes-psgr</vt:lpstr>
      <vt:lpstr>HVSbVT-motorbikes-frgt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2021-03-30T15:41:46Z</dcterms:created>
  <dcterms:modified xsi:type="dcterms:W3CDTF">2021-04-01T16:38:27Z</dcterms:modified>
</cp:coreProperties>
</file>