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bldgs\PCFURfE\"/>
    </mc:Choice>
  </mc:AlternateContent>
  <xr:revisionPtr revIDLastSave="0" documentId="13_ncr:1_{D5092FC1-86FD-4C11-80BA-2E997BEBE532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About" sheetId="1" r:id="rId1"/>
    <sheet name="AEO23 Table 4" sheetId="6" r:id="rId2"/>
    <sheet name="AEO23 Table 5" sheetId="7" r:id="rId3"/>
    <sheet name="Calculations" sheetId="2" r:id="rId4"/>
    <sheet name="PCFURf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6" i="2"/>
  <c r="F21" i="2" l="1"/>
  <c r="F20" i="2"/>
  <c r="F17" i="2"/>
  <c r="F16" i="2"/>
  <c r="F15" i="2"/>
  <c r="F14" i="2"/>
  <c r="F18" i="2"/>
  <c r="F19" i="2"/>
  <c r="F13" i="2"/>
  <c r="F12" i="2"/>
  <c r="D23" i="2"/>
  <c r="F23" i="2" s="1"/>
  <c r="D22" i="2"/>
  <c r="F22" i="2" s="1"/>
  <c r="B7" i="2" l="1"/>
  <c r="B5" i="3"/>
  <c r="B4" i="3"/>
  <c r="B3" i="3"/>
  <c r="B6" i="3" l="1"/>
  <c r="B2" i="3"/>
  <c r="B7" i="3" l="1"/>
</calcChain>
</file>

<file path=xl/sharedStrings.xml><?xml version="1.0" encoding="utf-8"?>
<sst xmlns="http://schemas.openxmlformats.org/spreadsheetml/2006/main" count="578" uniqueCount="410">
  <si>
    <t>Source: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</si>
  <si>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</si>
  <si>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</si>
  <si>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</si>
  <si>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</si>
  <si>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</si>
  <si>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</si>
  <si>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</si>
  <si>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Note</t>
  </si>
  <si>
    <t>Only uses electricity</t>
  </si>
  <si>
    <t>Perc Change in Fuel Use</t>
  </si>
  <si>
    <t>Heat loss rate through the envelope is unaffected by the fuel used to generate the heat.</t>
  </si>
  <si>
    <t>Notes:</t>
  </si>
  <si>
    <t>PCFURfE Percentage Components Fuel Use Reduction for Electricity</t>
  </si>
  <si>
    <t>Residential Heating</t>
  </si>
  <si>
    <t>Equipment</t>
  </si>
  <si>
    <t>Fuel</t>
  </si>
  <si>
    <t>Efficiency Unit</t>
  </si>
  <si>
    <t>Building/End Use</t>
  </si>
  <si>
    <t>Air Source Heat Pump</t>
  </si>
  <si>
    <t>Electricity</t>
  </si>
  <si>
    <t>HSPF</t>
  </si>
  <si>
    <t>Efficiency Rating (2030 Values)</t>
  </si>
  <si>
    <t>Gas-Fired Furnace</t>
  </si>
  <si>
    <t>Natural Gas</t>
  </si>
  <si>
    <t>AFUE</t>
  </si>
  <si>
    <t>Residential Appliances</t>
  </si>
  <si>
    <t>Gas-Fired Storage Water Heater</t>
  </si>
  <si>
    <t>Uniform Energy Factor</t>
  </si>
  <si>
    <t>Heat Pump Water Heaters</t>
  </si>
  <si>
    <t>Gas Clothes Dryers</t>
  </si>
  <si>
    <t>Electric Clothes Dryers</t>
  </si>
  <si>
    <t>lb/kWh</t>
  </si>
  <si>
    <t>Commercial Heating</t>
  </si>
  <si>
    <t>Thermal Efficiency</t>
  </si>
  <si>
    <t>Rooftop Heat Pumps</t>
  </si>
  <si>
    <t>COP</t>
  </si>
  <si>
    <t>Commercial Appliances</t>
  </si>
  <si>
    <t>Natural Gas Range with Griddl and Oven</t>
  </si>
  <si>
    <t>Cooking Energy Efficiency</t>
  </si>
  <si>
    <t>Electric Gas Range with Griddle and Oven</t>
  </si>
  <si>
    <t>Energy Efficiency Value (BTU in/BTU out)</t>
  </si>
  <si>
    <t>btu/kWh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</si>
  <si>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</si>
  <si>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</si>
  <si>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</si>
  <si>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</si>
  <si>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</si>
  <si>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</si>
  <si>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</si>
  <si>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</si>
  <si>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</si>
  <si>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</si>
  <si>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</si>
  <si>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</si>
  <si>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</si>
  <si>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</si>
  <si>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</si>
  <si>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</si>
  <si>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</si>
  <si>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</si>
  <si>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</si>
  <si>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</si>
  <si>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</si>
  <si>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</si>
  <si>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</si>
  <si>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</si>
  <si>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</si>
  <si>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</si>
  <si>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</si>
  <si>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</si>
  <si>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</si>
  <si>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</si>
  <si>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</si>
  <si>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</si>
  <si>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</si>
  <si>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</si>
  <si>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</si>
  <si>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</si>
  <si>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</si>
  <si>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</si>
  <si>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</si>
  <si>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</si>
  <si>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</si>
  <si>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</si>
  <si>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</si>
  <si>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</si>
  <si>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</si>
  <si>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</si>
  <si>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</si>
  <si>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</si>
  <si>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</si>
  <si>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</si>
  <si>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</si>
  <si>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</si>
  <si>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</si>
  <si>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</si>
  <si>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</si>
  <si>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</si>
  <si>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</si>
  <si>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</si>
  <si>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</si>
  <si>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</si>
  <si>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</si>
  <si>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</si>
  <si>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</si>
  <si>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</si>
  <si>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</si>
  <si>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</si>
  <si>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</si>
  <si>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</si>
  <si>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>RKI000:ia_DeliveredEner</t>
  </si>
  <si>
    <t>RKI000:ja_MarketedRenew</t>
  </si>
  <si>
    <t xml:space="preserve"> Space Heating</t>
  </si>
  <si>
    <t>RKI000:ka_SpaceHeating</t>
  </si>
  <si>
    <t xml:space="preserve"> Space Cooling</t>
  </si>
  <si>
    <t>RKI000:ka_SpaceCooling</t>
  </si>
  <si>
    <t xml:space="preserve"> Water Heating</t>
  </si>
  <si>
    <t>RKI000:ka_WaterHeating</t>
  </si>
  <si>
    <t xml:space="preserve"> Refrigeration</t>
  </si>
  <si>
    <t>RKI000:ka_Refrigeration</t>
  </si>
  <si>
    <t xml:space="preserve"> Cooking</t>
  </si>
  <si>
    <t>RKI000:ka_Cooking</t>
  </si>
  <si>
    <t xml:space="preserve"> Clothes Dryers</t>
  </si>
  <si>
    <t>RKI000:ka_ClothesDryers</t>
  </si>
  <si>
    <t xml:space="preserve"> Freezers</t>
  </si>
  <si>
    <t>RKI000:ka_Freezers</t>
  </si>
  <si>
    <t xml:space="preserve"> Lighting</t>
  </si>
  <si>
    <t>RKI000:ka_Lighting</t>
  </si>
  <si>
    <t>RKI000:ka_ClothesWasher</t>
  </si>
  <si>
    <t>RKI000:ka_Dishwashers</t>
  </si>
  <si>
    <t>RKI000:ka_ColorTelevisi</t>
  </si>
  <si>
    <t>RKI000:ka_PersonalCompu</t>
  </si>
  <si>
    <t xml:space="preserve"> Furnace Fans and Boiler Circulation Pumps</t>
  </si>
  <si>
    <t>RKI000:ka_FurnaceFans</t>
  </si>
  <si>
    <t>RKI000:ka_OtherUses</t>
  </si>
  <si>
    <t>RKI000:ka_DeliveredEner</t>
  </si>
  <si>
    <t>Electricity Related Losses</t>
  </si>
  <si>
    <t>RKI000:la_ElectricityRe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</si>
  <si>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</si>
  <si>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</si>
  <si>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</si>
  <si>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</si>
  <si>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</si>
  <si>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</si>
  <si>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</si>
  <si>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</si>
  <si>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</si>
  <si>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</si>
  <si>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</si>
  <si>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</si>
  <si>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</si>
  <si>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</si>
  <si>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</si>
  <si>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Geothermal Heat Pumps</t>
  </si>
  <si>
    <t>RKI000:na_GeothermalHea</t>
  </si>
  <si>
    <t xml:space="preserve">  Solar Hot Water Heating</t>
  </si>
  <si>
    <t>RKI000:na_SolarHotWater</t>
  </si>
  <si>
    <t xml:space="preserve">  Solar Photovoltaic</t>
  </si>
  <si>
    <t>RKI000:na_SolarPhotovol</t>
  </si>
  <si>
    <t xml:space="preserve">  Wind</t>
  </si>
  <si>
    <t>RKI000:na_WindHuffPuff</t>
  </si>
  <si>
    <t xml:space="preserve">    Total</t>
  </si>
  <si>
    <t>RKI000:na_Total</t>
  </si>
  <si>
    <t>Heating Degree Days</t>
  </si>
  <si>
    <t xml:space="preserve">   New England</t>
  </si>
  <si>
    <t>RKI000:hdd_NewEngland</t>
  </si>
  <si>
    <t xml:space="preserve">   Middle Atlantic</t>
  </si>
  <si>
    <t>RKI000:hdd_MiddleAtlant</t>
  </si>
  <si>
    <t xml:space="preserve">   East North Central</t>
  </si>
  <si>
    <t>RKI000:hdd_EastNorthCen</t>
  </si>
  <si>
    <t xml:space="preserve">   West North Central</t>
  </si>
  <si>
    <t>RKI000:hdd_WestNorthCen</t>
  </si>
  <si>
    <t xml:space="preserve">   South Atlantic</t>
  </si>
  <si>
    <t>RKI000:hdd_SouthAtlantc</t>
  </si>
  <si>
    <t xml:space="preserve">   East South Central</t>
  </si>
  <si>
    <t>RKI000:hdd_EastSouthCen</t>
  </si>
  <si>
    <t xml:space="preserve">   West South Central</t>
  </si>
  <si>
    <t>RKI000:hdd_WestSouthCen</t>
  </si>
  <si>
    <t xml:space="preserve">   Mountain</t>
  </si>
  <si>
    <t>RKI000:hdd_Mountain</t>
  </si>
  <si>
    <t xml:space="preserve">   Pacific</t>
  </si>
  <si>
    <t>RKI000:hdd_Pacific</t>
  </si>
  <si>
    <t xml:space="preserve">      United States</t>
  </si>
  <si>
    <t>RKI000:hdd_UnitedStates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</si>
  <si>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</si>
  <si>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</si>
  <si>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</si>
  <si>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</si>
  <si>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</si>
  <si>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</si>
  <si>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</si>
  <si>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</si>
  <si>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</si>
  <si>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</si>
  <si>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</si>
  <si>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Survey.</t>
  </si>
  <si>
    <t>CKI000</t>
  </si>
  <si>
    <t>5. Commercial Sector Key Indicators and Consumption</t>
  </si>
  <si>
    <t xml:space="preserve"> Total Floorspace (billion square feet)</t>
  </si>
  <si>
    <t>CKI000:da_Surviving</t>
  </si>
  <si>
    <t xml:space="preserve">   Surviving</t>
  </si>
  <si>
    <t>CKI000:da_NewAdditions</t>
  </si>
  <si>
    <t xml:space="preserve">   New Additions</t>
  </si>
  <si>
    <t>CKI000:da_Total</t>
  </si>
  <si>
    <t xml:space="preserve"> Energy Consumption Intensity</t>
  </si>
  <si>
    <t>CKI000:ea_DeliveredEner</t>
  </si>
  <si>
    <t xml:space="preserve">   Delivered Energy Consumption</t>
  </si>
  <si>
    <t>CKI000:ea_ElectricityRe</t>
  </si>
  <si>
    <t>CKI000:ga_SpaceHeating</t>
  </si>
  <si>
    <t>CKI000:ga_SpaceCooling</t>
  </si>
  <si>
    <t>CKI000:ga_WaterHeating</t>
  </si>
  <si>
    <t>CKI000:ga_Ventilation</t>
  </si>
  <si>
    <t xml:space="preserve">   Ventilation</t>
  </si>
  <si>
    <t>CKI000:ga_Cooking</t>
  </si>
  <si>
    <t>CKI000:ga_Lighting</t>
  </si>
  <si>
    <t>CKI000:ga_Refrigeration</t>
  </si>
  <si>
    <t>CKI000:ga_OfficeEquipme</t>
  </si>
  <si>
    <t xml:space="preserve">   Computing</t>
  </si>
  <si>
    <t>CKI000:ha_OfficeEquipme</t>
  </si>
  <si>
    <t xml:space="preserve">   Office Equipment</t>
  </si>
  <si>
    <t>CKI000:ha_OtherUses</t>
  </si>
  <si>
    <t>CKI000:ia_SpaceHeating</t>
  </si>
  <si>
    <t>CKI000:ia_SpaceCooling</t>
  </si>
  <si>
    <t>CKI000:ia_WaterHeating</t>
  </si>
  <si>
    <t>CKI000:ia_Cooking</t>
  </si>
  <si>
    <t>CKI000:ia_OtherUses</t>
  </si>
  <si>
    <t xml:space="preserve">   Other Uses 3/</t>
  </si>
  <si>
    <t>CKI000:ia_DeliveredEner</t>
  </si>
  <si>
    <t xml:space="preserve"> Distillate Fuel Oil</t>
  </si>
  <si>
    <t>CKI000:ja_SpaceHeating</t>
  </si>
  <si>
    <t>CKI000:ja_WaterHeating</t>
  </si>
  <si>
    <t>CKI000:ja_OtherUses</t>
  </si>
  <si>
    <t>CKI000:ja_DeliveredEner</t>
  </si>
  <si>
    <t>CKI000:ka_MarketedRenew</t>
  </si>
  <si>
    <t xml:space="preserve"> Marketed Renewables (biomass)</t>
  </si>
  <si>
    <t>CKI000:ka_OtherFuels</t>
  </si>
  <si>
    <t>CKI000:la_SpaceHeating</t>
  </si>
  <si>
    <t>CKI000:la_SpaceCooling</t>
  </si>
  <si>
    <t>CKI000:la_WaterHeating</t>
  </si>
  <si>
    <t>CKI000:la_Ventilation</t>
  </si>
  <si>
    <t>CKI000:la_Cooking</t>
  </si>
  <si>
    <t>CKI000:la_Lighting</t>
  </si>
  <si>
    <t>CKI000:la_Refrigeration</t>
  </si>
  <si>
    <t>CKI000:la_OfficeEquipme</t>
  </si>
  <si>
    <t>CKI000:ma_OfficeEquipme</t>
  </si>
  <si>
    <t>CKI000:ma_OtherUses</t>
  </si>
  <si>
    <t xml:space="preserve">   Other Uses 6/</t>
  </si>
  <si>
    <t>CKI000:ma_DeliveredEner</t>
  </si>
  <si>
    <t>CKI000:na_ElectricityRe</t>
  </si>
  <si>
    <t>CKI000:oa_SpaceHeating</t>
  </si>
  <si>
    <t>CKI000:oa_SpaceCooling</t>
  </si>
  <si>
    <t>CKI000:oa_WaterHeating</t>
  </si>
  <si>
    <t>CKI000:oa_Ventilation</t>
  </si>
  <si>
    <t>CKI000:oa_Cooking</t>
  </si>
  <si>
    <t>CKI000:oa_Lighting</t>
  </si>
  <si>
    <t>CKI000:oa_Refrigeration</t>
  </si>
  <si>
    <t>CKI000:oa_OfficeEquipme</t>
  </si>
  <si>
    <t>CKI000:pa_OfficeEquipme</t>
  </si>
  <si>
    <t>CKI000:pa_OtherUses</t>
  </si>
  <si>
    <t>CKI000:pa_Total</t>
  </si>
  <si>
    <t>CKI000:qa_SolarThermal</t>
  </si>
  <si>
    <t xml:space="preserve">  Solar Thermal</t>
  </si>
  <si>
    <t>CKI000:qa_SolarPhotovol</t>
  </si>
  <si>
    <t>CKI000:qa_EKnowitzWindy</t>
  </si>
  <si>
    <t>CKI000:qa_TotalSolar</t>
  </si>
  <si>
    <t>CKI000:hdd_NewEngland</t>
  </si>
  <si>
    <t>CKI000:hdd_MiddleAtlant</t>
  </si>
  <si>
    <t>CKI000:hdd_EastNorthCen</t>
  </si>
  <si>
    <t>CKI000:hdd_WestNorthCen</t>
  </si>
  <si>
    <t>CKI000:hdd_SouthAtlantc</t>
  </si>
  <si>
    <t>CKI000:hdd_EastSouthCen</t>
  </si>
  <si>
    <t>CKI000:hdd_WestSouthCen</t>
  </si>
  <si>
    <t>CKI000:hdd_Mountain</t>
  </si>
  <si>
    <t>CKI000:hdd_Pacific</t>
  </si>
  <si>
    <t>CKI000:hdd_UnitedStates</t>
  </si>
  <si>
    <t>CKI000:cdd_NewEngland</t>
  </si>
  <si>
    <t>CKI000:cdd_MiddleAtlant</t>
  </si>
  <si>
    <t>CKI000:cdd_EastNorthCen</t>
  </si>
  <si>
    <t>CKI000:cdd_WestNorthCen</t>
  </si>
  <si>
    <t>CKI000:cdd_SouthAtlantc</t>
  </si>
  <si>
    <t>CKI000:cdd_EastSouthCen</t>
  </si>
  <si>
    <t>CKI000:cdd_WestSouthCen</t>
  </si>
  <si>
    <t>CKI000:cdd_Mountain</t>
  </si>
  <si>
    <t>CKI000:cdd_Pacific</t>
  </si>
  <si>
    <t>CKI000:cdd_UnitedStates</t>
  </si>
  <si>
    <t>escalators, off-road electric vehicles, laboratory fume hoods, laundry equipment, coffee brewers, and water services.</t>
  </si>
  <si>
    <t>performed in commercial buildings.</t>
  </si>
  <si>
    <t>escalators, off-road electric vehicles, laboratory fume hoods, laundry equipment, coffee brewers, water services, emergency generators,</t>
  </si>
  <si>
    <t>Assumes switch to air source heat pumps. Weighted average based on heating demand in residential and commercial buildings</t>
  </si>
  <si>
    <t>Weighted average in residential and commercial buildings evaluating water heating and clothes drying in residential and water heating and cooking in commercial</t>
  </si>
  <si>
    <t>Assumed to be like heating since this often includes thing like spa and pool heaters.</t>
  </si>
  <si>
    <t>All efficiencies</t>
  </si>
  <si>
    <t>U.S. EIA</t>
  </si>
  <si>
    <t>Updated Buildings Sector Appliance and Equipment Costs and Efficiencies</t>
  </si>
  <si>
    <t>https://www.eia.gov/analysis/studies/buildings/equipcosts/pdf/full.pdf</t>
  </si>
  <si>
    <t>For building comonents that can use either electricity or other fuels (such as "heating"),</t>
  </si>
  <si>
    <t>this variable specifies the percentage reduction in fuel use (on a BTU basis) for</t>
  </si>
  <si>
    <t>electric components relative to natural gas-burning components due to the fact that</t>
  </si>
  <si>
    <t>electricity can be coverted into work more efficiently than other fuel types.</t>
  </si>
  <si>
    <t>The main type of gas-using appliance is an oven or range.</t>
  </si>
  <si>
    <t>Energy Star doesn't rate ovens or ranges intended for residential use, so we use</t>
  </si>
  <si>
    <t>commercial ovens, which are the closest proxy.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</si>
  <si>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</si>
  <si>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</si>
  <si>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</si>
  <si>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</si>
  <si>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</si>
  <si>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</si>
  <si>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Perc Fuel Use Reduction (dimensionless)</t>
  </si>
  <si>
    <t>It assumes that policy-driven electrification relies on heat pumps.</t>
  </si>
  <si>
    <t xml:space="preserve">   Gross End-use Consumption 1/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</si>
  <si>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</si>
  <si>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</si>
  <si>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</si>
  <si>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</si>
  <si>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</si>
  <si>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</si>
  <si>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</si>
  <si>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</si>
  <si>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>RKI000:fa_PurchasedElec</t>
  </si>
  <si>
    <t xml:space="preserve">     Purchased Electricity</t>
  </si>
  <si>
    <t xml:space="preserve"> Distillate Fuel Oil 7/</t>
  </si>
  <si>
    <t xml:space="preserve">   Other Uses 8/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</si>
  <si>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</si>
  <si>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</si>
  <si>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</si>
  <si>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</si>
  <si>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</si>
  <si>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</si>
  <si>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</si>
  <si>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</si>
  <si>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</si>
  <si>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</si>
  <si>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</si>
  <si>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</si>
  <si>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</si>
  <si>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</si>
  <si>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</si>
  <si>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</si>
  <si>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</si>
  <si>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</si>
  <si>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</si>
  <si>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</si>
  <si>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2/ Does not include water heating portion of load.</t>
  </si>
  <si>
    <t>4/ Includes desktop and laptop computers, monitors, and networking equipment.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</si>
  <si>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</si>
  <si>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</si>
  <si>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</si>
  <si>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</si>
  <si>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</si>
  <si>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</si>
  <si>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</si>
  <si>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</si>
  <si>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</si>
  <si>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 xml:space="preserve">   Space Heating 2/</t>
  </si>
  <si>
    <t xml:space="preserve">   Space Cooling 2/</t>
  </si>
  <si>
    <t xml:space="preserve">   Water Heating 2/</t>
  </si>
  <si>
    <t>CKI000:ha_ElecSubtotal</t>
  </si>
  <si>
    <t>CKI000:ha_OwnGeneration</t>
  </si>
  <si>
    <t>CKI000:ha_PurchasedElec</t>
  </si>
  <si>
    <t xml:space="preserve"> Other Fuels 6/</t>
  </si>
  <si>
    <t>CKI000:ma_GrsEndUseCons</t>
  </si>
  <si>
    <t xml:space="preserve">     Gross End-use Consumption</t>
  </si>
  <si>
    <t>CKI000:ma_OwnGeneration</t>
  </si>
  <si>
    <t xml:space="preserve">     Total Gross End-use Consumption</t>
  </si>
  <si>
    <t>CKI000:pa_OwnGeneration</t>
  </si>
  <si>
    <t>CKI000:pa_TtllOwnUseGen</t>
  </si>
  <si>
    <t>Nonmarketed Renewable Fuels 8/</t>
  </si>
  <si>
    <t>2/ Includes fuel consumption for district services.</t>
  </si>
  <si>
    <t>3/ Includes (but is not limited to) miscellaneous uses such as transformers, medical imaging and other medical equipment, elevators,</t>
  </si>
  <si>
    <t>4/ Includes miscellaneous uses, such as emergency generators, combined heat and power in commercial buildings, and manufacturing</t>
  </si>
  <si>
    <t>5/ Includes miscellaneous uses, such as cooking, emergency generators, and combined heat and power in commercial buildings.</t>
  </si>
  <si>
    <t>6/ Includes residual fuel oil, propane, coal, motor gasoline, and kerosene.</t>
  </si>
  <si>
    <t>7/ Includes (but is not limited to) miscellaneous uses such as transformers, medical imaging and other medical equipment, elevators,</t>
  </si>
  <si>
    <t>combined heat and power in commercial buildings, manufacturing performed in commercial buildings, and cooking (distillate).  Also</t>
  </si>
  <si>
    <t>includes residual fuel oil, propane, coal, motor gasoline, kerosene, and marketed renewable fuels (biomass).</t>
  </si>
  <si>
    <t>8/ Consumption determined by using the average electric power sector net heat rate for fossil fuels.</t>
  </si>
  <si>
    <t>Energy Consumption</t>
  </si>
  <si>
    <t>EIA</t>
  </si>
  <si>
    <t>Average</t>
  </si>
  <si>
    <t>Annual</t>
  </si>
  <si>
    <t>Change</t>
  </si>
  <si>
    <t>AEO 2022, AEO 2023</t>
  </si>
  <si>
    <t>https://www.eia.gov/outlooks/aeo/tables_ref.php</t>
  </si>
  <si>
    <t>Report</t>
  </si>
  <si>
    <t>Annual Energy Outlook 2023</t>
  </si>
  <si>
    <t>Scenario</t>
  </si>
  <si>
    <t>Datekey</t>
  </si>
  <si>
    <t>d020623a</t>
  </si>
  <si>
    <t>Release Date</t>
  </si>
  <si>
    <t xml:space="preserve"> March 2023</t>
  </si>
  <si>
    <t>2022–2050</t>
  </si>
  <si>
    <t xml:space="preserve">   On-site Generation for Own Use</t>
  </si>
  <si>
    <t xml:space="preserve"> On-site Generation for Own Use</t>
  </si>
  <si>
    <t>including purchased electricity and on-site generation for own use.</t>
  </si>
  <si>
    <t>3/ Includes televisions, set-top boxes, home theater systems, over-the-top streaming devices, and video game consoles.</t>
  </si>
  <si>
    <t>5/ Includes (but is not limited to) dehumidifiers, ceiling fans, non-PC rechargeables, smart speakers, smartphones, tablets, microwaves,</t>
  </si>
  <si>
    <t>coffee makers, miscellaneous refrigeration products, other small kitchen appliances, pool heaters, pool pumps, portable electric spas, and</t>
  </si>
  <si>
    <t>security systems, as well as electric and electronic devices, heating elements, and motors not listed above. Electric vehicles are</t>
  </si>
  <si>
    <t>included in the transportation sector.</t>
  </si>
  <si>
    <t>11/ Includes (but is not limited to) dehumidifiers, ceiling fans, non-PC rechargeables, smart speakers, smartphones, tables, microwaves,</t>
  </si>
  <si>
    <t>coffee makers, miscellaneous refrigeration products, other small kitchen appliances, pool heaters, pool pumps, portable electric spas,</t>
  </si>
  <si>
    <t>outdoor grills, natural gas- and propane-fueled lights, security systems, and backup electricity generators, as well as electric and</t>
  </si>
  <si>
    <t>electronic devices, heating elements, and motors not listed above. Electric vehicles are included in the transportation sector.</t>
  </si>
  <si>
    <t>Data source: 2022:  U.S. Energy Information Administration (EIA), Short-Term Energy Outlook, November 2022 and EIA, AEO2023</t>
  </si>
  <si>
    <t>noIRA.d020623a</t>
  </si>
  <si>
    <t>noIRA</t>
  </si>
  <si>
    <t>No Inflation Reduction Act</t>
  </si>
  <si>
    <t>National Energy Modeling System run noIRA.d020623a.  Projections:  EIA, AEO2023 National Energy Modeling System run noIRA.d020623a.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</si>
</sst>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color indexed="8"/>
      <name val="Arial"/>
      <family val="2"/>
    </font>
    <font>
      <b/>
      <sz val="12"/>
      <name val="Calibri"/>
      <family val="2"/>
    </font>
    <font>
      <b/>
      <sz val="9"/>
      <name val="Calibri"/>
      <family val="2"/>
    </font>
    <font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3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/>
    <xf numFmtId="0" fontId="5" fillId="0" borderId="1">
      <alignment wrapText="1"/>
    </xf>
    <xf numFmtId="0" fontId="7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wrapText="1"/>
    </xf>
    <xf numFmtId="0" fontId="4" fillId="0" borderId="0"/>
    <xf numFmtId="0" fontId="1" fillId="0" borderId="0"/>
    <xf numFmtId="0" fontId="4" fillId="0" borderId="0"/>
    <xf numFmtId="0" fontId="4" fillId="0" borderId="3">
      <alignment wrapText="1"/>
    </xf>
    <xf numFmtId="0" fontId="4" fillId="0" borderId="0"/>
    <xf numFmtId="0" fontId="4" fillId="0" borderId="4">
      <alignment wrapText="1"/>
    </xf>
    <xf numFmtId="0" fontId="5" fillId="0" borderId="1">
      <alignment wrapText="1"/>
    </xf>
    <xf numFmtId="0" fontId="5" fillId="0" borderId="2">
      <alignment wrapText="1"/>
    </xf>
    <xf numFmtId="0" fontId="7" fillId="0" borderId="0">
      <alignment horizontal="left"/>
    </xf>
    <xf numFmtId="0" fontId="1" fillId="0" borderId="0"/>
    <xf numFmtId="0" fontId="4" fillId="0" borderId="3">
      <alignment wrapText="1"/>
    </xf>
    <xf numFmtId="0" fontId="4" fillId="0" borderId="0"/>
    <xf numFmtId="0" fontId="4" fillId="0" borderId="4">
      <alignment wrapText="1"/>
    </xf>
    <xf numFmtId="0" fontId="5" fillId="0" borderId="1">
      <alignment wrapText="1"/>
    </xf>
    <xf numFmtId="0" fontId="5" fillId="0" borderId="2">
      <alignment wrapText="1"/>
    </xf>
    <xf numFmtId="0" fontId="7" fillId="0" borderId="0">
      <alignment horizontal="left"/>
    </xf>
    <xf numFmtId="0" fontId="1" fillId="0" borderId="0"/>
    <xf numFmtId="0" fontId="1" fillId="0" borderId="0"/>
    <xf numFmtId="0" fontId="1" fillId="0" borderId="0"/>
  </cellStyleXfs>
  <cellXfs count="7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right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0" borderId="4" xfId="15" applyBorder="1"/>
    <xf numFmtId="0" fontId="4" fillId="0" borderId="0" xfId="15"/>
    <xf numFmtId="0" fontId="4" fillId="0" borderId="0" xfId="15"/>
    <xf numFmtId="0" fontId="4" fillId="0" borderId="4" xfId="15" applyBorder="1"/>
    <xf numFmtId="0" fontId="5" fillId="0" borderId="1" xfId="10">
      <alignment wrapText="1"/>
    </xf>
    <xf numFmtId="0" fontId="4" fillId="0" borderId="0" xfId="15"/>
    <xf numFmtId="0" fontId="8" fillId="0" borderId="4" xfId="14" applyFont="1">
      <alignment wrapText="1"/>
    </xf>
    <xf numFmtId="0" fontId="4" fillId="0" borderId="0" xfId="9"/>
    <xf numFmtId="0" fontId="4" fillId="0" borderId="0" xfId="15"/>
    <xf numFmtId="0" fontId="4" fillId="0" borderId="0" xfId="9"/>
    <xf numFmtId="0" fontId="5" fillId="0" borderId="1" xfId="10">
      <alignment wrapText="1"/>
    </xf>
    <xf numFmtId="0" fontId="6" fillId="0" borderId="0" xfId="15" applyFont="1"/>
    <xf numFmtId="0" fontId="8" fillId="0" borderId="0" xfId="15" applyFont="1"/>
    <xf numFmtId="0" fontId="9" fillId="0" borderId="0" xfId="15" applyFont="1"/>
    <xf numFmtId="0" fontId="10" fillId="0" borderId="0" xfId="11" applyFont="1">
      <alignment horizontal="left"/>
    </xf>
    <xf numFmtId="0" fontId="11" fillId="0" borderId="0" xfId="15" applyFont="1" applyAlignment="1">
      <alignment horizontal="right"/>
    </xf>
    <xf numFmtId="0" fontId="8" fillId="0" borderId="0" xfId="9" applyFont="1"/>
    <xf numFmtId="0" fontId="8" fillId="0" borderId="0" xfId="15" applyFont="1" applyAlignment="1">
      <alignment horizontal="left"/>
    </xf>
    <xf numFmtId="0" fontId="11" fillId="0" borderId="1" xfId="10" applyFont="1">
      <alignment wrapText="1"/>
    </xf>
    <xf numFmtId="0" fontId="11" fillId="0" borderId="1" xfId="10" applyFont="1" applyAlignment="1">
      <alignment horizontal="right"/>
    </xf>
    <xf numFmtId="0" fontId="11" fillId="0" borderId="2" xfId="12" applyFont="1">
      <alignment wrapText="1"/>
    </xf>
    <xf numFmtId="0" fontId="8" fillId="0" borderId="3" xfId="13" applyFont="1">
      <alignment wrapText="1"/>
    </xf>
    <xf numFmtId="4" fontId="8" fillId="0" borderId="3" xfId="13" applyNumberFormat="1" applyFont="1" applyAlignment="1">
      <alignment horizontal="right" wrapText="1"/>
    </xf>
    <xf numFmtId="165" fontId="8" fillId="0" borderId="3" xfId="13" applyNumberFormat="1" applyFont="1" applyAlignment="1">
      <alignment horizontal="right" wrapText="1"/>
    </xf>
    <xf numFmtId="4" fontId="11" fillId="0" borderId="2" xfId="12" applyNumberFormat="1" applyFont="1" applyAlignment="1">
      <alignment horizontal="right" wrapText="1"/>
    </xf>
    <xf numFmtId="165" fontId="11" fillId="0" borderId="2" xfId="12" applyNumberFormat="1" applyFont="1" applyAlignment="1">
      <alignment horizontal="right" wrapText="1"/>
    </xf>
    <xf numFmtId="3" fontId="8" fillId="0" borderId="3" xfId="13" applyNumberFormat="1" applyFont="1" applyAlignment="1">
      <alignment horizontal="right" wrapText="1"/>
    </xf>
    <xf numFmtId="166" fontId="8" fillId="0" borderId="3" xfId="13" applyNumberFormat="1" applyFont="1" applyAlignment="1">
      <alignment horizontal="right" wrapText="1"/>
    </xf>
    <xf numFmtId="3" fontId="11" fillId="0" borderId="2" xfId="12" applyNumberFormat="1" applyFont="1" applyAlignment="1">
      <alignment horizontal="right" wrapText="1"/>
    </xf>
    <xf numFmtId="0" fontId="12" fillId="0" borderId="0" xfId="15" applyFont="1"/>
    <xf numFmtId="0" fontId="4" fillId="0" borderId="4" xfId="15" applyBorder="1"/>
    <xf numFmtId="4" fontId="11" fillId="0" borderId="2" xfId="12" applyNumberFormat="1" applyFont="1">
      <alignment wrapText="1"/>
    </xf>
    <xf numFmtId="165" fontId="11" fillId="0" borderId="2" xfId="12" applyNumberFormat="1" applyFont="1">
      <alignment wrapText="1"/>
    </xf>
    <xf numFmtId="0" fontId="8" fillId="0" borderId="4" xfId="14" applyFont="1" applyAlignment="1"/>
    <xf numFmtId="0" fontId="4" fillId="0" borderId="4" xfId="15" applyBorder="1"/>
    <xf numFmtId="0" fontId="8" fillId="0" borderId="0" xfId="15" applyFont="1"/>
    <xf numFmtId="0" fontId="6" fillId="0" borderId="0" xfId="15" applyFont="1"/>
    <xf numFmtId="0" fontId="8" fillId="0" borderId="0" xfId="15" applyFont="1"/>
    <xf numFmtId="0" fontId="9" fillId="0" borderId="0" xfId="15" applyFont="1"/>
    <xf numFmtId="0" fontId="10" fillId="0" borderId="0" xfId="11" applyFont="1">
      <alignment horizontal="left"/>
    </xf>
    <xf numFmtId="0" fontId="11" fillId="0" borderId="0" xfId="15" applyFont="1" applyAlignment="1">
      <alignment horizontal="right"/>
    </xf>
    <xf numFmtId="0" fontId="8" fillId="0" borderId="0" xfId="9" applyFont="1"/>
    <xf numFmtId="0" fontId="8" fillId="0" borderId="0" xfId="15" applyFont="1" applyAlignment="1">
      <alignment horizontal="left"/>
    </xf>
    <xf numFmtId="0" fontId="11" fillId="0" borderId="1" xfId="10" applyFont="1">
      <alignment wrapText="1"/>
    </xf>
    <xf numFmtId="0" fontId="11" fillId="0" borderId="1" xfId="10" applyFont="1" applyAlignment="1">
      <alignment horizontal="right"/>
    </xf>
    <xf numFmtId="0" fontId="11" fillId="0" borderId="2" xfId="12" applyFont="1">
      <alignment wrapText="1"/>
    </xf>
    <xf numFmtId="0" fontId="8" fillId="0" borderId="3" xfId="13" applyFont="1">
      <alignment wrapText="1"/>
    </xf>
    <xf numFmtId="4" fontId="8" fillId="0" borderId="3" xfId="13" applyNumberFormat="1" applyFont="1" applyAlignment="1">
      <alignment horizontal="right" wrapText="1"/>
    </xf>
    <xf numFmtId="165" fontId="8" fillId="0" borderId="3" xfId="13" applyNumberFormat="1" applyFont="1" applyAlignment="1">
      <alignment horizontal="right" wrapText="1"/>
    </xf>
    <xf numFmtId="4" fontId="11" fillId="0" borderId="2" xfId="12" applyNumberFormat="1" applyFont="1" applyAlignment="1">
      <alignment horizontal="right" wrapText="1"/>
    </xf>
    <xf numFmtId="165" fontId="11" fillId="0" borderId="2" xfId="12" applyNumberFormat="1" applyFont="1" applyAlignment="1">
      <alignment horizontal="right" wrapText="1"/>
    </xf>
    <xf numFmtId="3" fontId="8" fillId="0" borderId="3" xfId="13" applyNumberFormat="1" applyFont="1" applyAlignment="1">
      <alignment horizontal="right" wrapText="1"/>
    </xf>
    <xf numFmtId="166" fontId="8" fillId="0" borderId="3" xfId="13" applyNumberFormat="1" applyFont="1" applyAlignment="1">
      <alignment horizontal="right" wrapText="1"/>
    </xf>
    <xf numFmtId="3" fontId="11" fillId="0" borderId="2" xfId="12" applyNumberFormat="1" applyFont="1" applyAlignment="1">
      <alignment horizontal="right" wrapText="1"/>
    </xf>
    <xf numFmtId="166" fontId="11" fillId="0" borderId="2" xfId="12" applyNumberFormat="1" applyFont="1" applyAlignment="1">
      <alignment horizontal="right" wrapText="1"/>
    </xf>
    <xf numFmtId="0" fontId="12" fillId="0" borderId="0" xfId="15" applyFont="1"/>
    <xf numFmtId="0" fontId="4" fillId="0" borderId="4" xfId="15" applyBorder="1"/>
    <xf numFmtId="3" fontId="8" fillId="0" borderId="3" xfId="13" applyNumberFormat="1" applyFont="1">
      <alignment wrapText="1"/>
    </xf>
    <xf numFmtId="165" fontId="8" fillId="0" borderId="3" xfId="13" applyNumberFormat="1" applyFont="1">
      <alignment wrapText="1"/>
    </xf>
  </cellXfs>
  <cellStyles count="34">
    <cellStyle name="Body: normal cell" xfId="13" xr:uid="{F0294189-DCE2-4A9C-A206-033C029239E6}"/>
    <cellStyle name="Body: normal cell 2" xfId="7" xr:uid="{00000000-0005-0000-0000-000000000000}"/>
    <cellStyle name="Body: normal cell 2 2" xfId="25" xr:uid="{D4D107C8-E2DB-4BB9-AC1D-37D745FD0FCB}"/>
    <cellStyle name="Body: normal cell 3" xfId="18" xr:uid="{CC893007-1766-4CE6-97A4-540CE9A42B4B}"/>
    <cellStyle name="Font: Calibri, 9pt regular" xfId="9" xr:uid="{BA15F00E-6573-49D1-9ED5-399508B911A2}"/>
    <cellStyle name="Font: Calibri, 9pt regular 2" xfId="3" xr:uid="{00000000-0005-0000-0000-000001000000}"/>
    <cellStyle name="Font: Calibri, 9pt regular 2 2" xfId="26" xr:uid="{3A2E13FF-8A04-4C89-A4C0-111402001E32}"/>
    <cellStyle name="Font: Calibri, 9pt regular 3" xfId="19" xr:uid="{1CEA6443-BD27-4ECD-A1E0-71976A8E809E}"/>
    <cellStyle name="Footnotes: top row" xfId="14" xr:uid="{87B7A9D6-CAEC-446B-9C56-743DFCEBEBF3}"/>
    <cellStyle name="Footnotes: top row 2" xfId="8" xr:uid="{00000000-0005-0000-0000-000002000000}"/>
    <cellStyle name="Footnotes: top row 2 2" xfId="27" xr:uid="{D1EBECA1-D56B-4FF7-A26F-3079D4F12BD4}"/>
    <cellStyle name="Footnotes: top row 3" xfId="20" xr:uid="{2ED437DC-E1F5-45C1-A647-836278C7462D}"/>
    <cellStyle name="Header: bottom row" xfId="10" xr:uid="{2581E1A4-C73A-4F62-8E68-3AB8CCE52E0A}"/>
    <cellStyle name="Header: bottom row 2" xfId="4" xr:uid="{00000000-0005-0000-0000-000003000000}"/>
    <cellStyle name="Header: bottom row 2 2" xfId="28" xr:uid="{95F30F9C-42E9-403C-AB52-9B5445724559}"/>
    <cellStyle name="Header: bottom row 3" xfId="21" xr:uid="{E11A080B-FE63-4887-BEF3-513B972CA91C}"/>
    <cellStyle name="Hyperlink" xfId="2" builtinId="8"/>
    <cellStyle name="Normal" xfId="0" builtinId="0"/>
    <cellStyle name="Normal 2" xfId="15" xr:uid="{1B35F5B2-BA06-4746-BB83-170B9BA8C646}"/>
    <cellStyle name="Normal 3" xfId="24" xr:uid="{A1309F18-B09B-4F79-A80B-F6CADFA32914}"/>
    <cellStyle name="Normal 3 2" xfId="32" xr:uid="{613F4A2F-DA1C-40F1-A469-B3B441381748}"/>
    <cellStyle name="Normal 4" xfId="17" xr:uid="{7A339750-6E30-48E3-80E2-AE7018089EF6}"/>
    <cellStyle name="Normal 5" xfId="16" xr:uid="{162FA8C2-6CB3-4830-AA9E-C49305C5A489}"/>
    <cellStyle name="Normal 5 2" xfId="33" xr:uid="{A94AEF7C-7370-403F-9C2E-5E88A0DE6777}"/>
    <cellStyle name="Normal 6" xfId="31" xr:uid="{4353F6EC-4F77-4715-8C06-B9E0549D761E}"/>
    <cellStyle name="Parent row" xfId="12" xr:uid="{6638C3B0-6203-434B-BF78-5E0F5116FFDB}"/>
    <cellStyle name="Parent row 2" xfId="6" xr:uid="{00000000-0005-0000-0000-000006000000}"/>
    <cellStyle name="Parent row 2 2" xfId="29" xr:uid="{45A3EBBC-EFC9-410F-8C89-652C71F6400E}"/>
    <cellStyle name="Parent row 3" xfId="22" xr:uid="{E91E850F-CC73-4492-B201-2879A2CCE75B}"/>
    <cellStyle name="Percent" xfId="1" builtinId="5"/>
    <cellStyle name="Table title" xfId="11" xr:uid="{07CFDF1F-0AE5-45DB-8F61-6BB83B8EB2CF}"/>
    <cellStyle name="Table title 2" xfId="5" xr:uid="{00000000-0005-0000-0000-000008000000}"/>
    <cellStyle name="Table title 2 2" xfId="30" xr:uid="{D4A05AC9-E9B7-4D3B-AF1F-4C19CF8FA937}"/>
    <cellStyle name="Table title 3" xfId="23" xr:uid="{8B1FE720-3973-4BA2-8B67-D03FBB5AC4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quipcosts/pdf/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C13" sqref="C13"/>
    </sheetView>
  </sheetViews>
  <sheetFormatPr defaultRowHeight="14.5" x14ac:dyDescent="0.35"/>
  <cols>
    <col min="1" max="1" width="9" customWidth="1"/>
    <col min="2" max="2" width="71.54296875" customWidth="1"/>
  </cols>
  <sheetData>
    <row r="1" spans="1:2" x14ac:dyDescent="0.35">
      <c r="A1" s="1" t="s">
        <v>13</v>
      </c>
    </row>
    <row r="3" spans="1:2" x14ac:dyDescent="0.35">
      <c r="A3" t="s">
        <v>0</v>
      </c>
      <c r="B3" s="5" t="s">
        <v>292</v>
      </c>
    </row>
    <row r="4" spans="1:2" x14ac:dyDescent="0.35">
      <c r="B4" t="s">
        <v>293</v>
      </c>
    </row>
    <row r="5" spans="1:2" x14ac:dyDescent="0.35">
      <c r="B5" s="3">
        <v>2018</v>
      </c>
    </row>
    <row r="6" spans="1:2" x14ac:dyDescent="0.35">
      <c r="B6" t="s">
        <v>294</v>
      </c>
    </row>
    <row r="7" spans="1:2" x14ac:dyDescent="0.35">
      <c r="B7" s="2" t="s">
        <v>295</v>
      </c>
    </row>
    <row r="9" spans="1:2" x14ac:dyDescent="0.35">
      <c r="B9" s="5" t="s">
        <v>378</v>
      </c>
    </row>
    <row r="10" spans="1:2" x14ac:dyDescent="0.35">
      <c r="B10" t="s">
        <v>379</v>
      </c>
    </row>
    <row r="11" spans="1:2" x14ac:dyDescent="0.35">
      <c r="B11" s="3">
        <v>2022</v>
      </c>
    </row>
    <row r="12" spans="1:2" x14ac:dyDescent="0.35">
      <c r="B12" t="s">
        <v>383</v>
      </c>
    </row>
    <row r="13" spans="1:2" x14ac:dyDescent="0.35">
      <c r="B13" t="s">
        <v>384</v>
      </c>
    </row>
    <row r="15" spans="1:2" x14ac:dyDescent="0.35">
      <c r="A15" s="1" t="s">
        <v>12</v>
      </c>
    </row>
    <row r="16" spans="1:2" x14ac:dyDescent="0.35">
      <c r="A16" t="s">
        <v>296</v>
      </c>
    </row>
    <row r="17" spans="1:1" x14ac:dyDescent="0.35">
      <c r="A17" t="s">
        <v>297</v>
      </c>
    </row>
    <row r="18" spans="1:1" x14ac:dyDescent="0.35">
      <c r="A18" t="s">
        <v>298</v>
      </c>
    </row>
    <row r="19" spans="1:1" x14ac:dyDescent="0.35">
      <c r="A19" t="s">
        <v>299</v>
      </c>
    </row>
    <row r="20" spans="1:1" x14ac:dyDescent="0.35">
      <c r="A20" t="s">
        <v>310</v>
      </c>
    </row>
    <row r="21" spans="1:1" x14ac:dyDescent="0.35">
      <c r="A21" s="1"/>
    </row>
    <row r="22" spans="1:1" x14ac:dyDescent="0.35">
      <c r="A22" s="1"/>
    </row>
    <row r="23" spans="1:1" x14ac:dyDescent="0.35">
      <c r="A23" t="s">
        <v>300</v>
      </c>
    </row>
    <row r="24" spans="1:1" x14ac:dyDescent="0.35">
      <c r="A24" t="s">
        <v>301</v>
      </c>
    </row>
    <row r="25" spans="1:1" x14ac:dyDescent="0.35">
      <c r="A25" t="s">
        <v>302</v>
      </c>
    </row>
    <row r="27" spans="1:1" x14ac:dyDescent="0.35">
      <c r="A27" t="s">
        <v>303</v>
      </c>
    </row>
    <row r="28" spans="1:1" x14ac:dyDescent="0.35">
      <c r="A28" t="s">
        <v>304</v>
      </c>
    </row>
    <row r="29" spans="1:1" x14ac:dyDescent="0.35">
      <c r="A29" t="s">
        <v>305</v>
      </c>
    </row>
    <row r="30" spans="1:1" x14ac:dyDescent="0.35">
      <c r="A30" t="s">
        <v>306</v>
      </c>
    </row>
    <row r="31" spans="1:1" x14ac:dyDescent="0.35">
      <c r="A31" t="s">
        <v>307</v>
      </c>
    </row>
    <row r="32" spans="1:1" x14ac:dyDescent="0.35">
      <c r="A32" t="s">
        <v>308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6"/>
  <sheetViews>
    <sheetView zoomScaleNormal="100" workbookViewId="0">
      <pane xSplit="2" ySplit="1" topLeftCell="C2" activePane="bottomRight" state="frozen"/>
      <selection activeCell="B58" sqref="B58"/>
      <selection pane="topRight" activeCell="B58" sqref="B58"/>
      <selection pane="bottomLeft" activeCell="B58" sqref="B58"/>
      <selection pane="bottomRight" sqref="A1:AH2836"/>
    </sheetView>
  </sheetViews>
  <sheetFormatPr defaultRowHeight="15" customHeight="1" x14ac:dyDescent="0.35"/>
  <cols>
    <col min="1" max="1" width="37.1796875" customWidth="1"/>
    <col min="2" max="2" width="49" customWidth="1"/>
  </cols>
  <sheetData>
    <row r="1" spans="1:33" ht="15" customHeight="1" thickBot="1" x14ac:dyDescent="0.4">
      <c r="A1" s="24"/>
      <c r="B1" s="25" t="s">
        <v>406</v>
      </c>
      <c r="C1" s="26">
        <v>2022</v>
      </c>
      <c r="D1" s="26">
        <v>2023</v>
      </c>
      <c r="E1" s="26">
        <v>2024</v>
      </c>
      <c r="F1" s="26">
        <v>2025</v>
      </c>
      <c r="G1" s="26">
        <v>2026</v>
      </c>
      <c r="H1" s="26">
        <v>2027</v>
      </c>
      <c r="I1" s="26">
        <v>2028</v>
      </c>
      <c r="J1" s="26">
        <v>2029</v>
      </c>
      <c r="K1" s="26">
        <v>2030</v>
      </c>
      <c r="L1" s="26">
        <v>2031</v>
      </c>
      <c r="M1" s="26">
        <v>2032</v>
      </c>
      <c r="N1" s="26">
        <v>2033</v>
      </c>
      <c r="O1" s="26">
        <v>2034</v>
      </c>
      <c r="P1" s="26">
        <v>2035</v>
      </c>
      <c r="Q1" s="26">
        <v>2036</v>
      </c>
      <c r="R1" s="26">
        <v>2037</v>
      </c>
      <c r="S1" s="26">
        <v>2038</v>
      </c>
      <c r="T1" s="26">
        <v>2039</v>
      </c>
      <c r="U1" s="26">
        <v>2040</v>
      </c>
      <c r="V1" s="26">
        <v>2041</v>
      </c>
      <c r="W1" s="26">
        <v>2042</v>
      </c>
      <c r="X1" s="26">
        <v>2043</v>
      </c>
      <c r="Y1" s="26">
        <v>2044</v>
      </c>
      <c r="Z1" s="26">
        <v>2045</v>
      </c>
      <c r="AA1" s="26">
        <v>2046</v>
      </c>
      <c r="AB1" s="26">
        <v>2047</v>
      </c>
      <c r="AC1" s="26">
        <v>2048</v>
      </c>
      <c r="AD1" s="26">
        <v>2049</v>
      </c>
      <c r="AE1" s="26">
        <v>2050</v>
      </c>
      <c r="AF1" s="24"/>
      <c r="AG1" s="24"/>
    </row>
    <row r="2" spans="1:33" ht="15" customHeight="1" thickTop="1" x14ac:dyDescent="0.3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3" ht="15" customHeight="1" x14ac:dyDescent="0.35">
      <c r="A3" s="24"/>
      <c r="B3" s="24"/>
      <c r="C3" s="45" t="s">
        <v>385</v>
      </c>
      <c r="D3" s="45" t="s">
        <v>386</v>
      </c>
      <c r="E3" s="29"/>
      <c r="F3" s="29"/>
      <c r="G3" s="29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3" ht="15" customHeight="1" x14ac:dyDescent="0.35">
      <c r="A4" s="24"/>
      <c r="B4" s="24"/>
      <c r="C4" s="45" t="s">
        <v>387</v>
      </c>
      <c r="D4" s="45" t="s">
        <v>407</v>
      </c>
      <c r="E4" s="29"/>
      <c r="F4" s="29"/>
      <c r="G4" s="45" t="s">
        <v>408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3" ht="15" customHeight="1" x14ac:dyDescent="0.35">
      <c r="A5" s="24"/>
      <c r="B5" s="24"/>
      <c r="C5" s="45" t="s">
        <v>388</v>
      </c>
      <c r="D5" s="45" t="s">
        <v>389</v>
      </c>
      <c r="E5" s="29"/>
      <c r="F5" s="29"/>
      <c r="G5" s="29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ht="15" customHeight="1" x14ac:dyDescent="0.35">
      <c r="A6" s="24"/>
      <c r="B6" s="24"/>
      <c r="C6" s="45" t="s">
        <v>390</v>
      </c>
      <c r="D6" s="29"/>
      <c r="E6" s="45" t="s">
        <v>391</v>
      </c>
      <c r="F6" s="29"/>
      <c r="G6" s="29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3" ht="15" customHeight="1" x14ac:dyDescent="0.3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5" customHeight="1" x14ac:dyDescent="0.3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3" ht="15" customHeight="1" x14ac:dyDescent="0.35">
      <c r="A9" s="24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</row>
    <row r="10" spans="1:33" ht="15" customHeight="1" x14ac:dyDescent="0.35">
      <c r="A10" s="27" t="s">
        <v>43</v>
      </c>
      <c r="B10" s="30" t="s">
        <v>44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31" t="s">
        <v>380</v>
      </c>
      <c r="AG10" s="28"/>
    </row>
    <row r="11" spans="1:33" ht="15" customHeight="1" x14ac:dyDescent="0.35">
      <c r="A11" s="24"/>
      <c r="B11" s="32" t="s">
        <v>45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31" t="s">
        <v>381</v>
      </c>
      <c r="AG11" s="28"/>
    </row>
    <row r="12" spans="1:33" ht="15" customHeight="1" x14ac:dyDescent="0.35">
      <c r="A12" s="24"/>
      <c r="B12" s="3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1" t="s">
        <v>382</v>
      </c>
      <c r="AG12" s="28"/>
    </row>
    <row r="13" spans="1:33" ht="15" customHeight="1" thickBot="1" x14ac:dyDescent="0.4">
      <c r="A13" s="24"/>
      <c r="B13" s="34" t="s">
        <v>46</v>
      </c>
      <c r="C13" s="34">
        <v>2022</v>
      </c>
      <c r="D13" s="34">
        <v>2023</v>
      </c>
      <c r="E13" s="34">
        <v>2024</v>
      </c>
      <c r="F13" s="34">
        <v>2025</v>
      </c>
      <c r="G13" s="34">
        <v>2026</v>
      </c>
      <c r="H13" s="34">
        <v>2027</v>
      </c>
      <c r="I13" s="34">
        <v>2028</v>
      </c>
      <c r="J13" s="34">
        <v>2029</v>
      </c>
      <c r="K13" s="34">
        <v>2030</v>
      </c>
      <c r="L13" s="34">
        <v>2031</v>
      </c>
      <c r="M13" s="34">
        <v>2032</v>
      </c>
      <c r="N13" s="34">
        <v>2033</v>
      </c>
      <c r="O13" s="34">
        <v>2034</v>
      </c>
      <c r="P13" s="34">
        <v>2035</v>
      </c>
      <c r="Q13" s="34">
        <v>2036</v>
      </c>
      <c r="R13" s="34">
        <v>2037</v>
      </c>
      <c r="S13" s="34">
        <v>2038</v>
      </c>
      <c r="T13" s="34">
        <v>2039</v>
      </c>
      <c r="U13" s="34">
        <v>2040</v>
      </c>
      <c r="V13" s="34">
        <v>2041</v>
      </c>
      <c r="W13" s="34">
        <v>2042</v>
      </c>
      <c r="X13" s="34">
        <v>2043</v>
      </c>
      <c r="Y13" s="34">
        <v>2044</v>
      </c>
      <c r="Z13" s="34">
        <v>2045</v>
      </c>
      <c r="AA13" s="34">
        <v>2046</v>
      </c>
      <c r="AB13" s="34">
        <v>2047</v>
      </c>
      <c r="AC13" s="34">
        <v>2048</v>
      </c>
      <c r="AD13" s="34">
        <v>2049</v>
      </c>
      <c r="AE13" s="34">
        <v>2050</v>
      </c>
      <c r="AF13" s="35" t="s">
        <v>392</v>
      </c>
      <c r="AG13" s="28"/>
    </row>
    <row r="14" spans="1:33" ht="15" customHeight="1" thickTop="1" x14ac:dyDescent="0.35">
      <c r="A14" s="24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</row>
    <row r="15" spans="1:33" ht="15" customHeight="1" x14ac:dyDescent="0.35">
      <c r="A15" s="24"/>
      <c r="B15" s="36" t="s">
        <v>47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</row>
    <row r="16" spans="1:33" ht="15" customHeight="1" x14ac:dyDescent="0.35">
      <c r="A16" s="24"/>
      <c r="B16" s="36" t="s">
        <v>48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</row>
    <row r="17" spans="1:33" ht="15" customHeight="1" x14ac:dyDescent="0.35">
      <c r="A17" s="27" t="s">
        <v>49</v>
      </c>
      <c r="B17" s="37" t="s">
        <v>50</v>
      </c>
      <c r="C17" s="38">
        <v>86.924255000000002</v>
      </c>
      <c r="D17" s="38">
        <v>87.748749000000004</v>
      </c>
      <c r="E17" s="38">
        <v>88.617271000000002</v>
      </c>
      <c r="F17" s="38">
        <v>89.514099000000002</v>
      </c>
      <c r="G17" s="38">
        <v>90.404471999999998</v>
      </c>
      <c r="H17" s="38">
        <v>91.297477999999998</v>
      </c>
      <c r="I17" s="38">
        <v>92.195678999999998</v>
      </c>
      <c r="J17" s="38">
        <v>93.089354999999998</v>
      </c>
      <c r="K17" s="38">
        <v>93.966080000000005</v>
      </c>
      <c r="L17" s="38">
        <v>94.826713999999996</v>
      </c>
      <c r="M17" s="38">
        <v>95.679114999999996</v>
      </c>
      <c r="N17" s="38">
        <v>96.513321000000005</v>
      </c>
      <c r="O17" s="38">
        <v>97.325699</v>
      </c>
      <c r="P17" s="38">
        <v>98.133125000000007</v>
      </c>
      <c r="Q17" s="38">
        <v>98.940040999999994</v>
      </c>
      <c r="R17" s="38">
        <v>99.740120000000005</v>
      </c>
      <c r="S17" s="38">
        <v>100.53505699999999</v>
      </c>
      <c r="T17" s="38">
        <v>101.32176200000001</v>
      </c>
      <c r="U17" s="38">
        <v>102.113564</v>
      </c>
      <c r="V17" s="38">
        <v>102.910828</v>
      </c>
      <c r="W17" s="38">
        <v>103.69776899999999</v>
      </c>
      <c r="X17" s="38">
        <v>104.47829400000001</v>
      </c>
      <c r="Y17" s="38">
        <v>105.252831</v>
      </c>
      <c r="Z17" s="38">
        <v>106.020561</v>
      </c>
      <c r="AA17" s="38">
        <v>106.78040300000001</v>
      </c>
      <c r="AB17" s="38">
        <v>107.532082</v>
      </c>
      <c r="AC17" s="38">
        <v>108.274323</v>
      </c>
      <c r="AD17" s="38">
        <v>109.00851400000001</v>
      </c>
      <c r="AE17" s="38">
        <v>109.733574</v>
      </c>
      <c r="AF17" s="39">
        <v>8.3569999999999998E-3</v>
      </c>
      <c r="AG17" s="28"/>
    </row>
    <row r="18" spans="1:33" ht="15" customHeight="1" x14ac:dyDescent="0.35">
      <c r="A18" s="27" t="s">
        <v>51</v>
      </c>
      <c r="B18" s="37" t="s">
        <v>52</v>
      </c>
      <c r="C18" s="38">
        <v>32.842151999999999</v>
      </c>
      <c r="D18" s="38">
        <v>33.209693999999999</v>
      </c>
      <c r="E18" s="38">
        <v>33.532608000000003</v>
      </c>
      <c r="F18" s="38">
        <v>33.853248999999998</v>
      </c>
      <c r="G18" s="38">
        <v>34.177894999999999</v>
      </c>
      <c r="H18" s="38">
        <v>34.506245</v>
      </c>
      <c r="I18" s="38">
        <v>34.834449999999997</v>
      </c>
      <c r="J18" s="38">
        <v>35.154774000000003</v>
      </c>
      <c r="K18" s="38">
        <v>35.461661999999997</v>
      </c>
      <c r="L18" s="38">
        <v>35.761547</v>
      </c>
      <c r="M18" s="38">
        <v>36.061019999999999</v>
      </c>
      <c r="N18" s="38">
        <v>36.353732999999998</v>
      </c>
      <c r="O18" s="38">
        <v>36.637965999999999</v>
      </c>
      <c r="P18" s="38">
        <v>36.919665999999999</v>
      </c>
      <c r="Q18" s="38">
        <v>37.203586999999999</v>
      </c>
      <c r="R18" s="38">
        <v>37.489182</v>
      </c>
      <c r="S18" s="38">
        <v>37.778606000000003</v>
      </c>
      <c r="T18" s="38">
        <v>38.068809999999999</v>
      </c>
      <c r="U18" s="38">
        <v>38.363567000000003</v>
      </c>
      <c r="V18" s="38">
        <v>38.657673000000003</v>
      </c>
      <c r="W18" s="38">
        <v>38.947136</v>
      </c>
      <c r="X18" s="38">
        <v>39.231166999999999</v>
      </c>
      <c r="Y18" s="38">
        <v>39.508026000000001</v>
      </c>
      <c r="Z18" s="38">
        <v>39.779411000000003</v>
      </c>
      <c r="AA18" s="38">
        <v>40.046928000000001</v>
      </c>
      <c r="AB18" s="38">
        <v>40.316867999999999</v>
      </c>
      <c r="AC18" s="38">
        <v>40.587733999999998</v>
      </c>
      <c r="AD18" s="38">
        <v>40.861449999999998</v>
      </c>
      <c r="AE18" s="38">
        <v>41.135033</v>
      </c>
      <c r="AF18" s="39">
        <v>8.0730000000000003E-3</v>
      </c>
      <c r="AG18" s="28"/>
    </row>
    <row r="19" spans="1:33" ht="15" customHeight="1" x14ac:dyDescent="0.35">
      <c r="A19" s="27" t="s">
        <v>53</v>
      </c>
      <c r="B19" s="37" t="s">
        <v>54</v>
      </c>
      <c r="C19" s="38">
        <v>6.6483759999999998</v>
      </c>
      <c r="D19" s="38">
        <v>6.6545350000000001</v>
      </c>
      <c r="E19" s="38">
        <v>6.6566419999999997</v>
      </c>
      <c r="F19" s="38">
        <v>6.6575480000000002</v>
      </c>
      <c r="G19" s="38">
        <v>6.6658239999999997</v>
      </c>
      <c r="H19" s="38">
        <v>6.6793570000000004</v>
      </c>
      <c r="I19" s="38">
        <v>6.6954269999999996</v>
      </c>
      <c r="J19" s="38">
        <v>6.7099359999999999</v>
      </c>
      <c r="K19" s="38">
        <v>6.7167089999999998</v>
      </c>
      <c r="L19" s="38">
        <v>6.7186180000000002</v>
      </c>
      <c r="M19" s="38">
        <v>6.7212909999999999</v>
      </c>
      <c r="N19" s="38">
        <v>6.72682</v>
      </c>
      <c r="O19" s="38">
        <v>6.7331029999999998</v>
      </c>
      <c r="P19" s="38">
        <v>6.7385869999999999</v>
      </c>
      <c r="Q19" s="38">
        <v>6.7454289999999997</v>
      </c>
      <c r="R19" s="38">
        <v>6.7495130000000003</v>
      </c>
      <c r="S19" s="38">
        <v>6.7505759999999997</v>
      </c>
      <c r="T19" s="38">
        <v>6.7500580000000001</v>
      </c>
      <c r="U19" s="38">
        <v>6.7518120000000001</v>
      </c>
      <c r="V19" s="38">
        <v>6.7564760000000001</v>
      </c>
      <c r="W19" s="38">
        <v>6.7624320000000004</v>
      </c>
      <c r="X19" s="38">
        <v>6.7672429999999997</v>
      </c>
      <c r="Y19" s="38">
        <v>6.7696740000000002</v>
      </c>
      <c r="Z19" s="38">
        <v>6.7694460000000003</v>
      </c>
      <c r="AA19" s="38">
        <v>6.7669449999999998</v>
      </c>
      <c r="AB19" s="38">
        <v>6.7646030000000001</v>
      </c>
      <c r="AC19" s="38">
        <v>6.7628839999999997</v>
      </c>
      <c r="AD19" s="38">
        <v>6.7625089999999997</v>
      </c>
      <c r="AE19" s="38">
        <v>6.7626229999999996</v>
      </c>
      <c r="AF19" s="39">
        <v>6.0899999999999995E-4</v>
      </c>
      <c r="AG19" s="28"/>
    </row>
    <row r="20" spans="1:33" ht="15" customHeight="1" x14ac:dyDescent="0.35">
      <c r="A20" s="27" t="s">
        <v>55</v>
      </c>
      <c r="B20" s="36" t="s">
        <v>56</v>
      </c>
      <c r="C20" s="40">
        <v>126.41477999999999</v>
      </c>
      <c r="D20" s="40">
        <v>127.612976</v>
      </c>
      <c r="E20" s="40">
        <v>128.80651900000001</v>
      </c>
      <c r="F20" s="40">
        <v>130.024902</v>
      </c>
      <c r="G20" s="40">
        <v>131.24818400000001</v>
      </c>
      <c r="H20" s="40">
        <v>132.48307800000001</v>
      </c>
      <c r="I20" s="40">
        <v>133.72555500000001</v>
      </c>
      <c r="J20" s="40">
        <v>134.95405600000001</v>
      </c>
      <c r="K20" s="40">
        <v>136.14444</v>
      </c>
      <c r="L20" s="40">
        <v>137.30687</v>
      </c>
      <c r="M20" s="40">
        <v>138.46142599999999</v>
      </c>
      <c r="N20" s="40">
        <v>139.593872</v>
      </c>
      <c r="O20" s="40">
        <v>140.696777</v>
      </c>
      <c r="P20" s="40">
        <v>141.791382</v>
      </c>
      <c r="Q20" s="40">
        <v>142.88905299999999</v>
      </c>
      <c r="R20" s="40">
        <v>143.97882100000001</v>
      </c>
      <c r="S20" s="40">
        <v>145.06424000000001</v>
      </c>
      <c r="T20" s="40">
        <v>146.140625</v>
      </c>
      <c r="U20" s="40">
        <v>147.22894299999999</v>
      </c>
      <c r="V20" s="40">
        <v>148.32496599999999</v>
      </c>
      <c r="W20" s="40">
        <v>149.40733299999999</v>
      </c>
      <c r="X20" s="40">
        <v>150.47669999999999</v>
      </c>
      <c r="Y20" s="40">
        <v>151.53053299999999</v>
      </c>
      <c r="Z20" s="40">
        <v>152.569412</v>
      </c>
      <c r="AA20" s="40">
        <v>153.594269</v>
      </c>
      <c r="AB20" s="40">
        <v>154.61355599999999</v>
      </c>
      <c r="AC20" s="40">
        <v>155.62493900000001</v>
      </c>
      <c r="AD20" s="40">
        <v>156.63247699999999</v>
      </c>
      <c r="AE20" s="40">
        <v>157.631226</v>
      </c>
      <c r="AF20" s="41">
        <v>7.9129999999999999E-3</v>
      </c>
      <c r="AG20" s="28"/>
    </row>
    <row r="21" spans="1:33" ht="15" customHeight="1" x14ac:dyDescent="0.35">
      <c r="A21" s="24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</row>
    <row r="22" spans="1:33" ht="15" customHeight="1" x14ac:dyDescent="0.35">
      <c r="A22" s="27" t="s">
        <v>57</v>
      </c>
      <c r="B22" s="36" t="s">
        <v>58</v>
      </c>
      <c r="C22" s="44">
        <v>1798.9157709999999</v>
      </c>
      <c r="D22" s="44">
        <v>1803.5166019999999</v>
      </c>
      <c r="E22" s="44">
        <v>1808.4517820000001</v>
      </c>
      <c r="F22" s="44">
        <v>1813.361328</v>
      </c>
      <c r="G22" s="44">
        <v>1818.1134030000001</v>
      </c>
      <c r="H22" s="44">
        <v>1822.7348629999999</v>
      </c>
      <c r="I22" s="44">
        <v>1827.2745359999999</v>
      </c>
      <c r="J22" s="44">
        <v>1831.799927</v>
      </c>
      <c r="K22" s="44">
        <v>1836.365845</v>
      </c>
      <c r="L22" s="44">
        <v>1840.9107670000001</v>
      </c>
      <c r="M22" s="44">
        <v>1845.3752440000001</v>
      </c>
      <c r="N22" s="44">
        <v>1849.7844239999999</v>
      </c>
      <c r="O22" s="44">
        <v>1854.1645510000001</v>
      </c>
      <c r="P22" s="44">
        <v>1858.494263</v>
      </c>
      <c r="Q22" s="44">
        <v>1862.7387699999999</v>
      </c>
      <c r="R22" s="44">
        <v>1866.9144289999999</v>
      </c>
      <c r="S22" s="44">
        <v>1871.0073239999999</v>
      </c>
      <c r="T22" s="44">
        <v>1875.0352780000001</v>
      </c>
      <c r="U22" s="44">
        <v>1878.966553</v>
      </c>
      <c r="V22" s="44">
        <v>1882.8424070000001</v>
      </c>
      <c r="W22" s="44">
        <v>1886.6796879999999</v>
      </c>
      <c r="X22" s="44">
        <v>1890.502197</v>
      </c>
      <c r="Y22" s="44">
        <v>1894.3282469999999</v>
      </c>
      <c r="Z22" s="44">
        <v>1898.1480710000001</v>
      </c>
      <c r="AA22" s="44">
        <v>1901.945068</v>
      </c>
      <c r="AB22" s="44">
        <v>1905.66687</v>
      </c>
      <c r="AC22" s="44">
        <v>1909.3183590000001</v>
      </c>
      <c r="AD22" s="44">
        <v>1912.8889160000001</v>
      </c>
      <c r="AE22" s="44">
        <v>1916.403687</v>
      </c>
      <c r="AF22" s="41">
        <v>2.2620000000000001E-3</v>
      </c>
      <c r="AG22" s="28"/>
    </row>
    <row r="23" spans="1:33" ht="15" customHeight="1" x14ac:dyDescent="0.35">
      <c r="A23" s="24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</row>
    <row r="24" spans="1:33" ht="15" customHeight="1" x14ac:dyDescent="0.35">
      <c r="A24" s="24"/>
      <c r="B24" s="36" t="s">
        <v>59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</row>
    <row r="25" spans="1:33" ht="14.5" x14ac:dyDescent="0.35">
      <c r="A25" s="24"/>
      <c r="B25" s="36" t="s">
        <v>60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 spans="1:33" ht="14.5" x14ac:dyDescent="0.35">
      <c r="A26" s="27" t="s">
        <v>61</v>
      </c>
      <c r="B26" s="37" t="s">
        <v>311</v>
      </c>
      <c r="C26" s="43">
        <v>93.913169999999994</v>
      </c>
      <c r="D26" s="43">
        <v>92.774445</v>
      </c>
      <c r="E26" s="43">
        <v>89.964752000000004</v>
      </c>
      <c r="F26" s="43">
        <v>89.664992999999996</v>
      </c>
      <c r="G26" s="43">
        <v>89.295921000000007</v>
      </c>
      <c r="H26" s="43">
        <v>88.824714999999998</v>
      </c>
      <c r="I26" s="43">
        <v>88.224036999999996</v>
      </c>
      <c r="J26" s="43">
        <v>87.529685999999998</v>
      </c>
      <c r="K26" s="43">
        <v>86.810951000000003</v>
      </c>
      <c r="L26" s="43">
        <v>86.113051999999996</v>
      </c>
      <c r="M26" s="43">
        <v>85.481971999999999</v>
      </c>
      <c r="N26" s="43">
        <v>84.896675000000002</v>
      </c>
      <c r="O26" s="43">
        <v>84.365074000000007</v>
      </c>
      <c r="P26" s="43">
        <v>83.900490000000005</v>
      </c>
      <c r="Q26" s="43">
        <v>83.478271000000007</v>
      </c>
      <c r="R26" s="43">
        <v>83.102776000000006</v>
      </c>
      <c r="S26" s="43">
        <v>82.697884000000002</v>
      </c>
      <c r="T26" s="43">
        <v>82.297866999999997</v>
      </c>
      <c r="U26" s="43">
        <v>81.949928</v>
      </c>
      <c r="V26" s="43">
        <v>81.662102000000004</v>
      </c>
      <c r="W26" s="43">
        <v>81.427543999999997</v>
      </c>
      <c r="X26" s="43">
        <v>81.231232000000006</v>
      </c>
      <c r="Y26" s="43">
        <v>81.076583999999997</v>
      </c>
      <c r="Z26" s="43">
        <v>80.951751999999999</v>
      </c>
      <c r="AA26" s="43">
        <v>80.852844000000005</v>
      </c>
      <c r="AB26" s="43">
        <v>80.761757000000003</v>
      </c>
      <c r="AC26" s="43">
        <v>80.707290999999998</v>
      </c>
      <c r="AD26" s="43">
        <v>80.693489</v>
      </c>
      <c r="AE26" s="43">
        <v>80.709618000000006</v>
      </c>
      <c r="AF26" s="39">
        <v>-5.3969999999999999E-3</v>
      </c>
      <c r="AG26" s="28"/>
    </row>
    <row r="27" spans="1:33" ht="14.5" x14ac:dyDescent="0.35">
      <c r="A27" s="27" t="s">
        <v>62</v>
      </c>
      <c r="B27" s="37" t="s">
        <v>207</v>
      </c>
      <c r="C27" s="43">
        <v>93.032248999999993</v>
      </c>
      <c r="D27" s="43">
        <v>91.820014999999998</v>
      </c>
      <c r="E27" s="43">
        <v>88.943343999999996</v>
      </c>
      <c r="F27" s="43">
        <v>88.575355999999999</v>
      </c>
      <c r="G27" s="43">
        <v>88.138000000000005</v>
      </c>
      <c r="H27" s="43">
        <v>87.597274999999996</v>
      </c>
      <c r="I27" s="43">
        <v>86.924285999999995</v>
      </c>
      <c r="J27" s="43">
        <v>86.155403000000007</v>
      </c>
      <c r="K27" s="43">
        <v>85.360068999999996</v>
      </c>
      <c r="L27" s="43">
        <v>84.582892999999999</v>
      </c>
      <c r="M27" s="43">
        <v>83.869964999999993</v>
      </c>
      <c r="N27" s="43">
        <v>83.196074999999993</v>
      </c>
      <c r="O27" s="43">
        <v>82.570983999999996</v>
      </c>
      <c r="P27" s="43">
        <v>82.009331000000003</v>
      </c>
      <c r="Q27" s="43">
        <v>81.487526000000003</v>
      </c>
      <c r="R27" s="43">
        <v>81.008979999999994</v>
      </c>
      <c r="S27" s="43">
        <v>80.495964000000001</v>
      </c>
      <c r="T27" s="43">
        <v>79.984161</v>
      </c>
      <c r="U27" s="43">
        <v>79.519622999999996</v>
      </c>
      <c r="V27" s="43">
        <v>79.110625999999996</v>
      </c>
      <c r="W27" s="43">
        <v>78.747451999999996</v>
      </c>
      <c r="X27" s="43">
        <v>78.416152999999994</v>
      </c>
      <c r="Y27" s="43">
        <v>78.121796000000003</v>
      </c>
      <c r="Z27" s="43">
        <v>77.851768000000007</v>
      </c>
      <c r="AA27" s="43">
        <v>77.602920999999995</v>
      </c>
      <c r="AB27" s="43">
        <v>77.356414999999998</v>
      </c>
      <c r="AC27" s="43">
        <v>77.140174999999999</v>
      </c>
      <c r="AD27" s="43">
        <v>76.960471999999996</v>
      </c>
      <c r="AE27" s="43">
        <v>76.804901000000001</v>
      </c>
      <c r="AF27" s="39">
        <v>-6.8219999999999999E-3</v>
      </c>
      <c r="AG27" s="28"/>
    </row>
    <row r="28" spans="1:33" ht="14.5" x14ac:dyDescent="0.35">
      <c r="A28" s="24"/>
      <c r="B28" s="36" t="s">
        <v>63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4.5" x14ac:dyDescent="0.35">
      <c r="A29" s="27" t="s">
        <v>64</v>
      </c>
      <c r="B29" s="37" t="s">
        <v>311</v>
      </c>
      <c r="C29" s="43">
        <v>52.205429000000002</v>
      </c>
      <c r="D29" s="43">
        <v>51.440860999999998</v>
      </c>
      <c r="E29" s="43">
        <v>49.746834</v>
      </c>
      <c r="F29" s="43">
        <v>49.446841999999997</v>
      </c>
      <c r="G29" s="43">
        <v>49.114604999999997</v>
      </c>
      <c r="H29" s="43">
        <v>48.731563999999999</v>
      </c>
      <c r="I29" s="43">
        <v>48.281761000000003</v>
      </c>
      <c r="J29" s="43">
        <v>47.783431999999998</v>
      </c>
      <c r="K29" s="43">
        <v>47.273235</v>
      </c>
      <c r="L29" s="43">
        <v>46.777419999999999</v>
      </c>
      <c r="M29" s="43">
        <v>46.322268999999999</v>
      </c>
      <c r="N29" s="43">
        <v>45.895443</v>
      </c>
      <c r="O29" s="43">
        <v>45.500317000000003</v>
      </c>
      <c r="P29" s="43">
        <v>45.144333000000003</v>
      </c>
      <c r="Q29" s="43">
        <v>44.814804000000002</v>
      </c>
      <c r="R29" s="43">
        <v>44.513435000000001</v>
      </c>
      <c r="S29" s="43">
        <v>44.199657000000002</v>
      </c>
      <c r="T29" s="43">
        <v>43.891368999999997</v>
      </c>
      <c r="U29" s="43">
        <v>43.614361000000002</v>
      </c>
      <c r="V29" s="43">
        <v>43.371715999999999</v>
      </c>
      <c r="W29" s="43">
        <v>43.159179999999999</v>
      </c>
      <c r="X29" s="43">
        <v>42.968071000000002</v>
      </c>
      <c r="Y29" s="43">
        <v>42.799647999999998</v>
      </c>
      <c r="Z29" s="43">
        <v>42.647754999999997</v>
      </c>
      <c r="AA29" s="43">
        <v>42.510609000000002</v>
      </c>
      <c r="AB29" s="43">
        <v>42.379787</v>
      </c>
      <c r="AC29" s="43">
        <v>42.270209999999999</v>
      </c>
      <c r="AD29" s="43">
        <v>42.184097000000001</v>
      </c>
      <c r="AE29" s="43">
        <v>42.115143000000003</v>
      </c>
      <c r="AF29" s="39">
        <v>-7.6410000000000002E-3</v>
      </c>
      <c r="AG29" s="28"/>
    </row>
    <row r="30" spans="1:33" ht="14.5" x14ac:dyDescent="0.35">
      <c r="A30" s="27" t="s">
        <v>65</v>
      </c>
      <c r="B30" s="37" t="s">
        <v>207</v>
      </c>
      <c r="C30" s="43">
        <v>51.715736</v>
      </c>
      <c r="D30" s="43">
        <v>50.911655000000003</v>
      </c>
      <c r="E30" s="43">
        <v>49.182037000000001</v>
      </c>
      <c r="F30" s="43">
        <v>48.845950999999999</v>
      </c>
      <c r="G30" s="43">
        <v>48.477725999999997</v>
      </c>
      <c r="H30" s="43">
        <v>48.058154999999999</v>
      </c>
      <c r="I30" s="43">
        <v>47.570456999999998</v>
      </c>
      <c r="J30" s="43">
        <v>47.033194999999999</v>
      </c>
      <c r="K30" s="43">
        <v>46.483150000000002</v>
      </c>
      <c r="L30" s="43">
        <v>45.946219999999997</v>
      </c>
      <c r="M30" s="43">
        <v>45.448729999999998</v>
      </c>
      <c r="N30" s="43">
        <v>44.976092999999999</v>
      </c>
      <c r="O30" s="43">
        <v>44.532715000000003</v>
      </c>
      <c r="P30" s="43">
        <v>44.126759</v>
      </c>
      <c r="Q30" s="43">
        <v>43.746082000000001</v>
      </c>
      <c r="R30" s="43">
        <v>43.391911</v>
      </c>
      <c r="S30" s="43">
        <v>43.022796999999997</v>
      </c>
      <c r="T30" s="43">
        <v>42.657417000000002</v>
      </c>
      <c r="U30" s="43">
        <v>42.320937999999998</v>
      </c>
      <c r="V30" s="43">
        <v>42.016593999999998</v>
      </c>
      <c r="W30" s="43">
        <v>41.738644000000001</v>
      </c>
      <c r="X30" s="43">
        <v>41.479008</v>
      </c>
      <c r="Y30" s="43">
        <v>41.239840999999998</v>
      </c>
      <c r="Z30" s="43">
        <v>41.014591000000003</v>
      </c>
      <c r="AA30" s="43">
        <v>40.801872000000003</v>
      </c>
      <c r="AB30" s="43">
        <v>40.592830999999997</v>
      </c>
      <c r="AC30" s="43">
        <v>40.401943000000003</v>
      </c>
      <c r="AD30" s="43">
        <v>40.232585999999998</v>
      </c>
      <c r="AE30" s="43">
        <v>40.077621000000001</v>
      </c>
      <c r="AF30" s="39">
        <v>-9.0639999999999991E-3</v>
      </c>
      <c r="AG30" s="28"/>
    </row>
    <row r="31" spans="1:33" ht="14.5" x14ac:dyDescent="0.35">
      <c r="A31" s="24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4.5" x14ac:dyDescent="0.35">
      <c r="A32" s="24"/>
      <c r="B32" s="36" t="s">
        <v>312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4.5" x14ac:dyDescent="0.35">
      <c r="A33" s="24"/>
      <c r="B33" s="36" t="s">
        <v>313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4.5" x14ac:dyDescent="0.35">
      <c r="A34" s="27" t="s">
        <v>66</v>
      </c>
      <c r="B34" s="37" t="s">
        <v>67</v>
      </c>
      <c r="C34" s="38">
        <v>0.74726899999999996</v>
      </c>
      <c r="D34" s="38">
        <v>0.74601600000000001</v>
      </c>
      <c r="E34" s="38">
        <v>0.66064800000000001</v>
      </c>
      <c r="F34" s="38">
        <v>0.66071400000000002</v>
      </c>
      <c r="G34" s="38">
        <v>0.65914700000000004</v>
      </c>
      <c r="H34" s="38">
        <v>0.655111</v>
      </c>
      <c r="I34" s="38">
        <v>0.64937400000000001</v>
      </c>
      <c r="J34" s="38">
        <v>0.64277200000000001</v>
      </c>
      <c r="K34" s="38">
        <v>0.63562099999999999</v>
      </c>
      <c r="L34" s="38">
        <v>0.62810200000000005</v>
      </c>
      <c r="M34" s="38">
        <v>0.62087000000000003</v>
      </c>
      <c r="N34" s="38">
        <v>0.61366799999999999</v>
      </c>
      <c r="O34" s="38">
        <v>0.60692299999999999</v>
      </c>
      <c r="P34" s="38">
        <v>0.600692</v>
      </c>
      <c r="Q34" s="38">
        <v>0.59435000000000004</v>
      </c>
      <c r="R34" s="38">
        <v>0.58849300000000004</v>
      </c>
      <c r="S34" s="38">
        <v>0.58221400000000001</v>
      </c>
      <c r="T34" s="38">
        <v>0.57572900000000005</v>
      </c>
      <c r="U34" s="38">
        <v>0.56960299999999997</v>
      </c>
      <c r="V34" s="38">
        <v>0.56383899999999998</v>
      </c>
      <c r="W34" s="38">
        <v>0.55839799999999995</v>
      </c>
      <c r="X34" s="38">
        <v>0.55320199999999997</v>
      </c>
      <c r="Y34" s="38">
        <v>0.54792399999999997</v>
      </c>
      <c r="Z34" s="38">
        <v>0.54256499999999996</v>
      </c>
      <c r="AA34" s="38">
        <v>0.53719099999999997</v>
      </c>
      <c r="AB34" s="38">
        <v>0.531941</v>
      </c>
      <c r="AC34" s="38">
        <v>0.52672200000000002</v>
      </c>
      <c r="AD34" s="38">
        <v>0.52200299999999999</v>
      </c>
      <c r="AE34" s="38">
        <v>0.517513</v>
      </c>
      <c r="AF34" s="39">
        <v>-1.3035E-2</v>
      </c>
      <c r="AG34" s="28"/>
    </row>
    <row r="35" spans="1:33" ht="14.5" x14ac:dyDescent="0.35">
      <c r="A35" s="27" t="s">
        <v>68</v>
      </c>
      <c r="B35" s="37" t="s">
        <v>69</v>
      </c>
      <c r="C35" s="38">
        <v>0.85894000000000004</v>
      </c>
      <c r="D35" s="38">
        <v>0.74097999999999997</v>
      </c>
      <c r="E35" s="38">
        <v>0.90035699999999996</v>
      </c>
      <c r="F35" s="38">
        <v>0.92224200000000001</v>
      </c>
      <c r="G35" s="38">
        <v>0.94159800000000005</v>
      </c>
      <c r="H35" s="38">
        <v>0.95980600000000005</v>
      </c>
      <c r="I35" s="38">
        <v>0.97635700000000003</v>
      </c>
      <c r="J35" s="38">
        <v>0.99215399999999998</v>
      </c>
      <c r="K35" s="38">
        <v>1.0071319999999999</v>
      </c>
      <c r="L35" s="38">
        <v>1.0221800000000001</v>
      </c>
      <c r="M35" s="38">
        <v>1.0391889999999999</v>
      </c>
      <c r="N35" s="38">
        <v>1.056551</v>
      </c>
      <c r="O35" s="38">
        <v>1.075323</v>
      </c>
      <c r="P35" s="38">
        <v>1.0954600000000001</v>
      </c>
      <c r="Q35" s="38">
        <v>1.1161589999999999</v>
      </c>
      <c r="R35" s="38">
        <v>1.1381760000000001</v>
      </c>
      <c r="S35" s="38">
        <v>1.159837</v>
      </c>
      <c r="T35" s="38">
        <v>1.1814979999999999</v>
      </c>
      <c r="U35" s="38">
        <v>1.20394</v>
      </c>
      <c r="V35" s="38">
        <v>1.227169</v>
      </c>
      <c r="W35" s="38">
        <v>1.251573</v>
      </c>
      <c r="X35" s="38">
        <v>1.2767310000000001</v>
      </c>
      <c r="Y35" s="38">
        <v>1.3022050000000001</v>
      </c>
      <c r="Z35" s="38">
        <v>1.3277289999999999</v>
      </c>
      <c r="AA35" s="38">
        <v>1.3536630000000001</v>
      </c>
      <c r="AB35" s="38">
        <v>1.3794709999999999</v>
      </c>
      <c r="AC35" s="38">
        <v>1.4064700000000001</v>
      </c>
      <c r="AD35" s="38">
        <v>1.435189</v>
      </c>
      <c r="AE35" s="38">
        <v>1.464669</v>
      </c>
      <c r="AF35" s="39">
        <v>1.9243E-2</v>
      </c>
      <c r="AG35" s="28"/>
    </row>
    <row r="36" spans="1:33" ht="14.5" x14ac:dyDescent="0.35">
      <c r="A36" s="27" t="s">
        <v>70</v>
      </c>
      <c r="B36" s="37" t="s">
        <v>71</v>
      </c>
      <c r="C36" s="38">
        <v>0.60325899999999999</v>
      </c>
      <c r="D36" s="38">
        <v>0.60615799999999997</v>
      </c>
      <c r="E36" s="38">
        <v>0.61142600000000003</v>
      </c>
      <c r="F36" s="38">
        <v>0.61697800000000003</v>
      </c>
      <c r="G36" s="38">
        <v>0.62072499999999997</v>
      </c>
      <c r="H36" s="38">
        <v>0.622753</v>
      </c>
      <c r="I36" s="38">
        <v>0.62331899999999996</v>
      </c>
      <c r="J36" s="38">
        <v>0.62314199999999997</v>
      </c>
      <c r="K36" s="38">
        <v>0.62259299999999995</v>
      </c>
      <c r="L36" s="38">
        <v>0.62203699999999995</v>
      </c>
      <c r="M36" s="38">
        <v>0.62196300000000004</v>
      </c>
      <c r="N36" s="38">
        <v>0.62218600000000002</v>
      </c>
      <c r="O36" s="38">
        <v>0.62292800000000004</v>
      </c>
      <c r="P36" s="38">
        <v>0.62435099999999999</v>
      </c>
      <c r="Q36" s="38">
        <v>0.62593799999999999</v>
      </c>
      <c r="R36" s="38">
        <v>0.62784799999999996</v>
      </c>
      <c r="S36" s="38">
        <v>0.62959500000000002</v>
      </c>
      <c r="T36" s="38">
        <v>0.63101499999999999</v>
      </c>
      <c r="U36" s="38">
        <v>0.63236800000000004</v>
      </c>
      <c r="V36" s="38">
        <v>0.63391900000000001</v>
      </c>
      <c r="W36" s="38">
        <v>0.63575000000000004</v>
      </c>
      <c r="X36" s="38">
        <v>0.637853</v>
      </c>
      <c r="Y36" s="38">
        <v>0.64002999999999999</v>
      </c>
      <c r="Z36" s="38">
        <v>0.64216499999999999</v>
      </c>
      <c r="AA36" s="38">
        <v>0.64437699999999998</v>
      </c>
      <c r="AB36" s="38">
        <v>0.64679500000000001</v>
      </c>
      <c r="AC36" s="38">
        <v>0.64948799999999995</v>
      </c>
      <c r="AD36" s="38">
        <v>0.65289699999999995</v>
      </c>
      <c r="AE36" s="38">
        <v>0.65669599999999995</v>
      </c>
      <c r="AF36" s="39">
        <v>3.0360000000000001E-3</v>
      </c>
      <c r="AG36" s="28"/>
    </row>
    <row r="37" spans="1:33" ht="14.5" x14ac:dyDescent="0.35">
      <c r="A37" s="27" t="s">
        <v>72</v>
      </c>
      <c r="B37" s="37" t="s">
        <v>73</v>
      </c>
      <c r="C37" s="38">
        <v>0.29555799999999999</v>
      </c>
      <c r="D37" s="38">
        <v>0.293987</v>
      </c>
      <c r="E37" s="38">
        <v>0.29265799999999997</v>
      </c>
      <c r="F37" s="38">
        <v>0.291601</v>
      </c>
      <c r="G37" s="38">
        <v>0.29075200000000001</v>
      </c>
      <c r="H37" s="38">
        <v>0.29013499999999998</v>
      </c>
      <c r="I37" s="38">
        <v>0.28975899999999999</v>
      </c>
      <c r="J37" s="38">
        <v>0.28959099999999999</v>
      </c>
      <c r="K37" s="38">
        <v>0.28961399999999998</v>
      </c>
      <c r="L37" s="38">
        <v>0.28990899999999997</v>
      </c>
      <c r="M37" s="38">
        <v>0.290522</v>
      </c>
      <c r="N37" s="38">
        <v>0.291437</v>
      </c>
      <c r="O37" s="38">
        <v>0.29265000000000002</v>
      </c>
      <c r="P37" s="38">
        <v>0.29419899999999999</v>
      </c>
      <c r="Q37" s="38">
        <v>0.29610399999999998</v>
      </c>
      <c r="R37" s="38">
        <v>0.298315</v>
      </c>
      <c r="S37" s="38">
        <v>0.30083500000000002</v>
      </c>
      <c r="T37" s="38">
        <v>0.30362600000000001</v>
      </c>
      <c r="U37" s="38">
        <v>0.30673299999999998</v>
      </c>
      <c r="V37" s="38">
        <v>0.31015399999999999</v>
      </c>
      <c r="W37" s="38">
        <v>0.31381999999999999</v>
      </c>
      <c r="X37" s="38">
        <v>0.31743399999999999</v>
      </c>
      <c r="Y37" s="38">
        <v>0.32097999999999999</v>
      </c>
      <c r="Z37" s="38">
        <v>0.32445000000000002</v>
      </c>
      <c r="AA37" s="38">
        <v>0.32783600000000002</v>
      </c>
      <c r="AB37" s="38">
        <v>0.33114700000000002</v>
      </c>
      <c r="AC37" s="38">
        <v>0.334372</v>
      </c>
      <c r="AD37" s="38">
        <v>0.33751900000000001</v>
      </c>
      <c r="AE37" s="38">
        <v>0.34057599999999999</v>
      </c>
      <c r="AF37" s="39">
        <v>5.0759999999999998E-3</v>
      </c>
      <c r="AG37" s="28"/>
    </row>
    <row r="38" spans="1:33" ht="14.5" x14ac:dyDescent="0.35">
      <c r="A38" s="27" t="s">
        <v>74</v>
      </c>
      <c r="B38" s="37" t="s">
        <v>75</v>
      </c>
      <c r="C38" s="38">
        <v>5.5863000000000003E-2</v>
      </c>
      <c r="D38" s="38">
        <v>5.6202000000000002E-2</v>
      </c>
      <c r="E38" s="38">
        <v>5.6534000000000001E-2</v>
      </c>
      <c r="F38" s="38">
        <v>5.6869000000000003E-2</v>
      </c>
      <c r="G38" s="38">
        <v>5.7199E-2</v>
      </c>
      <c r="H38" s="38">
        <v>5.7525E-2</v>
      </c>
      <c r="I38" s="38">
        <v>5.7845000000000001E-2</v>
      </c>
      <c r="J38" s="38">
        <v>5.8134999999999999E-2</v>
      </c>
      <c r="K38" s="38">
        <v>5.8384999999999999E-2</v>
      </c>
      <c r="L38" s="38">
        <v>5.8592999999999999E-2</v>
      </c>
      <c r="M38" s="38">
        <v>5.8764999999999998E-2</v>
      </c>
      <c r="N38" s="38">
        <v>5.8945999999999998E-2</v>
      </c>
      <c r="O38" s="38">
        <v>5.9149E-2</v>
      </c>
      <c r="P38" s="38">
        <v>5.9382999999999998E-2</v>
      </c>
      <c r="Q38" s="38">
        <v>5.9659999999999998E-2</v>
      </c>
      <c r="R38" s="38">
        <v>5.9977999999999997E-2</v>
      </c>
      <c r="S38" s="38">
        <v>6.0287E-2</v>
      </c>
      <c r="T38" s="38">
        <v>6.0586000000000001E-2</v>
      </c>
      <c r="U38" s="38">
        <v>6.0881999999999999E-2</v>
      </c>
      <c r="V38" s="38">
        <v>6.1171999999999997E-2</v>
      </c>
      <c r="W38" s="38">
        <v>6.1449999999999998E-2</v>
      </c>
      <c r="X38" s="38">
        <v>6.1713999999999998E-2</v>
      </c>
      <c r="Y38" s="38">
        <v>6.1962999999999997E-2</v>
      </c>
      <c r="Z38" s="38">
        <v>6.2199999999999998E-2</v>
      </c>
      <c r="AA38" s="38">
        <v>6.2426000000000002E-2</v>
      </c>
      <c r="AB38" s="38">
        <v>6.2645999999999993E-2</v>
      </c>
      <c r="AC38" s="38">
        <v>6.2862000000000001E-2</v>
      </c>
      <c r="AD38" s="38">
        <v>6.3079999999999997E-2</v>
      </c>
      <c r="AE38" s="38">
        <v>6.3298999999999994E-2</v>
      </c>
      <c r="AF38" s="39">
        <v>4.4739999999999997E-3</v>
      </c>
      <c r="AG38" s="28"/>
    </row>
    <row r="39" spans="1:33" ht="14.5" x14ac:dyDescent="0.35">
      <c r="A39" s="27" t="s">
        <v>76</v>
      </c>
      <c r="B39" s="37" t="s">
        <v>77</v>
      </c>
      <c r="C39" s="38">
        <v>0.22242100000000001</v>
      </c>
      <c r="D39" s="38">
        <v>0.22684599999999999</v>
      </c>
      <c r="E39" s="38">
        <v>0.231849</v>
      </c>
      <c r="F39" s="38">
        <v>0.23719100000000001</v>
      </c>
      <c r="G39" s="38">
        <v>0.24195800000000001</v>
      </c>
      <c r="H39" s="38">
        <v>0.24598600000000001</v>
      </c>
      <c r="I39" s="38">
        <v>0.24951400000000001</v>
      </c>
      <c r="J39" s="38">
        <v>0.25276900000000002</v>
      </c>
      <c r="K39" s="38">
        <v>0.25587399999999999</v>
      </c>
      <c r="L39" s="38">
        <v>0.25884299999999999</v>
      </c>
      <c r="M39" s="38">
        <v>0.26193100000000002</v>
      </c>
      <c r="N39" s="38">
        <v>0.26505600000000001</v>
      </c>
      <c r="O39" s="38">
        <v>0.26843699999999998</v>
      </c>
      <c r="P39" s="38">
        <v>0.272061</v>
      </c>
      <c r="Q39" s="38">
        <v>0.27576400000000001</v>
      </c>
      <c r="R39" s="38">
        <v>0.27947</v>
      </c>
      <c r="S39" s="38">
        <v>0.28296300000000002</v>
      </c>
      <c r="T39" s="38">
        <v>0.28636800000000001</v>
      </c>
      <c r="U39" s="38">
        <v>0.28980699999999998</v>
      </c>
      <c r="V39" s="38">
        <v>0.29335899999999998</v>
      </c>
      <c r="W39" s="38">
        <v>0.29700500000000002</v>
      </c>
      <c r="X39" s="38">
        <v>0.30075099999999999</v>
      </c>
      <c r="Y39" s="38">
        <v>0.30448500000000001</v>
      </c>
      <c r="Z39" s="38">
        <v>0.30811699999999997</v>
      </c>
      <c r="AA39" s="38">
        <v>0.311693</v>
      </c>
      <c r="AB39" s="38">
        <v>0.31529400000000002</v>
      </c>
      <c r="AC39" s="38">
        <v>0.31895899999999999</v>
      </c>
      <c r="AD39" s="38">
        <v>0.32289000000000001</v>
      </c>
      <c r="AE39" s="38">
        <v>0.32695099999999999</v>
      </c>
      <c r="AF39" s="39">
        <v>1.3854E-2</v>
      </c>
      <c r="AG39" s="28"/>
    </row>
    <row r="40" spans="1:33" ht="14.5" x14ac:dyDescent="0.35">
      <c r="A40" s="27" t="s">
        <v>78</v>
      </c>
      <c r="B40" s="37" t="s">
        <v>79</v>
      </c>
      <c r="C40" s="38">
        <v>6.9006999999999999E-2</v>
      </c>
      <c r="D40" s="38">
        <v>6.8849999999999995E-2</v>
      </c>
      <c r="E40" s="38">
        <v>6.8684999999999996E-2</v>
      </c>
      <c r="F40" s="38">
        <v>6.8510000000000001E-2</v>
      </c>
      <c r="G40" s="38">
        <v>6.8311999999999998E-2</v>
      </c>
      <c r="H40" s="38">
        <v>6.8100999999999995E-2</v>
      </c>
      <c r="I40" s="38">
        <v>6.7918999999999993E-2</v>
      </c>
      <c r="J40" s="38">
        <v>6.7757999999999999E-2</v>
      </c>
      <c r="K40" s="38">
        <v>6.7609000000000002E-2</v>
      </c>
      <c r="L40" s="38">
        <v>6.7474000000000006E-2</v>
      </c>
      <c r="M40" s="38">
        <v>6.7360000000000003E-2</v>
      </c>
      <c r="N40" s="38">
        <v>6.7266000000000006E-2</v>
      </c>
      <c r="O40" s="38">
        <v>6.7193000000000003E-2</v>
      </c>
      <c r="P40" s="38">
        <v>6.7145999999999997E-2</v>
      </c>
      <c r="Q40" s="38">
        <v>6.7139000000000004E-2</v>
      </c>
      <c r="R40" s="38">
        <v>6.7158999999999996E-2</v>
      </c>
      <c r="S40" s="38">
        <v>6.7212999999999995E-2</v>
      </c>
      <c r="T40" s="38">
        <v>6.7295999999999995E-2</v>
      </c>
      <c r="U40" s="38">
        <v>6.7418000000000006E-2</v>
      </c>
      <c r="V40" s="38">
        <v>6.7585999999999993E-2</v>
      </c>
      <c r="W40" s="38">
        <v>6.7790000000000003E-2</v>
      </c>
      <c r="X40" s="38">
        <v>6.8034999999999998E-2</v>
      </c>
      <c r="Y40" s="38">
        <v>6.8325999999999998E-2</v>
      </c>
      <c r="Z40" s="38">
        <v>6.8662000000000001E-2</v>
      </c>
      <c r="AA40" s="38">
        <v>6.9043999999999994E-2</v>
      </c>
      <c r="AB40" s="38">
        <v>6.9466E-2</v>
      </c>
      <c r="AC40" s="38">
        <v>6.9883000000000001E-2</v>
      </c>
      <c r="AD40" s="38">
        <v>7.0296999999999998E-2</v>
      </c>
      <c r="AE40" s="38">
        <v>7.0707000000000006E-2</v>
      </c>
      <c r="AF40" s="39">
        <v>8.7000000000000001E-4</v>
      </c>
      <c r="AG40" s="28"/>
    </row>
    <row r="41" spans="1:33" ht="14.5" x14ac:dyDescent="0.35">
      <c r="A41" s="27" t="s">
        <v>80</v>
      </c>
      <c r="B41" s="37" t="s">
        <v>81</v>
      </c>
      <c r="C41" s="38">
        <v>0.22920299999999999</v>
      </c>
      <c r="D41" s="38">
        <v>0.21301100000000001</v>
      </c>
      <c r="E41" s="38">
        <v>0.206784</v>
      </c>
      <c r="F41" s="38">
        <v>0.205066</v>
      </c>
      <c r="G41" s="38">
        <v>0.20483000000000001</v>
      </c>
      <c r="H41" s="38">
        <v>0.20543</v>
      </c>
      <c r="I41" s="38">
        <v>0.20660600000000001</v>
      </c>
      <c r="J41" s="38">
        <v>0.20782600000000001</v>
      </c>
      <c r="K41" s="38">
        <v>0.20688999999999999</v>
      </c>
      <c r="L41" s="38">
        <v>0.20608699999999999</v>
      </c>
      <c r="M41" s="38">
        <v>0.205652</v>
      </c>
      <c r="N41" s="38">
        <v>0.205536</v>
      </c>
      <c r="O41" s="38">
        <v>0.20586699999999999</v>
      </c>
      <c r="P41" s="38">
        <v>0.20655100000000001</v>
      </c>
      <c r="Q41" s="38">
        <v>0.20727000000000001</v>
      </c>
      <c r="R41" s="38">
        <v>0.208041</v>
      </c>
      <c r="S41" s="38">
        <v>0.208703</v>
      </c>
      <c r="T41" s="38">
        <v>0.20934700000000001</v>
      </c>
      <c r="U41" s="38">
        <v>0.20633000000000001</v>
      </c>
      <c r="V41" s="38">
        <v>0.20386199999999999</v>
      </c>
      <c r="W41" s="38">
        <v>0.20195099999999999</v>
      </c>
      <c r="X41" s="38">
        <v>0.200678</v>
      </c>
      <c r="Y41" s="38">
        <v>0.20021600000000001</v>
      </c>
      <c r="Z41" s="38">
        <v>0.20013400000000001</v>
      </c>
      <c r="AA41" s="38">
        <v>0.200125</v>
      </c>
      <c r="AB41" s="38">
        <v>0.20022499999999999</v>
      </c>
      <c r="AC41" s="38">
        <v>0.20046700000000001</v>
      </c>
      <c r="AD41" s="38">
        <v>0.20095299999999999</v>
      </c>
      <c r="AE41" s="38">
        <v>0.20157700000000001</v>
      </c>
      <c r="AF41" s="39">
        <v>-4.5760000000000002E-3</v>
      </c>
      <c r="AG41" s="28"/>
    </row>
    <row r="42" spans="1:33" ht="14.5" x14ac:dyDescent="0.35">
      <c r="A42" s="27" t="s">
        <v>82</v>
      </c>
      <c r="B42" s="37" t="s">
        <v>314</v>
      </c>
      <c r="C42" s="38">
        <v>3.7489000000000001E-2</v>
      </c>
      <c r="D42" s="38">
        <v>3.7811999999999998E-2</v>
      </c>
      <c r="E42" s="38">
        <v>3.8142000000000002E-2</v>
      </c>
      <c r="F42" s="38">
        <v>3.8482000000000002E-2</v>
      </c>
      <c r="G42" s="38">
        <v>3.8821000000000001E-2</v>
      </c>
      <c r="H42" s="38">
        <v>3.916E-2</v>
      </c>
      <c r="I42" s="38">
        <v>3.9507E-2</v>
      </c>
      <c r="J42" s="38">
        <v>3.9856999999999997E-2</v>
      </c>
      <c r="K42" s="38">
        <v>4.0219999999999999E-2</v>
      </c>
      <c r="L42" s="38">
        <v>4.0580999999999999E-2</v>
      </c>
      <c r="M42" s="38">
        <v>4.0946999999999997E-2</v>
      </c>
      <c r="N42" s="38">
        <v>4.1312000000000001E-2</v>
      </c>
      <c r="O42" s="38">
        <v>4.1676999999999999E-2</v>
      </c>
      <c r="P42" s="38">
        <v>4.2040000000000001E-2</v>
      </c>
      <c r="Q42" s="38">
        <v>4.2404999999999998E-2</v>
      </c>
      <c r="R42" s="38">
        <v>4.2766999999999999E-2</v>
      </c>
      <c r="S42" s="38">
        <v>4.3126999999999999E-2</v>
      </c>
      <c r="T42" s="38">
        <v>4.3482E-2</v>
      </c>
      <c r="U42" s="38">
        <v>4.3839000000000003E-2</v>
      </c>
      <c r="V42" s="38">
        <v>4.4195999999999999E-2</v>
      </c>
      <c r="W42" s="38">
        <v>4.4548999999999998E-2</v>
      </c>
      <c r="X42" s="38">
        <v>4.4895999999999998E-2</v>
      </c>
      <c r="Y42" s="38">
        <v>4.5239000000000001E-2</v>
      </c>
      <c r="Z42" s="38">
        <v>4.5575999999999998E-2</v>
      </c>
      <c r="AA42" s="38">
        <v>4.5907999999999997E-2</v>
      </c>
      <c r="AB42" s="38">
        <v>4.6238000000000001E-2</v>
      </c>
      <c r="AC42" s="38">
        <v>4.6565000000000002E-2</v>
      </c>
      <c r="AD42" s="38">
        <v>4.6891000000000002E-2</v>
      </c>
      <c r="AE42" s="38">
        <v>4.7215E-2</v>
      </c>
      <c r="AF42" s="39">
        <v>8.2719999999999998E-3</v>
      </c>
      <c r="AG42" s="28"/>
    </row>
    <row r="43" spans="1:33" ht="15" customHeight="1" x14ac:dyDescent="0.35">
      <c r="A43" s="27" t="s">
        <v>83</v>
      </c>
      <c r="B43" s="37" t="s">
        <v>315</v>
      </c>
      <c r="C43" s="38">
        <v>2.7618E-2</v>
      </c>
      <c r="D43" s="38">
        <v>2.8065E-2</v>
      </c>
      <c r="E43" s="38">
        <v>2.8504999999999999E-2</v>
      </c>
      <c r="F43" s="38">
        <v>2.8941999999999999E-2</v>
      </c>
      <c r="G43" s="38">
        <v>2.9367000000000001E-2</v>
      </c>
      <c r="H43" s="38">
        <v>2.9779E-2</v>
      </c>
      <c r="I43" s="38">
        <v>3.0231000000000001E-2</v>
      </c>
      <c r="J43" s="38">
        <v>3.0719E-2</v>
      </c>
      <c r="K43" s="38">
        <v>3.1236E-2</v>
      </c>
      <c r="L43" s="38">
        <v>3.1787999999999997E-2</v>
      </c>
      <c r="M43" s="38">
        <v>3.2379999999999999E-2</v>
      </c>
      <c r="N43" s="38">
        <v>3.3012E-2</v>
      </c>
      <c r="O43" s="38">
        <v>3.3686000000000001E-2</v>
      </c>
      <c r="P43" s="38">
        <v>3.4356999999999999E-2</v>
      </c>
      <c r="Q43" s="38">
        <v>3.5027999999999997E-2</v>
      </c>
      <c r="R43" s="38">
        <v>3.5694999999999998E-2</v>
      </c>
      <c r="S43" s="38">
        <v>3.6360000000000003E-2</v>
      </c>
      <c r="T43" s="38">
        <v>3.7021999999999999E-2</v>
      </c>
      <c r="U43" s="38">
        <v>3.7684000000000002E-2</v>
      </c>
      <c r="V43" s="38">
        <v>3.8346999999999999E-2</v>
      </c>
      <c r="W43" s="38">
        <v>3.9004999999999998E-2</v>
      </c>
      <c r="X43" s="38">
        <v>3.9659E-2</v>
      </c>
      <c r="Y43" s="38">
        <v>4.0307999999999997E-2</v>
      </c>
      <c r="Z43" s="38">
        <v>4.0952000000000002E-2</v>
      </c>
      <c r="AA43" s="38">
        <v>4.1592999999999998E-2</v>
      </c>
      <c r="AB43" s="38">
        <v>4.2229999999999997E-2</v>
      </c>
      <c r="AC43" s="38">
        <v>4.2863999999999999E-2</v>
      </c>
      <c r="AD43" s="38">
        <v>4.3496E-2</v>
      </c>
      <c r="AE43" s="38">
        <v>4.4124999999999998E-2</v>
      </c>
      <c r="AF43" s="39">
        <v>1.6875999999999999E-2</v>
      </c>
      <c r="AG43" s="28"/>
    </row>
    <row r="44" spans="1:33" ht="15" customHeight="1" x14ac:dyDescent="0.35">
      <c r="A44" s="27" t="s">
        <v>84</v>
      </c>
      <c r="B44" s="37" t="s">
        <v>316</v>
      </c>
      <c r="C44" s="38">
        <v>0.185056</v>
      </c>
      <c r="D44" s="38">
        <v>0.18144199999999999</v>
      </c>
      <c r="E44" s="38">
        <v>0.17835400000000001</v>
      </c>
      <c r="F44" s="38">
        <v>0.175626</v>
      </c>
      <c r="G44" s="38">
        <v>0.172627</v>
      </c>
      <c r="H44" s="38">
        <v>0.16932700000000001</v>
      </c>
      <c r="I44" s="38">
        <v>0.165797</v>
      </c>
      <c r="J44" s="38">
        <v>0.162242</v>
      </c>
      <c r="K44" s="38">
        <v>0.158802</v>
      </c>
      <c r="L44" s="38">
        <v>0.15551999999999999</v>
      </c>
      <c r="M44" s="38">
        <v>0.15246399999999999</v>
      </c>
      <c r="N44" s="38">
        <v>0.14962800000000001</v>
      </c>
      <c r="O44" s="38">
        <v>0.147059</v>
      </c>
      <c r="P44" s="38">
        <v>0.14482300000000001</v>
      </c>
      <c r="Q44" s="38">
        <v>0.142817</v>
      </c>
      <c r="R44" s="38">
        <v>0.14108200000000001</v>
      </c>
      <c r="S44" s="38">
        <v>0.13948099999999999</v>
      </c>
      <c r="T44" s="38">
        <v>0.13808500000000001</v>
      </c>
      <c r="U44" s="38">
        <v>0.136961</v>
      </c>
      <c r="V44" s="38">
        <v>0.13611699999999999</v>
      </c>
      <c r="W44" s="38">
        <v>0.135544</v>
      </c>
      <c r="X44" s="38">
        <v>0.135211</v>
      </c>
      <c r="Y44" s="38">
        <v>0.135098</v>
      </c>
      <c r="Z44" s="38">
        <v>0.13519300000000001</v>
      </c>
      <c r="AA44" s="38">
        <v>0.13545199999999999</v>
      </c>
      <c r="AB44" s="38">
        <v>0.13586699999999999</v>
      </c>
      <c r="AC44" s="38">
        <v>0.13642499999999999</v>
      </c>
      <c r="AD44" s="38">
        <v>0.13719799999999999</v>
      </c>
      <c r="AE44" s="38">
        <v>0.13811699999999999</v>
      </c>
      <c r="AF44" s="39">
        <v>-1.0394E-2</v>
      </c>
      <c r="AG44" s="28"/>
    </row>
    <row r="45" spans="1:33" ht="15" customHeight="1" x14ac:dyDescent="0.35">
      <c r="A45" s="27" t="s">
        <v>85</v>
      </c>
      <c r="B45" s="37" t="s">
        <v>317</v>
      </c>
      <c r="C45" s="38">
        <v>0.120084</v>
      </c>
      <c r="D45" s="38">
        <v>0.118493</v>
      </c>
      <c r="E45" s="38">
        <v>0.11693000000000001</v>
      </c>
      <c r="F45" s="38">
        <v>0.115326</v>
      </c>
      <c r="G45" s="38">
        <v>0.113292</v>
      </c>
      <c r="H45" s="38">
        <v>0.110818</v>
      </c>
      <c r="I45" s="38">
        <v>0.10798199999999999</v>
      </c>
      <c r="J45" s="38">
        <v>0.104936</v>
      </c>
      <c r="K45" s="38">
        <v>0.101812</v>
      </c>
      <c r="L45" s="38">
        <v>9.8642999999999995E-2</v>
      </c>
      <c r="M45" s="38">
        <v>9.5518000000000006E-2</v>
      </c>
      <c r="N45" s="38">
        <v>9.2437000000000005E-2</v>
      </c>
      <c r="O45" s="38">
        <v>8.9454000000000006E-2</v>
      </c>
      <c r="P45" s="38">
        <v>8.6615999999999999E-2</v>
      </c>
      <c r="Q45" s="38">
        <v>8.3896999999999999E-2</v>
      </c>
      <c r="R45" s="38">
        <v>8.1297999999999995E-2</v>
      </c>
      <c r="S45" s="38">
        <v>7.8784000000000007E-2</v>
      </c>
      <c r="T45" s="38">
        <v>7.6406000000000002E-2</v>
      </c>
      <c r="U45" s="38">
        <v>7.4212E-2</v>
      </c>
      <c r="V45" s="38">
        <v>7.2221999999999995E-2</v>
      </c>
      <c r="W45" s="38">
        <v>7.0467000000000002E-2</v>
      </c>
      <c r="X45" s="38">
        <v>6.8934999999999996E-2</v>
      </c>
      <c r="Y45" s="38">
        <v>6.7641999999999994E-2</v>
      </c>
      <c r="Z45" s="38">
        <v>6.6564999999999999E-2</v>
      </c>
      <c r="AA45" s="38">
        <v>6.5780000000000005E-2</v>
      </c>
      <c r="AB45" s="38">
        <v>6.5225000000000005E-2</v>
      </c>
      <c r="AC45" s="38">
        <v>6.4887E-2</v>
      </c>
      <c r="AD45" s="38">
        <v>6.4808000000000004E-2</v>
      </c>
      <c r="AE45" s="38">
        <v>6.4916000000000001E-2</v>
      </c>
      <c r="AF45" s="39">
        <v>-2.1728000000000001E-2</v>
      </c>
      <c r="AG45" s="28"/>
    </row>
    <row r="46" spans="1:33" ht="15" customHeight="1" x14ac:dyDescent="0.35">
      <c r="A46" s="27" t="s">
        <v>86</v>
      </c>
      <c r="B46" s="37" t="s">
        <v>87</v>
      </c>
      <c r="C46" s="38">
        <v>8.9221999999999996E-2</v>
      </c>
      <c r="D46" s="38">
        <v>8.8422000000000001E-2</v>
      </c>
      <c r="E46" s="38">
        <v>7.9335000000000003E-2</v>
      </c>
      <c r="F46" s="38">
        <v>8.0320000000000003E-2</v>
      </c>
      <c r="G46" s="38">
        <v>8.1142000000000006E-2</v>
      </c>
      <c r="H46" s="38">
        <v>8.1764000000000003E-2</v>
      </c>
      <c r="I46" s="38">
        <v>8.2184999999999994E-2</v>
      </c>
      <c r="J46" s="38">
        <v>8.2358000000000001E-2</v>
      </c>
      <c r="K46" s="38">
        <v>8.2311999999999996E-2</v>
      </c>
      <c r="L46" s="38">
        <v>8.2066E-2</v>
      </c>
      <c r="M46" s="38">
        <v>8.1662999999999999E-2</v>
      </c>
      <c r="N46" s="38">
        <v>8.1036999999999998E-2</v>
      </c>
      <c r="O46" s="38">
        <v>8.0222000000000002E-2</v>
      </c>
      <c r="P46" s="38">
        <v>7.9251000000000002E-2</v>
      </c>
      <c r="Q46" s="38">
        <v>7.8165999999999999E-2</v>
      </c>
      <c r="R46" s="38">
        <v>7.6963000000000004E-2</v>
      </c>
      <c r="S46" s="38">
        <v>7.5589000000000003E-2</v>
      </c>
      <c r="T46" s="38">
        <v>7.4164999999999995E-2</v>
      </c>
      <c r="U46" s="38">
        <v>7.2857000000000005E-2</v>
      </c>
      <c r="V46" s="38">
        <v>7.1667999999999996E-2</v>
      </c>
      <c r="W46" s="38">
        <v>7.0525000000000004E-2</v>
      </c>
      <c r="X46" s="38">
        <v>6.9467000000000001E-2</v>
      </c>
      <c r="Y46" s="38">
        <v>6.8514000000000005E-2</v>
      </c>
      <c r="Z46" s="38">
        <v>6.7669999999999994E-2</v>
      </c>
      <c r="AA46" s="38">
        <v>6.6925999999999999E-2</v>
      </c>
      <c r="AB46" s="38">
        <v>6.6267999999999994E-2</v>
      </c>
      <c r="AC46" s="38">
        <v>6.5720000000000001E-2</v>
      </c>
      <c r="AD46" s="38">
        <v>6.5276000000000001E-2</v>
      </c>
      <c r="AE46" s="38">
        <v>6.4934000000000006E-2</v>
      </c>
      <c r="AF46" s="39">
        <v>-1.1284000000000001E-2</v>
      </c>
      <c r="AG46" s="28"/>
    </row>
    <row r="47" spans="1:33" ht="15" customHeight="1" x14ac:dyDescent="0.35">
      <c r="A47" s="27" t="s">
        <v>88</v>
      </c>
      <c r="B47" s="37" t="s">
        <v>99</v>
      </c>
      <c r="C47" s="38">
        <v>1.717991</v>
      </c>
      <c r="D47" s="38">
        <v>1.762184</v>
      </c>
      <c r="E47" s="38">
        <v>1.803164</v>
      </c>
      <c r="F47" s="38">
        <v>1.8388359999999999</v>
      </c>
      <c r="G47" s="38">
        <v>1.8731679999999999</v>
      </c>
      <c r="H47" s="38">
        <v>1.909816</v>
      </c>
      <c r="I47" s="38">
        <v>1.9400299999999999</v>
      </c>
      <c r="J47" s="38">
        <v>1.9663029999999999</v>
      </c>
      <c r="K47" s="38">
        <v>1.9937499999999999</v>
      </c>
      <c r="L47" s="38">
        <v>2.022329</v>
      </c>
      <c r="M47" s="38">
        <v>2.0522580000000001</v>
      </c>
      <c r="N47" s="38">
        <v>2.0841940000000001</v>
      </c>
      <c r="O47" s="38">
        <v>2.1155629999999999</v>
      </c>
      <c r="P47" s="38">
        <v>2.1494589999999998</v>
      </c>
      <c r="Q47" s="38">
        <v>2.1849259999999999</v>
      </c>
      <c r="R47" s="38">
        <v>2.2236189999999998</v>
      </c>
      <c r="S47" s="38">
        <v>2.2618109999999998</v>
      </c>
      <c r="T47" s="38">
        <v>2.3003149999999999</v>
      </c>
      <c r="U47" s="38">
        <v>2.3413029999999999</v>
      </c>
      <c r="V47" s="38">
        <v>2.3833030000000002</v>
      </c>
      <c r="W47" s="38">
        <v>2.4271020000000001</v>
      </c>
      <c r="X47" s="38">
        <v>2.4723739999999998</v>
      </c>
      <c r="Y47" s="38">
        <v>2.5189680000000001</v>
      </c>
      <c r="Z47" s="38">
        <v>2.5672450000000002</v>
      </c>
      <c r="AA47" s="38">
        <v>2.6166779999999998</v>
      </c>
      <c r="AB47" s="38">
        <v>2.6671740000000002</v>
      </c>
      <c r="AC47" s="38">
        <v>2.7195520000000002</v>
      </c>
      <c r="AD47" s="38">
        <v>2.7742059999999999</v>
      </c>
      <c r="AE47" s="38">
        <v>2.8314889999999999</v>
      </c>
      <c r="AF47" s="39">
        <v>1.8005E-2</v>
      </c>
      <c r="AG47" s="28"/>
    </row>
    <row r="48" spans="1:33" ht="15" customHeight="1" x14ac:dyDescent="0.35">
      <c r="A48" s="27" t="s">
        <v>90</v>
      </c>
      <c r="B48" s="36" t="s">
        <v>318</v>
      </c>
      <c r="C48" s="40">
        <v>5.2589790000000001</v>
      </c>
      <c r="D48" s="40">
        <v>5.1684679999999998</v>
      </c>
      <c r="E48" s="40">
        <v>5.2733699999999999</v>
      </c>
      <c r="F48" s="40">
        <v>5.336703</v>
      </c>
      <c r="G48" s="40">
        <v>5.392938</v>
      </c>
      <c r="H48" s="40">
        <v>5.4455109999999998</v>
      </c>
      <c r="I48" s="40">
        <v>5.4864249999999997</v>
      </c>
      <c r="J48" s="40">
        <v>5.520562</v>
      </c>
      <c r="K48" s="40">
        <v>5.5518510000000001</v>
      </c>
      <c r="L48" s="40">
        <v>5.5841500000000002</v>
      </c>
      <c r="M48" s="40">
        <v>5.6214789999999999</v>
      </c>
      <c r="N48" s="40">
        <v>5.6622680000000001</v>
      </c>
      <c r="O48" s="40">
        <v>5.7061299999999999</v>
      </c>
      <c r="P48" s="40">
        <v>5.7563909999999998</v>
      </c>
      <c r="Q48" s="40">
        <v>5.8096230000000002</v>
      </c>
      <c r="R48" s="40">
        <v>5.8689030000000004</v>
      </c>
      <c r="S48" s="40">
        <v>5.9267969999999996</v>
      </c>
      <c r="T48" s="40">
        <v>5.9849399999999999</v>
      </c>
      <c r="U48" s="40">
        <v>6.0439340000000001</v>
      </c>
      <c r="V48" s="40">
        <v>6.1069149999999999</v>
      </c>
      <c r="W48" s="40">
        <v>6.1749289999999997</v>
      </c>
      <c r="X48" s="40">
        <v>6.2469400000000004</v>
      </c>
      <c r="Y48" s="40">
        <v>6.321898</v>
      </c>
      <c r="Z48" s="40">
        <v>6.3992240000000002</v>
      </c>
      <c r="AA48" s="40">
        <v>6.4786919999999997</v>
      </c>
      <c r="AB48" s="40">
        <v>6.5599860000000003</v>
      </c>
      <c r="AC48" s="40">
        <v>6.6452369999999998</v>
      </c>
      <c r="AD48" s="40">
        <v>6.7367030000000003</v>
      </c>
      <c r="AE48" s="40">
        <v>6.8327869999999997</v>
      </c>
      <c r="AF48" s="41">
        <v>9.3939999999999996E-3</v>
      </c>
      <c r="AG48" s="28"/>
    </row>
    <row r="49" spans="1:33" ht="15" customHeight="1" x14ac:dyDescent="0.35">
      <c r="A49" s="27" t="s">
        <v>319</v>
      </c>
      <c r="B49" s="37" t="s">
        <v>393</v>
      </c>
      <c r="C49" s="38">
        <v>0.111361</v>
      </c>
      <c r="D49" s="38">
        <v>0.121797</v>
      </c>
      <c r="E49" s="38">
        <v>0.13156399999999999</v>
      </c>
      <c r="F49" s="38">
        <v>0.14168</v>
      </c>
      <c r="G49" s="38">
        <v>0.151975</v>
      </c>
      <c r="H49" s="38">
        <v>0.16261500000000001</v>
      </c>
      <c r="I49" s="38">
        <v>0.17380999999999999</v>
      </c>
      <c r="J49" s="38">
        <v>0.18546499999999999</v>
      </c>
      <c r="K49" s="38">
        <v>0.19752900000000001</v>
      </c>
      <c r="L49" s="38">
        <v>0.21010200000000001</v>
      </c>
      <c r="M49" s="38">
        <v>0.22320100000000001</v>
      </c>
      <c r="N49" s="38">
        <v>0.23739299999999999</v>
      </c>
      <c r="O49" s="38">
        <v>0.25242199999999998</v>
      </c>
      <c r="P49" s="38">
        <v>0.26815</v>
      </c>
      <c r="Q49" s="38">
        <v>0.28445599999999999</v>
      </c>
      <c r="R49" s="38">
        <v>0.30146200000000001</v>
      </c>
      <c r="S49" s="38">
        <v>0.31941999999999998</v>
      </c>
      <c r="T49" s="38">
        <v>0.33812700000000001</v>
      </c>
      <c r="U49" s="38">
        <v>0.35781099999999999</v>
      </c>
      <c r="V49" s="38">
        <v>0.37844699999999998</v>
      </c>
      <c r="W49" s="38">
        <v>0.400426</v>
      </c>
      <c r="X49" s="38">
        <v>0.42360399999999998</v>
      </c>
      <c r="Y49" s="38">
        <v>0.447741</v>
      </c>
      <c r="Z49" s="38">
        <v>0.47296300000000002</v>
      </c>
      <c r="AA49" s="38">
        <v>0.49916899999999997</v>
      </c>
      <c r="AB49" s="38">
        <v>0.52651199999999998</v>
      </c>
      <c r="AC49" s="38">
        <v>0.55513199999999996</v>
      </c>
      <c r="AD49" s="38">
        <v>0.58471200000000001</v>
      </c>
      <c r="AE49" s="38">
        <v>0.61550499999999997</v>
      </c>
      <c r="AF49" s="39">
        <v>6.2962000000000004E-2</v>
      </c>
      <c r="AG49" s="28"/>
    </row>
    <row r="50" spans="1:33" ht="15" customHeight="1" x14ac:dyDescent="0.35">
      <c r="A50" s="27" t="s">
        <v>320</v>
      </c>
      <c r="B50" s="36" t="s">
        <v>321</v>
      </c>
      <c r="C50" s="40">
        <v>5.1476170000000003</v>
      </c>
      <c r="D50" s="40">
        <v>5.0466699999999998</v>
      </c>
      <c r="E50" s="40">
        <v>5.1418059999999999</v>
      </c>
      <c r="F50" s="40">
        <v>5.1950229999999999</v>
      </c>
      <c r="G50" s="40">
        <v>5.2409629999999998</v>
      </c>
      <c r="H50" s="40">
        <v>5.282896</v>
      </c>
      <c r="I50" s="40">
        <v>5.3126150000000001</v>
      </c>
      <c r="J50" s="40">
        <v>5.3350970000000002</v>
      </c>
      <c r="K50" s="40">
        <v>5.3543219999999998</v>
      </c>
      <c r="L50" s="40">
        <v>5.3740480000000002</v>
      </c>
      <c r="M50" s="40">
        <v>5.3982780000000004</v>
      </c>
      <c r="N50" s="40">
        <v>5.4248750000000001</v>
      </c>
      <c r="O50" s="40">
        <v>5.4537079999999998</v>
      </c>
      <c r="P50" s="40">
        <v>5.4882410000000004</v>
      </c>
      <c r="Q50" s="40">
        <v>5.5251669999999997</v>
      </c>
      <c r="R50" s="40">
        <v>5.5674409999999996</v>
      </c>
      <c r="S50" s="40">
        <v>5.6073769999999996</v>
      </c>
      <c r="T50" s="40">
        <v>5.6468129999999999</v>
      </c>
      <c r="U50" s="40">
        <v>5.6861230000000003</v>
      </c>
      <c r="V50" s="40">
        <v>5.7284680000000003</v>
      </c>
      <c r="W50" s="40">
        <v>5.7745030000000002</v>
      </c>
      <c r="X50" s="40">
        <v>5.8233360000000003</v>
      </c>
      <c r="Y50" s="40">
        <v>5.8741570000000003</v>
      </c>
      <c r="Z50" s="40">
        <v>5.9262610000000002</v>
      </c>
      <c r="AA50" s="40">
        <v>5.9795230000000004</v>
      </c>
      <c r="AB50" s="40">
        <v>6.0334729999999999</v>
      </c>
      <c r="AC50" s="40">
        <v>6.0901050000000003</v>
      </c>
      <c r="AD50" s="40">
        <v>6.1519909999999998</v>
      </c>
      <c r="AE50" s="40">
        <v>6.217282</v>
      </c>
      <c r="AF50" s="41">
        <v>6.7660000000000003E-3</v>
      </c>
      <c r="AG50" s="28"/>
    </row>
    <row r="51" spans="1:33" ht="15" customHeight="1" x14ac:dyDescent="0.35">
      <c r="A51" s="24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5" customHeight="1" x14ac:dyDescent="0.35">
      <c r="A52" s="24"/>
      <c r="B52" s="36" t="s">
        <v>92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5" customHeight="1" x14ac:dyDescent="0.35">
      <c r="A53" s="27" t="s">
        <v>93</v>
      </c>
      <c r="B53" s="37" t="s">
        <v>67</v>
      </c>
      <c r="C53" s="38">
        <v>3.7364299999999999</v>
      </c>
      <c r="D53" s="38">
        <v>3.7828930000000001</v>
      </c>
      <c r="E53" s="38">
        <v>3.5519759999999998</v>
      </c>
      <c r="F53" s="38">
        <v>3.570716</v>
      </c>
      <c r="G53" s="38">
        <v>3.5812719999999998</v>
      </c>
      <c r="H53" s="38">
        <v>3.580203</v>
      </c>
      <c r="I53" s="38">
        <v>3.5724459999999998</v>
      </c>
      <c r="J53" s="38">
        <v>3.5569440000000001</v>
      </c>
      <c r="K53" s="38">
        <v>3.5369809999999999</v>
      </c>
      <c r="L53" s="38">
        <v>3.5156710000000002</v>
      </c>
      <c r="M53" s="38">
        <v>3.495911</v>
      </c>
      <c r="N53" s="38">
        <v>3.4760710000000001</v>
      </c>
      <c r="O53" s="38">
        <v>3.4570259999999999</v>
      </c>
      <c r="P53" s="38">
        <v>3.4390200000000002</v>
      </c>
      <c r="Q53" s="38">
        <v>3.4225789999999998</v>
      </c>
      <c r="R53" s="38">
        <v>3.405726</v>
      </c>
      <c r="S53" s="38">
        <v>3.386984</v>
      </c>
      <c r="T53" s="38">
        <v>3.368074</v>
      </c>
      <c r="U53" s="38">
        <v>3.3534609999999998</v>
      </c>
      <c r="V53" s="38">
        <v>3.3412459999999999</v>
      </c>
      <c r="W53" s="38">
        <v>3.3290570000000002</v>
      </c>
      <c r="X53" s="38">
        <v>3.316589</v>
      </c>
      <c r="Y53" s="38">
        <v>3.3047710000000001</v>
      </c>
      <c r="Z53" s="38">
        <v>3.292888</v>
      </c>
      <c r="AA53" s="38">
        <v>3.2806820000000001</v>
      </c>
      <c r="AB53" s="38">
        <v>3.2674210000000001</v>
      </c>
      <c r="AC53" s="38">
        <v>3.254594</v>
      </c>
      <c r="AD53" s="38">
        <v>3.2413859999999999</v>
      </c>
      <c r="AE53" s="38">
        <v>3.2278910000000001</v>
      </c>
      <c r="AF53" s="39">
        <v>-5.2110000000000004E-3</v>
      </c>
      <c r="AG53" s="28"/>
    </row>
    <row r="54" spans="1:33" ht="15" customHeight="1" x14ac:dyDescent="0.35">
      <c r="A54" s="27" t="s">
        <v>94</v>
      </c>
      <c r="B54" s="37" t="s">
        <v>69</v>
      </c>
      <c r="C54" s="38">
        <v>5.8913E-2</v>
      </c>
      <c r="D54" s="38">
        <v>5.0597999999999997E-2</v>
      </c>
      <c r="E54" s="38">
        <v>5.9573000000000001E-2</v>
      </c>
      <c r="F54" s="38">
        <v>5.9938999999999999E-2</v>
      </c>
      <c r="G54" s="38">
        <v>6.0141E-2</v>
      </c>
      <c r="H54" s="38">
        <v>6.0196E-2</v>
      </c>
      <c r="I54" s="38">
        <v>6.0151000000000003E-2</v>
      </c>
      <c r="J54" s="38">
        <v>6.0040999999999997E-2</v>
      </c>
      <c r="K54" s="38">
        <v>5.9859999999999997E-2</v>
      </c>
      <c r="L54" s="38">
        <v>5.9635000000000001E-2</v>
      </c>
      <c r="M54" s="38">
        <v>5.9422999999999997E-2</v>
      </c>
      <c r="N54" s="38">
        <v>5.9195999999999999E-2</v>
      </c>
      <c r="O54" s="38">
        <v>5.9032000000000001E-2</v>
      </c>
      <c r="P54" s="38">
        <v>5.8958999999999998E-2</v>
      </c>
      <c r="Q54" s="38">
        <v>5.9004000000000001E-2</v>
      </c>
      <c r="R54" s="38">
        <v>5.9152999999999997E-2</v>
      </c>
      <c r="S54" s="38">
        <v>5.9301E-2</v>
      </c>
      <c r="T54" s="38">
        <v>5.9454E-2</v>
      </c>
      <c r="U54" s="38">
        <v>5.9655E-2</v>
      </c>
      <c r="V54" s="38">
        <v>5.9868999999999999E-2</v>
      </c>
      <c r="W54" s="38">
        <v>6.0101000000000002E-2</v>
      </c>
      <c r="X54" s="38">
        <v>6.0317999999999997E-2</v>
      </c>
      <c r="Y54" s="38">
        <v>6.0553000000000003E-2</v>
      </c>
      <c r="Z54" s="38">
        <v>6.0783999999999998E-2</v>
      </c>
      <c r="AA54" s="38">
        <v>6.1036E-2</v>
      </c>
      <c r="AB54" s="38">
        <v>6.1259000000000001E-2</v>
      </c>
      <c r="AC54" s="38">
        <v>6.1515E-2</v>
      </c>
      <c r="AD54" s="38">
        <v>6.1782999999999998E-2</v>
      </c>
      <c r="AE54" s="38">
        <v>6.2038999999999997E-2</v>
      </c>
      <c r="AF54" s="39">
        <v>1.848E-3</v>
      </c>
      <c r="AG54" s="28"/>
    </row>
    <row r="55" spans="1:33" ht="15" customHeight="1" x14ac:dyDescent="0.35">
      <c r="A55" s="27" t="s">
        <v>95</v>
      </c>
      <c r="B55" s="37" t="s">
        <v>71</v>
      </c>
      <c r="C55" s="38">
        <v>0.98346299999999998</v>
      </c>
      <c r="D55" s="38">
        <v>0.98319400000000001</v>
      </c>
      <c r="E55" s="38">
        <v>0.99531899999999995</v>
      </c>
      <c r="F55" s="38">
        <v>1.0129440000000001</v>
      </c>
      <c r="G55" s="38">
        <v>1.030394</v>
      </c>
      <c r="H55" s="38">
        <v>1.0463089999999999</v>
      </c>
      <c r="I55" s="38">
        <v>1.0616589999999999</v>
      </c>
      <c r="J55" s="38">
        <v>1.0748770000000001</v>
      </c>
      <c r="K55" s="38">
        <v>1.0865910000000001</v>
      </c>
      <c r="L55" s="38">
        <v>1.0967</v>
      </c>
      <c r="M55" s="38">
        <v>1.1067480000000001</v>
      </c>
      <c r="N55" s="38">
        <v>1.116195</v>
      </c>
      <c r="O55" s="38">
        <v>1.1251899999999999</v>
      </c>
      <c r="P55" s="38">
        <v>1.133931</v>
      </c>
      <c r="Q55" s="38">
        <v>1.1425700000000001</v>
      </c>
      <c r="R55" s="38">
        <v>1.1500520000000001</v>
      </c>
      <c r="S55" s="38">
        <v>1.1553800000000001</v>
      </c>
      <c r="T55" s="38">
        <v>1.1594439999999999</v>
      </c>
      <c r="U55" s="38">
        <v>1.164941</v>
      </c>
      <c r="V55" s="38">
        <v>1.17153</v>
      </c>
      <c r="W55" s="38">
        <v>1.1783870000000001</v>
      </c>
      <c r="X55" s="38">
        <v>1.185254</v>
      </c>
      <c r="Y55" s="38">
        <v>1.192591</v>
      </c>
      <c r="Z55" s="38">
        <v>1.2001440000000001</v>
      </c>
      <c r="AA55" s="38">
        <v>1.2078759999999999</v>
      </c>
      <c r="AB55" s="38">
        <v>1.2155050000000001</v>
      </c>
      <c r="AC55" s="38">
        <v>1.223579</v>
      </c>
      <c r="AD55" s="38">
        <v>1.231676</v>
      </c>
      <c r="AE55" s="38">
        <v>1.2394590000000001</v>
      </c>
      <c r="AF55" s="39">
        <v>8.2970000000000006E-3</v>
      </c>
      <c r="AG55" s="28"/>
    </row>
    <row r="56" spans="1:33" ht="15" customHeight="1" x14ac:dyDescent="0.35">
      <c r="A56" s="27" t="s">
        <v>96</v>
      </c>
      <c r="B56" s="37" t="s">
        <v>75</v>
      </c>
      <c r="C56" s="38">
        <v>0.10353900000000001</v>
      </c>
      <c r="D56" s="38">
        <v>0.103723</v>
      </c>
      <c r="E56" s="38">
        <v>0.103931</v>
      </c>
      <c r="F56" s="38">
        <v>0.104171</v>
      </c>
      <c r="G56" s="38">
        <v>0.10441</v>
      </c>
      <c r="H56" s="38">
        <v>0.10465099999999999</v>
      </c>
      <c r="I56" s="38">
        <v>0.104923</v>
      </c>
      <c r="J56" s="38">
        <v>0.105269</v>
      </c>
      <c r="K56" s="38">
        <v>0.10568</v>
      </c>
      <c r="L56" s="38">
        <v>0.106174</v>
      </c>
      <c r="M56" s="38">
        <v>0.106766</v>
      </c>
      <c r="N56" s="38">
        <v>0.107459</v>
      </c>
      <c r="O56" s="38">
        <v>0.108199</v>
      </c>
      <c r="P56" s="38">
        <v>0.108998</v>
      </c>
      <c r="Q56" s="38">
        <v>0.10985</v>
      </c>
      <c r="R56" s="38">
        <v>0.110744</v>
      </c>
      <c r="S56" s="38">
        <v>0.11165899999999999</v>
      </c>
      <c r="T56" s="38">
        <v>0.112591</v>
      </c>
      <c r="U56" s="38">
        <v>0.113556</v>
      </c>
      <c r="V56" s="38">
        <v>0.114552</v>
      </c>
      <c r="W56" s="38">
        <v>0.11556900000000001</v>
      </c>
      <c r="X56" s="38">
        <v>0.116609</v>
      </c>
      <c r="Y56" s="38">
        <v>0.11766799999999999</v>
      </c>
      <c r="Z56" s="38">
        <v>0.118742</v>
      </c>
      <c r="AA56" s="38">
        <v>0.119824</v>
      </c>
      <c r="AB56" s="38">
        <v>0.120908</v>
      </c>
      <c r="AC56" s="38">
        <v>0.121985</v>
      </c>
      <c r="AD56" s="38">
        <v>0.123047</v>
      </c>
      <c r="AE56" s="38">
        <v>0.124084</v>
      </c>
      <c r="AF56" s="39">
        <v>6.4859999999999996E-3</v>
      </c>
      <c r="AG56" s="28"/>
    </row>
    <row r="57" spans="1:33" ht="15" customHeight="1" x14ac:dyDescent="0.35">
      <c r="A57" s="27" t="s">
        <v>97</v>
      </c>
      <c r="B57" s="37" t="s">
        <v>77</v>
      </c>
      <c r="C57" s="38">
        <v>3.9712999999999998E-2</v>
      </c>
      <c r="D57" s="38">
        <v>4.0058999999999997E-2</v>
      </c>
      <c r="E57" s="38">
        <v>4.0876000000000003E-2</v>
      </c>
      <c r="F57" s="38">
        <v>4.1924000000000003E-2</v>
      </c>
      <c r="G57" s="38">
        <v>4.2974999999999999E-2</v>
      </c>
      <c r="H57" s="38">
        <v>4.3978999999999997E-2</v>
      </c>
      <c r="I57" s="38">
        <v>4.4923999999999999E-2</v>
      </c>
      <c r="J57" s="38">
        <v>4.5741999999999998E-2</v>
      </c>
      <c r="K57" s="38">
        <v>4.6469000000000003E-2</v>
      </c>
      <c r="L57" s="38">
        <v>4.7159E-2</v>
      </c>
      <c r="M57" s="38">
        <v>4.7863000000000003E-2</v>
      </c>
      <c r="N57" s="38">
        <v>4.8557999999999997E-2</v>
      </c>
      <c r="O57" s="38">
        <v>4.9244999999999997E-2</v>
      </c>
      <c r="P57" s="38">
        <v>4.9924000000000003E-2</v>
      </c>
      <c r="Q57" s="38">
        <v>5.0599999999999999E-2</v>
      </c>
      <c r="R57" s="38">
        <v>5.1271999999999998E-2</v>
      </c>
      <c r="S57" s="38">
        <v>5.1887999999999997E-2</v>
      </c>
      <c r="T57" s="38">
        <v>5.2476000000000002E-2</v>
      </c>
      <c r="U57" s="38">
        <v>5.3151999999999998E-2</v>
      </c>
      <c r="V57" s="38">
        <v>5.3897E-2</v>
      </c>
      <c r="W57" s="38">
        <v>5.4665999999999999E-2</v>
      </c>
      <c r="X57" s="38">
        <v>5.5434999999999998E-2</v>
      </c>
      <c r="Y57" s="38">
        <v>5.6218999999999998E-2</v>
      </c>
      <c r="Z57" s="38">
        <v>5.7000000000000002E-2</v>
      </c>
      <c r="AA57" s="38">
        <v>5.7773999999999999E-2</v>
      </c>
      <c r="AB57" s="38">
        <v>5.8526000000000002E-2</v>
      </c>
      <c r="AC57" s="38">
        <v>5.9286999999999999E-2</v>
      </c>
      <c r="AD57" s="38">
        <v>6.0040000000000003E-2</v>
      </c>
      <c r="AE57" s="38">
        <v>6.0772E-2</v>
      </c>
      <c r="AF57" s="39">
        <v>1.5311E-2</v>
      </c>
      <c r="AG57" s="28"/>
    </row>
    <row r="58" spans="1:33" ht="15" customHeight="1" x14ac:dyDescent="0.35">
      <c r="A58" s="27" t="s">
        <v>98</v>
      </c>
      <c r="B58" s="37" t="s">
        <v>247</v>
      </c>
      <c r="C58" s="38">
        <v>0.22733500000000001</v>
      </c>
      <c r="D58" s="38">
        <v>0.22598399999999999</v>
      </c>
      <c r="E58" s="38">
        <v>0.22653999999999999</v>
      </c>
      <c r="F58" s="38">
        <v>0.228079</v>
      </c>
      <c r="G58" s="38">
        <v>0.22946900000000001</v>
      </c>
      <c r="H58" s="38">
        <v>0.230466</v>
      </c>
      <c r="I58" s="38">
        <v>0.23114799999999999</v>
      </c>
      <c r="J58" s="38">
        <v>0.231157</v>
      </c>
      <c r="K58" s="38">
        <v>0.23069999999999999</v>
      </c>
      <c r="L58" s="38">
        <v>0.23005500000000001</v>
      </c>
      <c r="M58" s="38">
        <v>0.22948099999999999</v>
      </c>
      <c r="N58" s="38">
        <v>0.228912</v>
      </c>
      <c r="O58" s="38">
        <v>0.22839599999999999</v>
      </c>
      <c r="P58" s="38">
        <v>0.22792599999999999</v>
      </c>
      <c r="Q58" s="38">
        <v>0.22753599999999999</v>
      </c>
      <c r="R58" s="38">
        <v>0.22705500000000001</v>
      </c>
      <c r="S58" s="38">
        <v>0.22620100000000001</v>
      </c>
      <c r="T58" s="38">
        <v>0.22512499999999999</v>
      </c>
      <c r="U58" s="38">
        <v>0.22439999999999999</v>
      </c>
      <c r="V58" s="38">
        <v>0.223967</v>
      </c>
      <c r="W58" s="38">
        <v>0.22364200000000001</v>
      </c>
      <c r="X58" s="38">
        <v>0.22331899999999999</v>
      </c>
      <c r="Y58" s="38">
        <v>0.223053</v>
      </c>
      <c r="Z58" s="38">
        <v>0.222797</v>
      </c>
      <c r="AA58" s="38">
        <v>0.22253800000000001</v>
      </c>
      <c r="AB58" s="38">
        <v>0.22223599999999999</v>
      </c>
      <c r="AC58" s="38">
        <v>0.22198599999999999</v>
      </c>
      <c r="AD58" s="38">
        <v>0.221745</v>
      </c>
      <c r="AE58" s="38">
        <v>0.22143599999999999</v>
      </c>
      <c r="AF58" s="39">
        <v>-9.3800000000000003E-4</v>
      </c>
      <c r="AG58" s="28"/>
    </row>
    <row r="59" spans="1:33" ht="15" customHeight="1" x14ac:dyDescent="0.35">
      <c r="A59" s="27" t="s">
        <v>100</v>
      </c>
      <c r="B59" s="36" t="s">
        <v>91</v>
      </c>
      <c r="C59" s="40">
        <v>5.1493919999999997</v>
      </c>
      <c r="D59" s="40">
        <v>5.1864509999999999</v>
      </c>
      <c r="E59" s="40">
        <v>4.9782149999999996</v>
      </c>
      <c r="F59" s="40">
        <v>5.0177740000000002</v>
      </c>
      <c r="G59" s="40">
        <v>5.0486610000000001</v>
      </c>
      <c r="H59" s="40">
        <v>5.065804</v>
      </c>
      <c r="I59" s="40">
        <v>5.0752509999999997</v>
      </c>
      <c r="J59" s="40">
        <v>5.0740299999999996</v>
      </c>
      <c r="K59" s="40">
        <v>5.0662830000000003</v>
      </c>
      <c r="L59" s="40">
        <v>5.0553949999999999</v>
      </c>
      <c r="M59" s="40">
        <v>5.0461929999999997</v>
      </c>
      <c r="N59" s="40">
        <v>5.0363910000000001</v>
      </c>
      <c r="O59" s="40">
        <v>5.027088</v>
      </c>
      <c r="P59" s="40">
        <v>5.0187590000000002</v>
      </c>
      <c r="Q59" s="40">
        <v>5.0121390000000003</v>
      </c>
      <c r="R59" s="40">
        <v>5.0040019999999998</v>
      </c>
      <c r="S59" s="40">
        <v>4.9914120000000004</v>
      </c>
      <c r="T59" s="40">
        <v>4.977163</v>
      </c>
      <c r="U59" s="40">
        <v>4.9691660000000004</v>
      </c>
      <c r="V59" s="40">
        <v>4.9650619999999996</v>
      </c>
      <c r="W59" s="40">
        <v>4.9614219999999998</v>
      </c>
      <c r="X59" s="40">
        <v>4.9575230000000001</v>
      </c>
      <c r="Y59" s="40">
        <v>4.9548550000000002</v>
      </c>
      <c r="Z59" s="40">
        <v>4.9523539999999997</v>
      </c>
      <c r="AA59" s="40">
        <v>4.9497289999999996</v>
      </c>
      <c r="AB59" s="40">
        <v>4.9458549999999999</v>
      </c>
      <c r="AC59" s="40">
        <v>4.9429470000000002</v>
      </c>
      <c r="AD59" s="40">
        <v>4.9396779999999998</v>
      </c>
      <c r="AE59" s="40">
        <v>4.9356809999999998</v>
      </c>
      <c r="AF59" s="41">
        <v>-1.513E-3</v>
      </c>
      <c r="AG59" s="28"/>
    </row>
    <row r="60" spans="1:33" ht="15" customHeight="1" x14ac:dyDescent="0.35">
      <c r="A60" s="24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" customHeight="1" x14ac:dyDescent="0.35">
      <c r="A61" s="24"/>
      <c r="B61" s="36" t="s">
        <v>322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" customHeight="1" x14ac:dyDescent="0.35">
      <c r="A62" s="27" t="s">
        <v>101</v>
      </c>
      <c r="B62" s="37" t="s">
        <v>67</v>
      </c>
      <c r="C62" s="38">
        <v>0.38191900000000001</v>
      </c>
      <c r="D62" s="38">
        <v>0.383521</v>
      </c>
      <c r="E62" s="38">
        <v>0.32833800000000002</v>
      </c>
      <c r="F62" s="38">
        <v>0.32457399999999997</v>
      </c>
      <c r="G62" s="38">
        <v>0.31986799999999999</v>
      </c>
      <c r="H62" s="38">
        <v>0.314554</v>
      </c>
      <c r="I62" s="38">
        <v>0.30906</v>
      </c>
      <c r="J62" s="38">
        <v>0.30327399999999999</v>
      </c>
      <c r="K62" s="38">
        <v>0.29744999999999999</v>
      </c>
      <c r="L62" s="38">
        <v>0.29169699999999998</v>
      </c>
      <c r="M62" s="38">
        <v>0.28604200000000002</v>
      </c>
      <c r="N62" s="38">
        <v>0.28054499999999999</v>
      </c>
      <c r="O62" s="38">
        <v>0.27529700000000001</v>
      </c>
      <c r="P62" s="38">
        <v>0.270173</v>
      </c>
      <c r="Q62" s="38">
        <v>0.265129</v>
      </c>
      <c r="R62" s="38">
        <v>0.26028499999999999</v>
      </c>
      <c r="S62" s="38">
        <v>0.25561600000000001</v>
      </c>
      <c r="T62" s="38">
        <v>0.25103500000000001</v>
      </c>
      <c r="U62" s="38">
        <v>0.24665899999999999</v>
      </c>
      <c r="V62" s="38">
        <v>0.24240500000000001</v>
      </c>
      <c r="W62" s="38">
        <v>0.23815900000000001</v>
      </c>
      <c r="X62" s="38">
        <v>0.23388999999999999</v>
      </c>
      <c r="Y62" s="38">
        <v>0.22967699999999999</v>
      </c>
      <c r="Z62" s="38">
        <v>0.225469</v>
      </c>
      <c r="AA62" s="38">
        <v>0.221248</v>
      </c>
      <c r="AB62" s="38">
        <v>0.21702199999999999</v>
      </c>
      <c r="AC62" s="38">
        <v>0.212896</v>
      </c>
      <c r="AD62" s="38">
        <v>0.20880899999999999</v>
      </c>
      <c r="AE62" s="38">
        <v>0.20483299999999999</v>
      </c>
      <c r="AF62" s="39">
        <v>-2.2005E-2</v>
      </c>
      <c r="AG62" s="28"/>
    </row>
    <row r="63" spans="1:33" ht="15" customHeight="1" x14ac:dyDescent="0.35">
      <c r="A63" s="27" t="s">
        <v>102</v>
      </c>
      <c r="B63" s="37" t="s">
        <v>71</v>
      </c>
      <c r="C63" s="38">
        <v>4.3046000000000001E-2</v>
      </c>
      <c r="D63" s="38">
        <v>4.0329999999999998E-2</v>
      </c>
      <c r="E63" s="38">
        <v>3.8603999999999999E-2</v>
      </c>
      <c r="F63" s="38">
        <v>3.7546000000000003E-2</v>
      </c>
      <c r="G63" s="38">
        <v>3.6567000000000002E-2</v>
      </c>
      <c r="H63" s="38">
        <v>3.5701999999999998E-2</v>
      </c>
      <c r="I63" s="38">
        <v>3.5000000000000003E-2</v>
      </c>
      <c r="J63" s="38">
        <v>3.4445000000000003E-2</v>
      </c>
      <c r="K63" s="38">
        <v>3.4048000000000002E-2</v>
      </c>
      <c r="L63" s="38">
        <v>3.3586999999999999E-2</v>
      </c>
      <c r="M63" s="38">
        <v>3.3092999999999997E-2</v>
      </c>
      <c r="N63" s="38">
        <v>3.2576000000000001E-2</v>
      </c>
      <c r="O63" s="38">
        <v>3.2056000000000001E-2</v>
      </c>
      <c r="P63" s="38">
        <v>3.1534E-2</v>
      </c>
      <c r="Q63" s="38">
        <v>3.0997E-2</v>
      </c>
      <c r="R63" s="38">
        <v>3.0461999999999999E-2</v>
      </c>
      <c r="S63" s="38">
        <v>2.9936999999999998E-2</v>
      </c>
      <c r="T63" s="38">
        <v>2.9418E-2</v>
      </c>
      <c r="U63" s="38">
        <v>2.8917000000000002E-2</v>
      </c>
      <c r="V63" s="38">
        <v>2.8435999999999999E-2</v>
      </c>
      <c r="W63" s="38">
        <v>2.7977999999999999E-2</v>
      </c>
      <c r="X63" s="38">
        <v>2.7541E-2</v>
      </c>
      <c r="Y63" s="38">
        <v>2.7125E-2</v>
      </c>
      <c r="Z63" s="38">
        <v>2.6726E-2</v>
      </c>
      <c r="AA63" s="38">
        <v>2.6341E-2</v>
      </c>
      <c r="AB63" s="38">
        <v>2.5971999999999999E-2</v>
      </c>
      <c r="AC63" s="38">
        <v>2.5623E-2</v>
      </c>
      <c r="AD63" s="38">
        <v>2.5285999999999999E-2</v>
      </c>
      <c r="AE63" s="38">
        <v>2.496E-2</v>
      </c>
      <c r="AF63" s="39">
        <v>-1.9275E-2</v>
      </c>
      <c r="AG63" s="28"/>
    </row>
    <row r="64" spans="1:33" ht="15" customHeight="1" x14ac:dyDescent="0.35">
      <c r="A64" s="27" t="s">
        <v>103</v>
      </c>
      <c r="B64" s="37" t="s">
        <v>323</v>
      </c>
      <c r="C64" s="38">
        <v>7.5310000000000004E-3</v>
      </c>
      <c r="D64" s="38">
        <v>7.3670000000000003E-3</v>
      </c>
      <c r="E64" s="38">
        <v>7.3309999999999998E-3</v>
      </c>
      <c r="F64" s="38">
        <v>7.3769999999999999E-3</v>
      </c>
      <c r="G64" s="38">
        <v>7.4029999999999999E-3</v>
      </c>
      <c r="H64" s="38">
        <v>7.4120000000000002E-3</v>
      </c>
      <c r="I64" s="38">
        <v>7.4149999999999997E-3</v>
      </c>
      <c r="J64" s="38">
        <v>7.4070000000000004E-3</v>
      </c>
      <c r="K64" s="38">
        <v>7.3920000000000001E-3</v>
      </c>
      <c r="L64" s="38">
        <v>7.3740000000000003E-3</v>
      </c>
      <c r="M64" s="38">
        <v>7.3540000000000003E-3</v>
      </c>
      <c r="N64" s="38">
        <v>7.3340000000000002E-3</v>
      </c>
      <c r="O64" s="38">
        <v>7.3159999999999996E-3</v>
      </c>
      <c r="P64" s="38">
        <v>7.2979999999999998E-3</v>
      </c>
      <c r="Q64" s="38">
        <v>7.2789999999999999E-3</v>
      </c>
      <c r="R64" s="38">
        <v>7.2610000000000001E-3</v>
      </c>
      <c r="S64" s="38">
        <v>7.2430000000000003E-3</v>
      </c>
      <c r="T64" s="38">
        <v>7.2240000000000004E-3</v>
      </c>
      <c r="U64" s="38">
        <v>7.2069999999999999E-3</v>
      </c>
      <c r="V64" s="38">
        <v>7.1910000000000003E-3</v>
      </c>
      <c r="W64" s="38">
        <v>7.1739999999999998E-3</v>
      </c>
      <c r="X64" s="38">
        <v>7.1580000000000003E-3</v>
      </c>
      <c r="Y64" s="38">
        <v>7.143E-3</v>
      </c>
      <c r="Z64" s="38">
        <v>7.1269999999999997E-3</v>
      </c>
      <c r="AA64" s="38">
        <v>7.11E-3</v>
      </c>
      <c r="AB64" s="38">
        <v>7.0930000000000003E-3</v>
      </c>
      <c r="AC64" s="38">
        <v>7.0780000000000001E-3</v>
      </c>
      <c r="AD64" s="38">
        <v>7.064E-3</v>
      </c>
      <c r="AE64" s="38">
        <v>7.051E-3</v>
      </c>
      <c r="AF64" s="39">
        <v>-2.3509999999999998E-3</v>
      </c>
      <c r="AG64" s="28"/>
    </row>
    <row r="65" spans="1:33" ht="15" customHeight="1" x14ac:dyDescent="0.35">
      <c r="A65" s="27" t="s">
        <v>105</v>
      </c>
      <c r="B65" s="36" t="s">
        <v>91</v>
      </c>
      <c r="C65" s="40">
        <v>0.43249700000000002</v>
      </c>
      <c r="D65" s="40">
        <v>0.43121700000000002</v>
      </c>
      <c r="E65" s="40">
        <v>0.37427300000000002</v>
      </c>
      <c r="F65" s="40">
        <v>0.36949700000000002</v>
      </c>
      <c r="G65" s="40">
        <v>0.36383799999999999</v>
      </c>
      <c r="H65" s="40">
        <v>0.35766900000000001</v>
      </c>
      <c r="I65" s="40">
        <v>0.35147499999999998</v>
      </c>
      <c r="J65" s="40">
        <v>0.34512500000000002</v>
      </c>
      <c r="K65" s="40">
        <v>0.338891</v>
      </c>
      <c r="L65" s="40">
        <v>0.33265699999999998</v>
      </c>
      <c r="M65" s="40">
        <v>0.32648899999999997</v>
      </c>
      <c r="N65" s="40">
        <v>0.32045499999999999</v>
      </c>
      <c r="O65" s="40">
        <v>0.31467000000000001</v>
      </c>
      <c r="P65" s="40">
        <v>0.30900499999999997</v>
      </c>
      <c r="Q65" s="40">
        <v>0.30340600000000001</v>
      </c>
      <c r="R65" s="40">
        <v>0.298008</v>
      </c>
      <c r="S65" s="40">
        <v>0.29279500000000003</v>
      </c>
      <c r="T65" s="40">
        <v>0.28767700000000002</v>
      </c>
      <c r="U65" s="40">
        <v>0.28278300000000001</v>
      </c>
      <c r="V65" s="40">
        <v>0.278032</v>
      </c>
      <c r="W65" s="40">
        <v>0.27331100000000003</v>
      </c>
      <c r="X65" s="40">
        <v>0.26858900000000002</v>
      </c>
      <c r="Y65" s="40">
        <v>0.26394499999999999</v>
      </c>
      <c r="Z65" s="40">
        <v>0.259322</v>
      </c>
      <c r="AA65" s="40">
        <v>0.25469900000000001</v>
      </c>
      <c r="AB65" s="40">
        <v>0.25011100000000003</v>
      </c>
      <c r="AC65" s="40">
        <v>0.24565000000000001</v>
      </c>
      <c r="AD65" s="40">
        <v>0.24124000000000001</v>
      </c>
      <c r="AE65" s="40">
        <v>0.236956</v>
      </c>
      <c r="AF65" s="41">
        <v>-2.1260000000000001E-2</v>
      </c>
      <c r="AG65" s="28"/>
    </row>
    <row r="66" spans="1:33" ht="15" customHeight="1" x14ac:dyDescent="0.35">
      <c r="A66" s="24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" customHeight="1" x14ac:dyDescent="0.35">
      <c r="A67" s="24"/>
      <c r="B67" s="36" t="s">
        <v>106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" customHeight="1" x14ac:dyDescent="0.35">
      <c r="A68" s="27" t="s">
        <v>107</v>
      </c>
      <c r="B68" s="37" t="s">
        <v>67</v>
      </c>
      <c r="C68" s="38">
        <v>0.34035799999999999</v>
      </c>
      <c r="D68" s="38">
        <v>0.328428</v>
      </c>
      <c r="E68" s="38">
        <v>0.29958499999999999</v>
      </c>
      <c r="F68" s="38">
        <v>0.296043</v>
      </c>
      <c r="G68" s="38">
        <v>0.29344999999999999</v>
      </c>
      <c r="H68" s="38">
        <v>0.29098400000000002</v>
      </c>
      <c r="I68" s="38">
        <v>0.28820899999999999</v>
      </c>
      <c r="J68" s="38">
        <v>0.28517399999999998</v>
      </c>
      <c r="K68" s="38">
        <v>0.28194599999999997</v>
      </c>
      <c r="L68" s="38">
        <v>0.27868500000000002</v>
      </c>
      <c r="M68" s="38">
        <v>0.27543699999999999</v>
      </c>
      <c r="N68" s="38">
        <v>0.27221600000000001</v>
      </c>
      <c r="O68" s="38">
        <v>0.26915299999999998</v>
      </c>
      <c r="P68" s="38">
        <v>0.26627200000000001</v>
      </c>
      <c r="Q68" s="38">
        <v>0.263519</v>
      </c>
      <c r="R68" s="38">
        <v>0.26085900000000001</v>
      </c>
      <c r="S68" s="38">
        <v>0.25822600000000001</v>
      </c>
      <c r="T68" s="38">
        <v>0.25562400000000002</v>
      </c>
      <c r="U68" s="38">
        <v>0.25326300000000002</v>
      </c>
      <c r="V68" s="38">
        <v>0.25114999999999998</v>
      </c>
      <c r="W68" s="38">
        <v>0.24911700000000001</v>
      </c>
      <c r="X68" s="38">
        <v>0.24714</v>
      </c>
      <c r="Y68" s="38">
        <v>0.24515500000000001</v>
      </c>
      <c r="Z68" s="38">
        <v>0.24315500000000001</v>
      </c>
      <c r="AA68" s="38">
        <v>0.24110899999999999</v>
      </c>
      <c r="AB68" s="38">
        <v>0.239065</v>
      </c>
      <c r="AC68" s="38">
        <v>0.23705000000000001</v>
      </c>
      <c r="AD68" s="38">
        <v>0.23510400000000001</v>
      </c>
      <c r="AE68" s="38">
        <v>0.23318700000000001</v>
      </c>
      <c r="AF68" s="39">
        <v>-1.3415E-2</v>
      </c>
      <c r="AG68" s="28"/>
    </row>
    <row r="69" spans="1:33" ht="15" customHeight="1" x14ac:dyDescent="0.35">
      <c r="A69" s="27" t="s">
        <v>108</v>
      </c>
      <c r="B69" s="37" t="s">
        <v>71</v>
      </c>
      <c r="C69" s="38">
        <v>6.0255999999999997E-2</v>
      </c>
      <c r="D69" s="38">
        <v>5.7188999999999997E-2</v>
      </c>
      <c r="E69" s="38">
        <v>5.4998999999999999E-2</v>
      </c>
      <c r="F69" s="38">
        <v>5.3565000000000002E-2</v>
      </c>
      <c r="G69" s="38">
        <v>5.2498999999999997E-2</v>
      </c>
      <c r="H69" s="38">
        <v>5.1596000000000003E-2</v>
      </c>
      <c r="I69" s="38">
        <v>5.0778999999999998E-2</v>
      </c>
      <c r="J69" s="38">
        <v>5.0053E-2</v>
      </c>
      <c r="K69" s="38">
        <v>4.9428E-2</v>
      </c>
      <c r="L69" s="38">
        <v>4.8675000000000003E-2</v>
      </c>
      <c r="M69" s="38">
        <v>4.7837999999999999E-2</v>
      </c>
      <c r="N69" s="38">
        <v>4.6946000000000002E-2</v>
      </c>
      <c r="O69" s="38">
        <v>4.6032000000000003E-2</v>
      </c>
      <c r="P69" s="38">
        <v>4.512E-2</v>
      </c>
      <c r="Q69" s="38">
        <v>4.4216999999999999E-2</v>
      </c>
      <c r="R69" s="38">
        <v>4.3318000000000002E-2</v>
      </c>
      <c r="S69" s="38">
        <v>4.2421E-2</v>
      </c>
      <c r="T69" s="38">
        <v>4.1542999999999997E-2</v>
      </c>
      <c r="U69" s="38">
        <v>4.0736000000000001E-2</v>
      </c>
      <c r="V69" s="38">
        <v>4.0010999999999998E-2</v>
      </c>
      <c r="W69" s="38">
        <v>3.9351999999999998E-2</v>
      </c>
      <c r="X69" s="38">
        <v>3.8747999999999998E-2</v>
      </c>
      <c r="Y69" s="38">
        <v>3.8185999999999998E-2</v>
      </c>
      <c r="Z69" s="38">
        <v>3.7656000000000002E-2</v>
      </c>
      <c r="AA69" s="38">
        <v>3.7151000000000003E-2</v>
      </c>
      <c r="AB69" s="38">
        <v>3.6672000000000003E-2</v>
      </c>
      <c r="AC69" s="38">
        <v>3.6223999999999999E-2</v>
      </c>
      <c r="AD69" s="38">
        <v>3.5810000000000002E-2</v>
      </c>
      <c r="AE69" s="38">
        <v>3.5414000000000001E-2</v>
      </c>
      <c r="AF69" s="39">
        <v>-1.8803E-2</v>
      </c>
      <c r="AG69" s="28"/>
    </row>
    <row r="70" spans="1:33" ht="15" customHeight="1" x14ac:dyDescent="0.35">
      <c r="A70" s="27" t="s">
        <v>109</v>
      </c>
      <c r="B70" s="37" t="s">
        <v>75</v>
      </c>
      <c r="C70" s="38">
        <v>1.6931000000000002E-2</v>
      </c>
      <c r="D70" s="38">
        <v>1.6749E-2</v>
      </c>
      <c r="E70" s="38">
        <v>1.6560999999999999E-2</v>
      </c>
      <c r="F70" s="38">
        <v>1.6368000000000001E-2</v>
      </c>
      <c r="G70" s="38">
        <v>1.6164999999999999E-2</v>
      </c>
      <c r="H70" s="38">
        <v>1.5948E-2</v>
      </c>
      <c r="I70" s="38">
        <v>1.5720999999999999E-2</v>
      </c>
      <c r="J70" s="38">
        <v>1.5486E-2</v>
      </c>
      <c r="K70" s="38">
        <v>1.524E-2</v>
      </c>
      <c r="L70" s="38">
        <v>1.4985999999999999E-2</v>
      </c>
      <c r="M70" s="38">
        <v>1.4727000000000001E-2</v>
      </c>
      <c r="N70" s="38">
        <v>1.4508999999999999E-2</v>
      </c>
      <c r="O70" s="38">
        <v>1.4331E-2</v>
      </c>
      <c r="P70" s="38">
        <v>1.4196E-2</v>
      </c>
      <c r="Q70" s="38">
        <v>1.4104E-2</v>
      </c>
      <c r="R70" s="38">
        <v>1.4056000000000001E-2</v>
      </c>
      <c r="S70" s="38">
        <v>1.4001E-2</v>
      </c>
      <c r="T70" s="38">
        <v>1.3939999999999999E-2</v>
      </c>
      <c r="U70" s="38">
        <v>1.3873E-2</v>
      </c>
      <c r="V70" s="38">
        <v>1.3802E-2</v>
      </c>
      <c r="W70" s="38">
        <v>1.3726E-2</v>
      </c>
      <c r="X70" s="38">
        <v>1.3648E-2</v>
      </c>
      <c r="Y70" s="38">
        <v>1.3568E-2</v>
      </c>
      <c r="Z70" s="38">
        <v>1.3488999999999999E-2</v>
      </c>
      <c r="AA70" s="38">
        <v>1.3414000000000001E-2</v>
      </c>
      <c r="AB70" s="38">
        <v>1.3343000000000001E-2</v>
      </c>
      <c r="AC70" s="38">
        <v>1.3278E-2</v>
      </c>
      <c r="AD70" s="38">
        <v>1.3218000000000001E-2</v>
      </c>
      <c r="AE70" s="38">
        <v>1.316E-2</v>
      </c>
      <c r="AF70" s="39">
        <v>-8.9589999999999999E-3</v>
      </c>
      <c r="AG70" s="28"/>
    </row>
    <row r="71" spans="1:33" ht="15" customHeight="1" x14ac:dyDescent="0.35">
      <c r="A71" s="27" t="s">
        <v>110</v>
      </c>
      <c r="B71" s="37" t="s">
        <v>324</v>
      </c>
      <c r="C71" s="38">
        <v>7.3539999999999994E-2</v>
      </c>
      <c r="D71" s="38">
        <v>7.3905999999999999E-2</v>
      </c>
      <c r="E71" s="38">
        <v>7.5065999999999994E-2</v>
      </c>
      <c r="F71" s="38">
        <v>7.6988000000000001E-2</v>
      </c>
      <c r="G71" s="38">
        <v>7.9202999999999996E-2</v>
      </c>
      <c r="H71" s="38">
        <v>8.1452999999999998E-2</v>
      </c>
      <c r="I71" s="38">
        <v>8.3610000000000004E-2</v>
      </c>
      <c r="J71" s="38">
        <v>8.5662000000000002E-2</v>
      </c>
      <c r="K71" s="38">
        <v>8.7612999999999996E-2</v>
      </c>
      <c r="L71" s="38">
        <v>8.9502999999999999E-2</v>
      </c>
      <c r="M71" s="38">
        <v>9.1356999999999994E-2</v>
      </c>
      <c r="N71" s="38">
        <v>9.3183000000000002E-2</v>
      </c>
      <c r="O71" s="38">
        <v>9.5016000000000003E-2</v>
      </c>
      <c r="P71" s="38">
        <v>9.6879000000000007E-2</v>
      </c>
      <c r="Q71" s="38">
        <v>9.8769999999999997E-2</v>
      </c>
      <c r="R71" s="38">
        <v>0.10065399999999999</v>
      </c>
      <c r="S71" s="38">
        <v>0.102506</v>
      </c>
      <c r="T71" s="38">
        <v>0.104338</v>
      </c>
      <c r="U71" s="38">
        <v>0.106254</v>
      </c>
      <c r="V71" s="38">
        <v>0.10827299999999999</v>
      </c>
      <c r="W71" s="38">
        <v>0.110351</v>
      </c>
      <c r="X71" s="38">
        <v>0.11247</v>
      </c>
      <c r="Y71" s="38">
        <v>0.114594</v>
      </c>
      <c r="Z71" s="38">
        <v>0.11670700000000001</v>
      </c>
      <c r="AA71" s="38">
        <v>0.118794</v>
      </c>
      <c r="AB71" s="38">
        <v>0.120868</v>
      </c>
      <c r="AC71" s="38">
        <v>0.122956</v>
      </c>
      <c r="AD71" s="38">
        <v>0.12507699999999999</v>
      </c>
      <c r="AE71" s="38">
        <v>0.127196</v>
      </c>
      <c r="AF71" s="39">
        <v>1.9761000000000001E-2</v>
      </c>
      <c r="AG71" s="28"/>
    </row>
    <row r="72" spans="1:33" ht="14.5" x14ac:dyDescent="0.35">
      <c r="A72" s="27" t="s">
        <v>111</v>
      </c>
      <c r="B72" s="36" t="s">
        <v>91</v>
      </c>
      <c r="C72" s="40">
        <v>0.49108499999999999</v>
      </c>
      <c r="D72" s="40">
        <v>0.47627199999999997</v>
      </c>
      <c r="E72" s="40">
        <v>0.44621</v>
      </c>
      <c r="F72" s="40">
        <v>0.44296400000000002</v>
      </c>
      <c r="G72" s="40">
        <v>0.44131700000000001</v>
      </c>
      <c r="H72" s="40">
        <v>0.43997999999999998</v>
      </c>
      <c r="I72" s="40">
        <v>0.43831999999999999</v>
      </c>
      <c r="J72" s="40">
        <v>0.43637599999999999</v>
      </c>
      <c r="K72" s="40">
        <v>0.43422699999999997</v>
      </c>
      <c r="L72" s="40">
        <v>0.43184899999999998</v>
      </c>
      <c r="M72" s="40">
        <v>0.42935899999999999</v>
      </c>
      <c r="N72" s="40">
        <v>0.42685299999999998</v>
      </c>
      <c r="O72" s="40">
        <v>0.42453200000000002</v>
      </c>
      <c r="P72" s="40">
        <v>0.42246600000000001</v>
      </c>
      <c r="Q72" s="40">
        <v>0.42061100000000001</v>
      </c>
      <c r="R72" s="40">
        <v>0.41888700000000001</v>
      </c>
      <c r="S72" s="40">
        <v>0.417153</v>
      </c>
      <c r="T72" s="40">
        <v>0.41544399999999998</v>
      </c>
      <c r="U72" s="40">
        <v>0.41412599999999999</v>
      </c>
      <c r="V72" s="40">
        <v>0.41323500000000002</v>
      </c>
      <c r="W72" s="40">
        <v>0.41254600000000002</v>
      </c>
      <c r="X72" s="40">
        <v>0.41200599999999998</v>
      </c>
      <c r="Y72" s="40">
        <v>0.41150199999999998</v>
      </c>
      <c r="Z72" s="40">
        <v>0.41100799999999998</v>
      </c>
      <c r="AA72" s="40">
        <v>0.410468</v>
      </c>
      <c r="AB72" s="40">
        <v>0.40994799999999998</v>
      </c>
      <c r="AC72" s="40">
        <v>0.40950900000000001</v>
      </c>
      <c r="AD72" s="40">
        <v>0.40921000000000002</v>
      </c>
      <c r="AE72" s="40">
        <v>0.40895700000000001</v>
      </c>
      <c r="AF72" s="41">
        <v>-6.515E-3</v>
      </c>
      <c r="AG72" s="28"/>
    </row>
    <row r="73" spans="1:33" ht="15" customHeight="1" x14ac:dyDescent="0.35">
      <c r="A73" s="24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4.5" x14ac:dyDescent="0.35">
      <c r="A74" s="27" t="s">
        <v>112</v>
      </c>
      <c r="B74" s="37" t="s">
        <v>325</v>
      </c>
      <c r="C74" s="38">
        <v>0.54005899999999996</v>
      </c>
      <c r="D74" s="38">
        <v>0.57681400000000005</v>
      </c>
      <c r="E74" s="38">
        <v>0.51597999999999999</v>
      </c>
      <c r="F74" s="38">
        <v>0.49174499999999999</v>
      </c>
      <c r="G74" s="38">
        <v>0.47317500000000001</v>
      </c>
      <c r="H74" s="38">
        <v>0.45881100000000002</v>
      </c>
      <c r="I74" s="38">
        <v>0.44633699999999998</v>
      </c>
      <c r="J74" s="38">
        <v>0.436394</v>
      </c>
      <c r="K74" s="38">
        <v>0.42757600000000001</v>
      </c>
      <c r="L74" s="38">
        <v>0.41986299999999999</v>
      </c>
      <c r="M74" s="38">
        <v>0.412437</v>
      </c>
      <c r="N74" s="38">
        <v>0.40508899999999998</v>
      </c>
      <c r="O74" s="38">
        <v>0.39747399999999999</v>
      </c>
      <c r="P74" s="38">
        <v>0.38974199999999998</v>
      </c>
      <c r="Q74" s="38">
        <v>0.38235400000000003</v>
      </c>
      <c r="R74" s="38">
        <v>0.37524000000000002</v>
      </c>
      <c r="S74" s="38">
        <v>0.36834800000000001</v>
      </c>
      <c r="T74" s="38">
        <v>0.36183799999999999</v>
      </c>
      <c r="U74" s="38">
        <v>0.35539100000000001</v>
      </c>
      <c r="V74" s="38">
        <v>0.34928399999999998</v>
      </c>
      <c r="W74" s="38">
        <v>0.34366600000000003</v>
      </c>
      <c r="X74" s="38">
        <v>0.33834999999999998</v>
      </c>
      <c r="Y74" s="38">
        <v>0.33337899999999998</v>
      </c>
      <c r="Z74" s="38">
        <v>0.32885300000000001</v>
      </c>
      <c r="AA74" s="38">
        <v>0.32494699999999999</v>
      </c>
      <c r="AB74" s="38">
        <v>0.320988</v>
      </c>
      <c r="AC74" s="38">
        <v>0.31677699999999998</v>
      </c>
      <c r="AD74" s="38">
        <v>0.31247399999999997</v>
      </c>
      <c r="AE74" s="38">
        <v>0.30808799999999997</v>
      </c>
      <c r="AF74" s="39">
        <v>-1.9847E-2</v>
      </c>
      <c r="AG74" s="28"/>
    </row>
    <row r="75" spans="1:33" ht="15" customHeight="1" x14ac:dyDescent="0.35">
      <c r="A75" s="24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" customHeight="1" x14ac:dyDescent="0.35">
      <c r="A76" s="24"/>
      <c r="B76" s="36" t="s">
        <v>326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" customHeight="1" x14ac:dyDescent="0.35">
      <c r="A77" s="27" t="s">
        <v>114</v>
      </c>
      <c r="B77" s="37" t="s">
        <v>113</v>
      </c>
      <c r="C77" s="38">
        <v>5.746035</v>
      </c>
      <c r="D77" s="38">
        <v>5.817672</v>
      </c>
      <c r="E77" s="38">
        <v>5.3565259999999997</v>
      </c>
      <c r="F77" s="38">
        <v>5.3437910000000004</v>
      </c>
      <c r="G77" s="38">
        <v>5.326911</v>
      </c>
      <c r="H77" s="38">
        <v>5.2996619999999997</v>
      </c>
      <c r="I77" s="38">
        <v>5.2654259999999997</v>
      </c>
      <c r="J77" s="38">
        <v>5.2245559999999998</v>
      </c>
      <c r="K77" s="38">
        <v>5.1795739999999997</v>
      </c>
      <c r="L77" s="38">
        <v>5.1340170000000001</v>
      </c>
      <c r="M77" s="38">
        <v>5.0906960000000003</v>
      </c>
      <c r="N77" s="38">
        <v>5.0475880000000002</v>
      </c>
      <c r="O77" s="38">
        <v>5.0058730000000002</v>
      </c>
      <c r="P77" s="38">
        <v>4.9659000000000004</v>
      </c>
      <c r="Q77" s="38">
        <v>4.9279310000000001</v>
      </c>
      <c r="R77" s="38">
        <v>4.8906029999999996</v>
      </c>
      <c r="S77" s="38">
        <v>4.8513869999999999</v>
      </c>
      <c r="T77" s="38">
        <v>4.8122990000000003</v>
      </c>
      <c r="U77" s="38">
        <v>4.7783759999999997</v>
      </c>
      <c r="V77" s="38">
        <v>4.7479240000000003</v>
      </c>
      <c r="W77" s="38">
        <v>4.7183979999999996</v>
      </c>
      <c r="X77" s="38">
        <v>4.6891699999999998</v>
      </c>
      <c r="Y77" s="38">
        <v>4.6609049999999996</v>
      </c>
      <c r="Z77" s="38">
        <v>4.63293</v>
      </c>
      <c r="AA77" s="38">
        <v>4.6051780000000004</v>
      </c>
      <c r="AB77" s="38">
        <v>4.5764370000000003</v>
      </c>
      <c r="AC77" s="38">
        <v>4.5480390000000002</v>
      </c>
      <c r="AD77" s="38">
        <v>4.5197760000000002</v>
      </c>
      <c r="AE77" s="38">
        <v>4.4915130000000003</v>
      </c>
      <c r="AF77" s="39">
        <v>-8.7589999999999994E-3</v>
      </c>
      <c r="AG77" s="28"/>
    </row>
    <row r="78" spans="1:33" ht="15" customHeight="1" x14ac:dyDescent="0.35">
      <c r="A78" s="27" t="s">
        <v>116</v>
      </c>
      <c r="B78" s="37" t="s">
        <v>115</v>
      </c>
      <c r="C78" s="38">
        <v>0.917852</v>
      </c>
      <c r="D78" s="38">
        <v>0.791578</v>
      </c>
      <c r="E78" s="38">
        <v>0.95992999999999995</v>
      </c>
      <c r="F78" s="38">
        <v>0.982182</v>
      </c>
      <c r="G78" s="38">
        <v>1.0017389999999999</v>
      </c>
      <c r="H78" s="38">
        <v>1.0200020000000001</v>
      </c>
      <c r="I78" s="38">
        <v>1.036508</v>
      </c>
      <c r="J78" s="38">
        <v>1.052195</v>
      </c>
      <c r="K78" s="38">
        <v>1.0669919999999999</v>
      </c>
      <c r="L78" s="38">
        <v>1.081815</v>
      </c>
      <c r="M78" s="38">
        <v>1.098611</v>
      </c>
      <c r="N78" s="38">
        <v>1.115747</v>
      </c>
      <c r="O78" s="38">
        <v>1.1343559999999999</v>
      </c>
      <c r="P78" s="38">
        <v>1.1544190000000001</v>
      </c>
      <c r="Q78" s="38">
        <v>1.175163</v>
      </c>
      <c r="R78" s="38">
        <v>1.1973290000000001</v>
      </c>
      <c r="S78" s="38">
        <v>1.2191369999999999</v>
      </c>
      <c r="T78" s="38">
        <v>1.2409520000000001</v>
      </c>
      <c r="U78" s="38">
        <v>1.263595</v>
      </c>
      <c r="V78" s="38">
        <v>1.2870379999999999</v>
      </c>
      <c r="W78" s="38">
        <v>1.311674</v>
      </c>
      <c r="X78" s="38">
        <v>1.3370489999999999</v>
      </c>
      <c r="Y78" s="38">
        <v>1.3627579999999999</v>
      </c>
      <c r="Z78" s="38">
        <v>1.3885130000000001</v>
      </c>
      <c r="AA78" s="38">
        <v>1.414698</v>
      </c>
      <c r="AB78" s="38">
        <v>1.4407300000000001</v>
      </c>
      <c r="AC78" s="38">
        <v>1.4679850000000001</v>
      </c>
      <c r="AD78" s="38">
        <v>1.496972</v>
      </c>
      <c r="AE78" s="38">
        <v>1.526708</v>
      </c>
      <c r="AF78" s="39">
        <v>1.8339000000000001E-2</v>
      </c>
      <c r="AG78" s="28"/>
    </row>
    <row r="79" spans="1:33" ht="15" customHeight="1" x14ac:dyDescent="0.35">
      <c r="A79" s="27" t="s">
        <v>118</v>
      </c>
      <c r="B79" s="37" t="s">
        <v>117</v>
      </c>
      <c r="C79" s="38">
        <v>1.690024</v>
      </c>
      <c r="D79" s="38">
        <v>1.6868700000000001</v>
      </c>
      <c r="E79" s="38">
        <v>1.700348</v>
      </c>
      <c r="F79" s="38">
        <v>1.721034</v>
      </c>
      <c r="G79" s="38">
        <v>1.7401850000000001</v>
      </c>
      <c r="H79" s="38">
        <v>1.756359</v>
      </c>
      <c r="I79" s="38">
        <v>1.7707569999999999</v>
      </c>
      <c r="J79" s="38">
        <v>1.7825169999999999</v>
      </c>
      <c r="K79" s="38">
        <v>1.7926610000000001</v>
      </c>
      <c r="L79" s="38">
        <v>1.8009980000000001</v>
      </c>
      <c r="M79" s="38">
        <v>1.8096429999999999</v>
      </c>
      <c r="N79" s="38">
        <v>1.817903</v>
      </c>
      <c r="O79" s="38">
        <v>1.8262069999999999</v>
      </c>
      <c r="P79" s="38">
        <v>1.8349359999999999</v>
      </c>
      <c r="Q79" s="38">
        <v>1.843723</v>
      </c>
      <c r="R79" s="38">
        <v>1.85168</v>
      </c>
      <c r="S79" s="38">
        <v>1.857332</v>
      </c>
      <c r="T79" s="38">
        <v>1.8614200000000001</v>
      </c>
      <c r="U79" s="38">
        <v>1.866962</v>
      </c>
      <c r="V79" s="38">
        <v>1.873896</v>
      </c>
      <c r="W79" s="38">
        <v>1.8814649999999999</v>
      </c>
      <c r="X79" s="38">
        <v>1.8893960000000001</v>
      </c>
      <c r="Y79" s="38">
        <v>1.897932</v>
      </c>
      <c r="Z79" s="38">
        <v>1.9066909999999999</v>
      </c>
      <c r="AA79" s="38">
        <v>1.915745</v>
      </c>
      <c r="AB79" s="38">
        <v>1.9249449999999999</v>
      </c>
      <c r="AC79" s="38">
        <v>1.9349149999999999</v>
      </c>
      <c r="AD79" s="38">
        <v>1.9456690000000001</v>
      </c>
      <c r="AE79" s="38">
        <v>1.9565300000000001</v>
      </c>
      <c r="AF79" s="39">
        <v>5.2430000000000003E-3</v>
      </c>
      <c r="AG79" s="28"/>
    </row>
    <row r="80" spans="1:33" ht="15" customHeight="1" x14ac:dyDescent="0.35">
      <c r="A80" s="27" t="s">
        <v>120</v>
      </c>
      <c r="B80" s="37" t="s">
        <v>119</v>
      </c>
      <c r="C80" s="38">
        <v>0.29555799999999999</v>
      </c>
      <c r="D80" s="38">
        <v>0.293987</v>
      </c>
      <c r="E80" s="38">
        <v>0.29265799999999997</v>
      </c>
      <c r="F80" s="38">
        <v>0.291601</v>
      </c>
      <c r="G80" s="38">
        <v>0.29075200000000001</v>
      </c>
      <c r="H80" s="38">
        <v>0.29013499999999998</v>
      </c>
      <c r="I80" s="38">
        <v>0.28975899999999999</v>
      </c>
      <c r="J80" s="38">
        <v>0.28959099999999999</v>
      </c>
      <c r="K80" s="38">
        <v>0.28961399999999998</v>
      </c>
      <c r="L80" s="38">
        <v>0.28990899999999997</v>
      </c>
      <c r="M80" s="38">
        <v>0.290522</v>
      </c>
      <c r="N80" s="38">
        <v>0.291437</v>
      </c>
      <c r="O80" s="38">
        <v>0.29265000000000002</v>
      </c>
      <c r="P80" s="38">
        <v>0.29419899999999999</v>
      </c>
      <c r="Q80" s="38">
        <v>0.29610399999999998</v>
      </c>
      <c r="R80" s="38">
        <v>0.298315</v>
      </c>
      <c r="S80" s="38">
        <v>0.30083500000000002</v>
      </c>
      <c r="T80" s="38">
        <v>0.30362600000000001</v>
      </c>
      <c r="U80" s="38">
        <v>0.30673299999999998</v>
      </c>
      <c r="V80" s="38">
        <v>0.31015399999999999</v>
      </c>
      <c r="W80" s="38">
        <v>0.31381999999999999</v>
      </c>
      <c r="X80" s="38">
        <v>0.31743399999999999</v>
      </c>
      <c r="Y80" s="38">
        <v>0.32097999999999999</v>
      </c>
      <c r="Z80" s="38">
        <v>0.32445000000000002</v>
      </c>
      <c r="AA80" s="38">
        <v>0.32783600000000002</v>
      </c>
      <c r="AB80" s="38">
        <v>0.33114700000000002</v>
      </c>
      <c r="AC80" s="38">
        <v>0.334372</v>
      </c>
      <c r="AD80" s="38">
        <v>0.33751900000000001</v>
      </c>
      <c r="AE80" s="38">
        <v>0.34057599999999999</v>
      </c>
      <c r="AF80" s="39">
        <v>5.0759999999999998E-3</v>
      </c>
      <c r="AG80" s="28"/>
    </row>
    <row r="81" spans="1:33" ht="15" customHeight="1" x14ac:dyDescent="0.35">
      <c r="A81" s="27" t="s">
        <v>122</v>
      </c>
      <c r="B81" s="37" t="s">
        <v>121</v>
      </c>
      <c r="C81" s="38">
        <v>0.17633199999999999</v>
      </c>
      <c r="D81" s="38">
        <v>0.176674</v>
      </c>
      <c r="E81" s="38">
        <v>0.17702499999999999</v>
      </c>
      <c r="F81" s="38">
        <v>0.17740800000000001</v>
      </c>
      <c r="G81" s="38">
        <v>0.17777399999999999</v>
      </c>
      <c r="H81" s="38">
        <v>0.178124</v>
      </c>
      <c r="I81" s="38">
        <v>0.17849000000000001</v>
      </c>
      <c r="J81" s="38">
        <v>0.17889099999999999</v>
      </c>
      <c r="K81" s="38">
        <v>0.17930499999999999</v>
      </c>
      <c r="L81" s="38">
        <v>0.179752</v>
      </c>
      <c r="M81" s="38">
        <v>0.180257</v>
      </c>
      <c r="N81" s="38">
        <v>0.18091399999999999</v>
      </c>
      <c r="O81" s="38">
        <v>0.18167800000000001</v>
      </c>
      <c r="P81" s="38">
        <v>0.18257699999999999</v>
      </c>
      <c r="Q81" s="38">
        <v>0.183615</v>
      </c>
      <c r="R81" s="38">
        <v>0.184778</v>
      </c>
      <c r="S81" s="38">
        <v>0.185947</v>
      </c>
      <c r="T81" s="38">
        <v>0.18711700000000001</v>
      </c>
      <c r="U81" s="38">
        <v>0.18831100000000001</v>
      </c>
      <c r="V81" s="38">
        <v>0.189526</v>
      </c>
      <c r="W81" s="38">
        <v>0.190745</v>
      </c>
      <c r="X81" s="38">
        <v>0.19197</v>
      </c>
      <c r="Y81" s="38">
        <v>0.19319900000000001</v>
      </c>
      <c r="Z81" s="38">
        <v>0.19443099999999999</v>
      </c>
      <c r="AA81" s="38">
        <v>0.195663</v>
      </c>
      <c r="AB81" s="38">
        <v>0.19689699999999999</v>
      </c>
      <c r="AC81" s="38">
        <v>0.198126</v>
      </c>
      <c r="AD81" s="38">
        <v>0.19934399999999999</v>
      </c>
      <c r="AE81" s="38">
        <v>0.200543</v>
      </c>
      <c r="AF81" s="39">
        <v>4.6059999999999999E-3</v>
      </c>
      <c r="AG81" s="28"/>
    </row>
    <row r="82" spans="1:33" ht="15" customHeight="1" x14ac:dyDescent="0.35">
      <c r="A82" s="27" t="s">
        <v>124</v>
      </c>
      <c r="B82" s="37" t="s">
        <v>123</v>
      </c>
      <c r="C82" s="38">
        <v>0.262133</v>
      </c>
      <c r="D82" s="38">
        <v>0.266905</v>
      </c>
      <c r="E82" s="38">
        <v>0.272725</v>
      </c>
      <c r="F82" s="38">
        <v>0.27911399999999997</v>
      </c>
      <c r="G82" s="38">
        <v>0.28493400000000002</v>
      </c>
      <c r="H82" s="38">
        <v>0.289966</v>
      </c>
      <c r="I82" s="38">
        <v>0.29443799999999998</v>
      </c>
      <c r="J82" s="38">
        <v>0.29851100000000003</v>
      </c>
      <c r="K82" s="38">
        <v>0.30234299999999997</v>
      </c>
      <c r="L82" s="38">
        <v>0.306002</v>
      </c>
      <c r="M82" s="38">
        <v>0.30979400000000001</v>
      </c>
      <c r="N82" s="38">
        <v>0.313614</v>
      </c>
      <c r="O82" s="38">
        <v>0.31768200000000002</v>
      </c>
      <c r="P82" s="38">
        <v>0.32198599999999999</v>
      </c>
      <c r="Q82" s="38">
        <v>0.32636399999999999</v>
      </c>
      <c r="R82" s="38">
        <v>0.33074199999999998</v>
      </c>
      <c r="S82" s="38">
        <v>0.33484999999999998</v>
      </c>
      <c r="T82" s="38">
        <v>0.33884399999999998</v>
      </c>
      <c r="U82" s="38">
        <v>0.34295900000000001</v>
      </c>
      <c r="V82" s="38">
        <v>0.34725699999999998</v>
      </c>
      <c r="W82" s="38">
        <v>0.35167100000000001</v>
      </c>
      <c r="X82" s="38">
        <v>0.356186</v>
      </c>
      <c r="Y82" s="38">
        <v>0.36070400000000002</v>
      </c>
      <c r="Z82" s="38">
        <v>0.36511700000000002</v>
      </c>
      <c r="AA82" s="38">
        <v>0.36946699999999999</v>
      </c>
      <c r="AB82" s="38">
        <v>0.37381999999999999</v>
      </c>
      <c r="AC82" s="38">
        <v>0.37824600000000003</v>
      </c>
      <c r="AD82" s="38">
        <v>0.38292999999999999</v>
      </c>
      <c r="AE82" s="38">
        <v>0.38772299999999998</v>
      </c>
      <c r="AF82" s="39">
        <v>1.4078E-2</v>
      </c>
      <c r="AG82" s="28"/>
    </row>
    <row r="83" spans="1:33" ht="15" customHeight="1" x14ac:dyDescent="0.35">
      <c r="A83" s="27" t="s">
        <v>126</v>
      </c>
      <c r="B83" s="37" t="s">
        <v>125</v>
      </c>
      <c r="C83" s="38">
        <v>6.9006999999999999E-2</v>
      </c>
      <c r="D83" s="38">
        <v>6.8849999999999995E-2</v>
      </c>
      <c r="E83" s="38">
        <v>6.8684999999999996E-2</v>
      </c>
      <c r="F83" s="38">
        <v>6.8510000000000001E-2</v>
      </c>
      <c r="G83" s="38">
        <v>6.8311999999999998E-2</v>
      </c>
      <c r="H83" s="38">
        <v>6.8100999999999995E-2</v>
      </c>
      <c r="I83" s="38">
        <v>6.7918999999999993E-2</v>
      </c>
      <c r="J83" s="38">
        <v>6.7757999999999999E-2</v>
      </c>
      <c r="K83" s="38">
        <v>6.7609000000000002E-2</v>
      </c>
      <c r="L83" s="38">
        <v>6.7474000000000006E-2</v>
      </c>
      <c r="M83" s="38">
        <v>6.7360000000000003E-2</v>
      </c>
      <c r="N83" s="38">
        <v>6.7266000000000006E-2</v>
      </c>
      <c r="O83" s="38">
        <v>6.7193000000000003E-2</v>
      </c>
      <c r="P83" s="38">
        <v>6.7145999999999997E-2</v>
      </c>
      <c r="Q83" s="38">
        <v>6.7139000000000004E-2</v>
      </c>
      <c r="R83" s="38">
        <v>6.7158999999999996E-2</v>
      </c>
      <c r="S83" s="38">
        <v>6.7212999999999995E-2</v>
      </c>
      <c r="T83" s="38">
        <v>6.7295999999999995E-2</v>
      </c>
      <c r="U83" s="38">
        <v>6.7418000000000006E-2</v>
      </c>
      <c r="V83" s="38">
        <v>6.7585999999999993E-2</v>
      </c>
      <c r="W83" s="38">
        <v>6.7790000000000003E-2</v>
      </c>
      <c r="X83" s="38">
        <v>6.8034999999999998E-2</v>
      </c>
      <c r="Y83" s="38">
        <v>6.8325999999999998E-2</v>
      </c>
      <c r="Z83" s="38">
        <v>6.8662000000000001E-2</v>
      </c>
      <c r="AA83" s="38">
        <v>6.9043999999999994E-2</v>
      </c>
      <c r="AB83" s="38">
        <v>6.9466E-2</v>
      </c>
      <c r="AC83" s="38">
        <v>6.9883000000000001E-2</v>
      </c>
      <c r="AD83" s="38">
        <v>7.0296999999999998E-2</v>
      </c>
      <c r="AE83" s="38">
        <v>7.0707000000000006E-2</v>
      </c>
      <c r="AF83" s="39">
        <v>8.7000000000000001E-4</v>
      </c>
      <c r="AG83" s="28"/>
    </row>
    <row r="84" spans="1:33" ht="15" customHeight="1" x14ac:dyDescent="0.35">
      <c r="A84" s="27" t="s">
        <v>128</v>
      </c>
      <c r="B84" s="37" t="s">
        <v>127</v>
      </c>
      <c r="C84" s="38">
        <v>0.22920299999999999</v>
      </c>
      <c r="D84" s="38">
        <v>0.21301100000000001</v>
      </c>
      <c r="E84" s="38">
        <v>0.206784</v>
      </c>
      <c r="F84" s="38">
        <v>0.205066</v>
      </c>
      <c r="G84" s="38">
        <v>0.20483000000000001</v>
      </c>
      <c r="H84" s="38">
        <v>0.20543</v>
      </c>
      <c r="I84" s="38">
        <v>0.20660600000000001</v>
      </c>
      <c r="J84" s="38">
        <v>0.20782600000000001</v>
      </c>
      <c r="K84" s="38">
        <v>0.20688999999999999</v>
      </c>
      <c r="L84" s="38">
        <v>0.20608699999999999</v>
      </c>
      <c r="M84" s="38">
        <v>0.205652</v>
      </c>
      <c r="N84" s="38">
        <v>0.205536</v>
      </c>
      <c r="O84" s="38">
        <v>0.20586699999999999</v>
      </c>
      <c r="P84" s="38">
        <v>0.20655100000000001</v>
      </c>
      <c r="Q84" s="38">
        <v>0.20727000000000001</v>
      </c>
      <c r="R84" s="38">
        <v>0.208041</v>
      </c>
      <c r="S84" s="38">
        <v>0.208703</v>
      </c>
      <c r="T84" s="38">
        <v>0.20934700000000001</v>
      </c>
      <c r="U84" s="38">
        <v>0.20633000000000001</v>
      </c>
      <c r="V84" s="38">
        <v>0.20386199999999999</v>
      </c>
      <c r="W84" s="38">
        <v>0.20195099999999999</v>
      </c>
      <c r="X84" s="38">
        <v>0.200678</v>
      </c>
      <c r="Y84" s="38">
        <v>0.20021600000000001</v>
      </c>
      <c r="Z84" s="38">
        <v>0.20013400000000001</v>
      </c>
      <c r="AA84" s="38">
        <v>0.200125</v>
      </c>
      <c r="AB84" s="38">
        <v>0.20022499999999999</v>
      </c>
      <c r="AC84" s="38">
        <v>0.20046700000000001</v>
      </c>
      <c r="AD84" s="38">
        <v>0.20095299999999999</v>
      </c>
      <c r="AE84" s="38">
        <v>0.20157700000000001</v>
      </c>
      <c r="AF84" s="39">
        <v>-4.5760000000000002E-3</v>
      </c>
      <c r="AG84" s="28"/>
    </row>
    <row r="85" spans="1:33" ht="14.5" x14ac:dyDescent="0.35">
      <c r="A85" s="27" t="s">
        <v>129</v>
      </c>
      <c r="B85" s="37" t="s">
        <v>327</v>
      </c>
      <c r="C85" s="38">
        <v>3.7489000000000001E-2</v>
      </c>
      <c r="D85" s="38">
        <v>3.7811999999999998E-2</v>
      </c>
      <c r="E85" s="38">
        <v>3.8142000000000002E-2</v>
      </c>
      <c r="F85" s="38">
        <v>3.8482000000000002E-2</v>
      </c>
      <c r="G85" s="38">
        <v>3.8821000000000001E-2</v>
      </c>
      <c r="H85" s="38">
        <v>3.916E-2</v>
      </c>
      <c r="I85" s="38">
        <v>3.9507E-2</v>
      </c>
      <c r="J85" s="38">
        <v>3.9856999999999997E-2</v>
      </c>
      <c r="K85" s="38">
        <v>4.0219999999999999E-2</v>
      </c>
      <c r="L85" s="38">
        <v>4.0580999999999999E-2</v>
      </c>
      <c r="M85" s="38">
        <v>4.0946999999999997E-2</v>
      </c>
      <c r="N85" s="38">
        <v>4.1312000000000001E-2</v>
      </c>
      <c r="O85" s="38">
        <v>4.1676999999999999E-2</v>
      </c>
      <c r="P85" s="38">
        <v>4.2040000000000001E-2</v>
      </c>
      <c r="Q85" s="38">
        <v>4.2404999999999998E-2</v>
      </c>
      <c r="R85" s="38">
        <v>4.2766999999999999E-2</v>
      </c>
      <c r="S85" s="38">
        <v>4.3126999999999999E-2</v>
      </c>
      <c r="T85" s="38">
        <v>4.3482E-2</v>
      </c>
      <c r="U85" s="38">
        <v>4.3839000000000003E-2</v>
      </c>
      <c r="V85" s="38">
        <v>4.4195999999999999E-2</v>
      </c>
      <c r="W85" s="38">
        <v>4.4548999999999998E-2</v>
      </c>
      <c r="X85" s="38">
        <v>4.4895999999999998E-2</v>
      </c>
      <c r="Y85" s="38">
        <v>4.5239000000000001E-2</v>
      </c>
      <c r="Z85" s="38">
        <v>4.5575999999999998E-2</v>
      </c>
      <c r="AA85" s="38">
        <v>4.5907999999999997E-2</v>
      </c>
      <c r="AB85" s="38">
        <v>4.6238000000000001E-2</v>
      </c>
      <c r="AC85" s="38">
        <v>4.6565000000000002E-2</v>
      </c>
      <c r="AD85" s="38">
        <v>4.6891000000000002E-2</v>
      </c>
      <c r="AE85" s="38">
        <v>4.7215E-2</v>
      </c>
      <c r="AF85" s="39">
        <v>8.2719999999999998E-3</v>
      </c>
      <c r="AG85" s="28"/>
    </row>
    <row r="86" spans="1:33" ht="15" customHeight="1" x14ac:dyDescent="0.35">
      <c r="A86" s="27" t="s">
        <v>130</v>
      </c>
      <c r="B86" s="37" t="s">
        <v>328</v>
      </c>
      <c r="C86" s="38">
        <v>2.7618E-2</v>
      </c>
      <c r="D86" s="38">
        <v>2.8065E-2</v>
      </c>
      <c r="E86" s="38">
        <v>2.8504999999999999E-2</v>
      </c>
      <c r="F86" s="38">
        <v>2.8941999999999999E-2</v>
      </c>
      <c r="G86" s="38">
        <v>2.9367000000000001E-2</v>
      </c>
      <c r="H86" s="38">
        <v>2.9779E-2</v>
      </c>
      <c r="I86" s="38">
        <v>3.0231000000000001E-2</v>
      </c>
      <c r="J86" s="38">
        <v>3.0719E-2</v>
      </c>
      <c r="K86" s="38">
        <v>3.1236E-2</v>
      </c>
      <c r="L86" s="38">
        <v>3.1787999999999997E-2</v>
      </c>
      <c r="M86" s="38">
        <v>3.2379999999999999E-2</v>
      </c>
      <c r="N86" s="38">
        <v>3.3012E-2</v>
      </c>
      <c r="O86" s="38">
        <v>3.3686000000000001E-2</v>
      </c>
      <c r="P86" s="38">
        <v>3.4356999999999999E-2</v>
      </c>
      <c r="Q86" s="38">
        <v>3.5027999999999997E-2</v>
      </c>
      <c r="R86" s="38">
        <v>3.5694999999999998E-2</v>
      </c>
      <c r="S86" s="38">
        <v>3.6360000000000003E-2</v>
      </c>
      <c r="T86" s="38">
        <v>3.7021999999999999E-2</v>
      </c>
      <c r="U86" s="38">
        <v>3.7684000000000002E-2</v>
      </c>
      <c r="V86" s="38">
        <v>3.8346999999999999E-2</v>
      </c>
      <c r="W86" s="38">
        <v>3.9004999999999998E-2</v>
      </c>
      <c r="X86" s="38">
        <v>3.9659E-2</v>
      </c>
      <c r="Y86" s="38">
        <v>4.0307999999999997E-2</v>
      </c>
      <c r="Z86" s="38">
        <v>4.0952000000000002E-2</v>
      </c>
      <c r="AA86" s="38">
        <v>4.1592999999999998E-2</v>
      </c>
      <c r="AB86" s="38">
        <v>4.2229999999999997E-2</v>
      </c>
      <c r="AC86" s="38">
        <v>4.2863999999999999E-2</v>
      </c>
      <c r="AD86" s="38">
        <v>4.3496E-2</v>
      </c>
      <c r="AE86" s="38">
        <v>4.4124999999999998E-2</v>
      </c>
      <c r="AF86" s="39">
        <v>1.6875999999999999E-2</v>
      </c>
      <c r="AG86" s="28"/>
    </row>
    <row r="87" spans="1:33" ht="15" customHeight="1" x14ac:dyDescent="0.35">
      <c r="A87" s="27" t="s">
        <v>131</v>
      </c>
      <c r="B87" s="37" t="s">
        <v>329</v>
      </c>
      <c r="C87" s="38">
        <v>0.185056</v>
      </c>
      <c r="D87" s="38">
        <v>0.18144199999999999</v>
      </c>
      <c r="E87" s="38">
        <v>0.17835400000000001</v>
      </c>
      <c r="F87" s="38">
        <v>0.175626</v>
      </c>
      <c r="G87" s="38">
        <v>0.172627</v>
      </c>
      <c r="H87" s="38">
        <v>0.16932700000000001</v>
      </c>
      <c r="I87" s="38">
        <v>0.165797</v>
      </c>
      <c r="J87" s="38">
        <v>0.162242</v>
      </c>
      <c r="K87" s="38">
        <v>0.158802</v>
      </c>
      <c r="L87" s="38">
        <v>0.15551999999999999</v>
      </c>
      <c r="M87" s="38">
        <v>0.15246399999999999</v>
      </c>
      <c r="N87" s="38">
        <v>0.14962800000000001</v>
      </c>
      <c r="O87" s="38">
        <v>0.147059</v>
      </c>
      <c r="P87" s="38">
        <v>0.14482300000000001</v>
      </c>
      <c r="Q87" s="38">
        <v>0.142817</v>
      </c>
      <c r="R87" s="38">
        <v>0.14108200000000001</v>
      </c>
      <c r="S87" s="38">
        <v>0.13948099999999999</v>
      </c>
      <c r="T87" s="38">
        <v>0.13808500000000001</v>
      </c>
      <c r="U87" s="38">
        <v>0.136961</v>
      </c>
      <c r="V87" s="38">
        <v>0.13611699999999999</v>
      </c>
      <c r="W87" s="38">
        <v>0.135544</v>
      </c>
      <c r="X87" s="38">
        <v>0.135211</v>
      </c>
      <c r="Y87" s="38">
        <v>0.135098</v>
      </c>
      <c r="Z87" s="38">
        <v>0.13519300000000001</v>
      </c>
      <c r="AA87" s="38">
        <v>0.13545199999999999</v>
      </c>
      <c r="AB87" s="38">
        <v>0.13586699999999999</v>
      </c>
      <c r="AC87" s="38">
        <v>0.13642499999999999</v>
      </c>
      <c r="AD87" s="38">
        <v>0.13719799999999999</v>
      </c>
      <c r="AE87" s="38">
        <v>0.13811699999999999</v>
      </c>
      <c r="AF87" s="39">
        <v>-1.0394E-2</v>
      </c>
      <c r="AG87" s="28"/>
    </row>
    <row r="88" spans="1:33" ht="15" customHeight="1" x14ac:dyDescent="0.35">
      <c r="A88" s="27" t="s">
        <v>132</v>
      </c>
      <c r="B88" s="37" t="s">
        <v>330</v>
      </c>
      <c r="C88" s="38">
        <v>0.120084</v>
      </c>
      <c r="D88" s="38">
        <v>0.118493</v>
      </c>
      <c r="E88" s="38">
        <v>0.11693000000000001</v>
      </c>
      <c r="F88" s="38">
        <v>0.115326</v>
      </c>
      <c r="G88" s="38">
        <v>0.113292</v>
      </c>
      <c r="H88" s="38">
        <v>0.110818</v>
      </c>
      <c r="I88" s="38">
        <v>0.10798199999999999</v>
      </c>
      <c r="J88" s="38">
        <v>0.104936</v>
      </c>
      <c r="K88" s="38">
        <v>0.101812</v>
      </c>
      <c r="L88" s="38">
        <v>9.8642999999999995E-2</v>
      </c>
      <c r="M88" s="38">
        <v>9.5518000000000006E-2</v>
      </c>
      <c r="N88" s="38">
        <v>9.2437000000000005E-2</v>
      </c>
      <c r="O88" s="38">
        <v>8.9454000000000006E-2</v>
      </c>
      <c r="P88" s="38">
        <v>8.6615999999999999E-2</v>
      </c>
      <c r="Q88" s="38">
        <v>8.3896999999999999E-2</v>
      </c>
      <c r="R88" s="38">
        <v>8.1297999999999995E-2</v>
      </c>
      <c r="S88" s="38">
        <v>7.8784000000000007E-2</v>
      </c>
      <c r="T88" s="38">
        <v>7.6406000000000002E-2</v>
      </c>
      <c r="U88" s="38">
        <v>7.4212E-2</v>
      </c>
      <c r="V88" s="38">
        <v>7.2221999999999995E-2</v>
      </c>
      <c r="W88" s="38">
        <v>7.0467000000000002E-2</v>
      </c>
      <c r="X88" s="38">
        <v>6.8934999999999996E-2</v>
      </c>
      <c r="Y88" s="38">
        <v>6.7641999999999994E-2</v>
      </c>
      <c r="Z88" s="38">
        <v>6.6564999999999999E-2</v>
      </c>
      <c r="AA88" s="38">
        <v>6.5780000000000005E-2</v>
      </c>
      <c r="AB88" s="38">
        <v>6.5225000000000005E-2</v>
      </c>
      <c r="AC88" s="38">
        <v>6.4887E-2</v>
      </c>
      <c r="AD88" s="38">
        <v>6.4808000000000004E-2</v>
      </c>
      <c r="AE88" s="38">
        <v>6.4916000000000001E-2</v>
      </c>
      <c r="AF88" s="39">
        <v>-2.1728000000000001E-2</v>
      </c>
      <c r="AG88" s="28"/>
    </row>
    <row r="89" spans="1:33" ht="15" customHeight="1" x14ac:dyDescent="0.35">
      <c r="A89" s="27" t="s">
        <v>134</v>
      </c>
      <c r="B89" s="37" t="s">
        <v>133</v>
      </c>
      <c r="C89" s="38">
        <v>8.9221999999999996E-2</v>
      </c>
      <c r="D89" s="38">
        <v>8.8422000000000001E-2</v>
      </c>
      <c r="E89" s="38">
        <v>7.9335000000000003E-2</v>
      </c>
      <c r="F89" s="38">
        <v>8.0320000000000003E-2</v>
      </c>
      <c r="G89" s="38">
        <v>8.1142000000000006E-2</v>
      </c>
      <c r="H89" s="38">
        <v>8.1764000000000003E-2</v>
      </c>
      <c r="I89" s="38">
        <v>8.2184999999999994E-2</v>
      </c>
      <c r="J89" s="38">
        <v>8.2358000000000001E-2</v>
      </c>
      <c r="K89" s="38">
        <v>8.2311999999999996E-2</v>
      </c>
      <c r="L89" s="38">
        <v>8.2066E-2</v>
      </c>
      <c r="M89" s="38">
        <v>8.1662999999999999E-2</v>
      </c>
      <c r="N89" s="38">
        <v>8.1036999999999998E-2</v>
      </c>
      <c r="O89" s="38">
        <v>8.0222000000000002E-2</v>
      </c>
      <c r="P89" s="38">
        <v>7.9251000000000002E-2</v>
      </c>
      <c r="Q89" s="38">
        <v>7.8165999999999999E-2</v>
      </c>
      <c r="R89" s="38">
        <v>7.6963000000000004E-2</v>
      </c>
      <c r="S89" s="38">
        <v>7.5589000000000003E-2</v>
      </c>
      <c r="T89" s="38">
        <v>7.4164999999999995E-2</v>
      </c>
      <c r="U89" s="38">
        <v>7.2857000000000005E-2</v>
      </c>
      <c r="V89" s="38">
        <v>7.1667999999999996E-2</v>
      </c>
      <c r="W89" s="38">
        <v>7.0525000000000004E-2</v>
      </c>
      <c r="X89" s="38">
        <v>6.9467000000000001E-2</v>
      </c>
      <c r="Y89" s="38">
        <v>6.8514000000000005E-2</v>
      </c>
      <c r="Z89" s="38">
        <v>6.7669999999999994E-2</v>
      </c>
      <c r="AA89" s="38">
        <v>6.6925999999999999E-2</v>
      </c>
      <c r="AB89" s="38">
        <v>6.6267999999999994E-2</v>
      </c>
      <c r="AC89" s="38">
        <v>6.5720000000000001E-2</v>
      </c>
      <c r="AD89" s="38">
        <v>6.5276000000000001E-2</v>
      </c>
      <c r="AE89" s="38">
        <v>6.4934000000000006E-2</v>
      </c>
      <c r="AF89" s="39">
        <v>-1.1284000000000001E-2</v>
      </c>
      <c r="AG89" s="28"/>
    </row>
    <row r="90" spans="1:33" ht="15" customHeight="1" x14ac:dyDescent="0.35">
      <c r="A90" s="27" t="s">
        <v>135</v>
      </c>
      <c r="B90" s="37" t="s">
        <v>331</v>
      </c>
      <c r="C90" s="38">
        <v>2.0263969999999998</v>
      </c>
      <c r="D90" s="38">
        <v>2.0694409999999999</v>
      </c>
      <c r="E90" s="38">
        <v>2.1120999999999999</v>
      </c>
      <c r="F90" s="38">
        <v>2.1512799999999999</v>
      </c>
      <c r="G90" s="38">
        <v>2.1892429999999998</v>
      </c>
      <c r="H90" s="38">
        <v>2.2291470000000002</v>
      </c>
      <c r="I90" s="38">
        <v>2.2622019999999998</v>
      </c>
      <c r="J90" s="38">
        <v>2.2905289999999998</v>
      </c>
      <c r="K90" s="38">
        <v>2.3194560000000002</v>
      </c>
      <c r="L90" s="38">
        <v>2.3492609999999998</v>
      </c>
      <c r="M90" s="38">
        <v>2.3804500000000002</v>
      </c>
      <c r="N90" s="38">
        <v>2.4136229999999999</v>
      </c>
      <c r="O90" s="38">
        <v>2.446291</v>
      </c>
      <c r="P90" s="38">
        <v>2.481563</v>
      </c>
      <c r="Q90" s="38">
        <v>2.5185110000000002</v>
      </c>
      <c r="R90" s="38">
        <v>2.558589</v>
      </c>
      <c r="S90" s="38">
        <v>2.5977600000000001</v>
      </c>
      <c r="T90" s="38">
        <v>2.6370019999999998</v>
      </c>
      <c r="U90" s="38">
        <v>2.6791640000000001</v>
      </c>
      <c r="V90" s="38">
        <v>2.7227329999999998</v>
      </c>
      <c r="W90" s="38">
        <v>2.7682699999999998</v>
      </c>
      <c r="X90" s="38">
        <v>2.8153199999999998</v>
      </c>
      <c r="Y90" s="38">
        <v>2.8637579999999998</v>
      </c>
      <c r="Z90" s="38">
        <v>2.9138760000000001</v>
      </c>
      <c r="AA90" s="38">
        <v>2.9651200000000002</v>
      </c>
      <c r="AB90" s="38">
        <v>3.0173709999999998</v>
      </c>
      <c r="AC90" s="38">
        <v>3.0715720000000002</v>
      </c>
      <c r="AD90" s="38">
        <v>3.1280929999999998</v>
      </c>
      <c r="AE90" s="38">
        <v>3.1871719999999999</v>
      </c>
      <c r="AF90" s="39">
        <v>1.6306000000000001E-2</v>
      </c>
      <c r="AG90" s="28"/>
    </row>
    <row r="91" spans="1:33" s="13" customFormat="1" ht="15" customHeight="1" x14ac:dyDescent="0.35">
      <c r="A91" s="27" t="s">
        <v>332</v>
      </c>
      <c r="B91" s="36" t="s">
        <v>333</v>
      </c>
      <c r="C91" s="40">
        <v>11.872011000000001</v>
      </c>
      <c r="D91" s="40">
        <v>11.839221999999999</v>
      </c>
      <c r="E91" s="40">
        <v>11.588047</v>
      </c>
      <c r="F91" s="40">
        <v>11.658682000000001</v>
      </c>
      <c r="G91" s="40">
        <v>11.719929</v>
      </c>
      <c r="H91" s="40">
        <v>11.767773999999999</v>
      </c>
      <c r="I91" s="40">
        <v>11.797807000000001</v>
      </c>
      <c r="J91" s="40">
        <v>11.812488</v>
      </c>
      <c r="K91" s="40">
        <v>11.81883</v>
      </c>
      <c r="L91" s="40">
        <v>11.823912999999999</v>
      </c>
      <c r="M91" s="40">
        <v>11.835955999999999</v>
      </c>
      <c r="N91" s="40">
        <v>11.851057000000001</v>
      </c>
      <c r="O91" s="40">
        <v>11.869892999999999</v>
      </c>
      <c r="P91" s="40">
        <v>11.896364</v>
      </c>
      <c r="Q91" s="40">
        <v>11.928131</v>
      </c>
      <c r="R91" s="40">
        <v>11.96504</v>
      </c>
      <c r="S91" s="40">
        <v>11.996506</v>
      </c>
      <c r="T91" s="40">
        <v>12.027062000000001</v>
      </c>
      <c r="U91" s="40">
        <v>12.065398999999999</v>
      </c>
      <c r="V91" s="40">
        <v>12.112529</v>
      </c>
      <c r="W91" s="40">
        <v>12.165874000000001</v>
      </c>
      <c r="X91" s="40">
        <v>12.223407999999999</v>
      </c>
      <c r="Y91" s="40">
        <v>12.28558</v>
      </c>
      <c r="Z91" s="40">
        <v>12.350759999999999</v>
      </c>
      <c r="AA91" s="40">
        <v>12.418536</v>
      </c>
      <c r="AB91" s="40">
        <v>12.486864000000001</v>
      </c>
      <c r="AC91" s="40">
        <v>12.560067</v>
      </c>
      <c r="AD91" s="40">
        <v>12.639222999999999</v>
      </c>
      <c r="AE91" s="40">
        <v>12.722355</v>
      </c>
      <c r="AF91" s="41">
        <v>2.4740000000000001E-3</v>
      </c>
      <c r="AG91" s="28"/>
    </row>
    <row r="92" spans="1:33" ht="15" customHeight="1" x14ac:dyDescent="0.35">
      <c r="A92" s="27" t="s">
        <v>334</v>
      </c>
      <c r="B92" s="37" t="s">
        <v>394</v>
      </c>
      <c r="C92" s="38">
        <v>0.111361</v>
      </c>
      <c r="D92" s="38">
        <v>0.121797</v>
      </c>
      <c r="E92" s="38">
        <v>0.13156399999999999</v>
      </c>
      <c r="F92" s="38">
        <v>0.14168</v>
      </c>
      <c r="G92" s="38">
        <v>0.151975</v>
      </c>
      <c r="H92" s="38">
        <v>0.16261500000000001</v>
      </c>
      <c r="I92" s="38">
        <v>0.17380999999999999</v>
      </c>
      <c r="J92" s="38">
        <v>0.18546499999999999</v>
      </c>
      <c r="K92" s="38">
        <v>0.19752900000000001</v>
      </c>
      <c r="L92" s="38">
        <v>0.21010200000000001</v>
      </c>
      <c r="M92" s="38">
        <v>0.22320100000000001</v>
      </c>
      <c r="N92" s="38">
        <v>0.23739299999999999</v>
      </c>
      <c r="O92" s="38">
        <v>0.25242199999999998</v>
      </c>
      <c r="P92" s="38">
        <v>0.26815</v>
      </c>
      <c r="Q92" s="38">
        <v>0.28445599999999999</v>
      </c>
      <c r="R92" s="38">
        <v>0.30146200000000001</v>
      </c>
      <c r="S92" s="38">
        <v>0.31941999999999998</v>
      </c>
      <c r="T92" s="38">
        <v>0.33812700000000001</v>
      </c>
      <c r="U92" s="38">
        <v>0.35781099999999999</v>
      </c>
      <c r="V92" s="38">
        <v>0.37844699999999998</v>
      </c>
      <c r="W92" s="38">
        <v>0.400426</v>
      </c>
      <c r="X92" s="38">
        <v>0.42360399999999998</v>
      </c>
      <c r="Y92" s="38">
        <v>0.447741</v>
      </c>
      <c r="Z92" s="38">
        <v>0.47296300000000002</v>
      </c>
      <c r="AA92" s="38">
        <v>0.49916899999999997</v>
      </c>
      <c r="AB92" s="38">
        <v>0.52651199999999998</v>
      </c>
      <c r="AC92" s="38">
        <v>0.55513199999999996</v>
      </c>
      <c r="AD92" s="38">
        <v>0.58471200000000001</v>
      </c>
      <c r="AE92" s="38">
        <v>0.61550499999999997</v>
      </c>
      <c r="AF92" s="39">
        <v>6.2962000000000004E-2</v>
      </c>
      <c r="AG92" s="28"/>
    </row>
    <row r="93" spans="1:33" ht="15" customHeight="1" x14ac:dyDescent="0.35">
      <c r="A93" s="27" t="s">
        <v>136</v>
      </c>
      <c r="B93" s="36" t="s">
        <v>335</v>
      </c>
      <c r="C93" s="40">
        <v>11.76065</v>
      </c>
      <c r="D93" s="40">
        <v>11.717423999999999</v>
      </c>
      <c r="E93" s="40">
        <v>11.456483</v>
      </c>
      <c r="F93" s="40">
        <v>11.517002</v>
      </c>
      <c r="G93" s="40">
        <v>11.567952999999999</v>
      </c>
      <c r="H93" s="40">
        <v>11.605159</v>
      </c>
      <c r="I93" s="40">
        <v>11.623996999999999</v>
      </c>
      <c r="J93" s="40">
        <v>11.627022999999999</v>
      </c>
      <c r="K93" s="40">
        <v>11.621302</v>
      </c>
      <c r="L93" s="40">
        <v>11.613811</v>
      </c>
      <c r="M93" s="40">
        <v>11.612755</v>
      </c>
      <c r="N93" s="40">
        <v>11.613664999999999</v>
      </c>
      <c r="O93" s="40">
        <v>11.617471</v>
      </c>
      <c r="P93" s="40">
        <v>11.628215000000001</v>
      </c>
      <c r="Q93" s="40">
        <v>11.643675</v>
      </c>
      <c r="R93" s="40">
        <v>11.663577999999999</v>
      </c>
      <c r="S93" s="40">
        <v>11.677085999999999</v>
      </c>
      <c r="T93" s="40">
        <v>11.688935000000001</v>
      </c>
      <c r="U93" s="40">
        <v>11.707587999999999</v>
      </c>
      <c r="V93" s="40">
        <v>11.734081</v>
      </c>
      <c r="W93" s="40">
        <v>11.765449</v>
      </c>
      <c r="X93" s="40">
        <v>11.799804</v>
      </c>
      <c r="Y93" s="40">
        <v>11.837839000000001</v>
      </c>
      <c r="Z93" s="40">
        <v>11.877796</v>
      </c>
      <c r="AA93" s="40">
        <v>11.919366999999999</v>
      </c>
      <c r="AB93" s="40">
        <v>11.960352</v>
      </c>
      <c r="AC93" s="40">
        <v>12.004935</v>
      </c>
      <c r="AD93" s="40">
        <v>12.054511</v>
      </c>
      <c r="AE93" s="40">
        <v>12.106851000000001</v>
      </c>
      <c r="AF93" s="41">
        <v>1.0369999999999999E-3</v>
      </c>
      <c r="AG93" s="28"/>
    </row>
    <row r="94" spans="1:33" ht="14.5" x14ac:dyDescent="0.35">
      <c r="A94" s="24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4.5" x14ac:dyDescent="0.35">
      <c r="A95" s="27" t="s">
        <v>138</v>
      </c>
      <c r="B95" s="36" t="s">
        <v>137</v>
      </c>
      <c r="C95" s="40">
        <v>9.4319559999999996</v>
      </c>
      <c r="D95" s="40">
        <v>9.131983</v>
      </c>
      <c r="E95" s="40">
        <v>9.2890259999999998</v>
      </c>
      <c r="F95" s="40">
        <v>9.3030869999999997</v>
      </c>
      <c r="G95" s="40">
        <v>9.2545269999999995</v>
      </c>
      <c r="H95" s="40">
        <v>9.2281650000000006</v>
      </c>
      <c r="I95" s="40">
        <v>9.1802779999999995</v>
      </c>
      <c r="J95" s="40">
        <v>9.1588480000000008</v>
      </c>
      <c r="K95" s="40">
        <v>9.1450270000000007</v>
      </c>
      <c r="L95" s="40">
        <v>9.1531070000000003</v>
      </c>
      <c r="M95" s="40">
        <v>9.163081</v>
      </c>
      <c r="N95" s="40">
        <v>9.1830160000000003</v>
      </c>
      <c r="O95" s="40">
        <v>9.1786770000000004</v>
      </c>
      <c r="P95" s="40">
        <v>9.1999549999999992</v>
      </c>
      <c r="Q95" s="40">
        <v>9.2512749999999997</v>
      </c>
      <c r="R95" s="40">
        <v>9.3075899999999994</v>
      </c>
      <c r="S95" s="40">
        <v>9.3370610000000003</v>
      </c>
      <c r="T95" s="40">
        <v>9.3748710000000006</v>
      </c>
      <c r="U95" s="40">
        <v>9.4046400000000006</v>
      </c>
      <c r="V95" s="40">
        <v>9.4102800000000002</v>
      </c>
      <c r="W95" s="40">
        <v>9.4563249999999996</v>
      </c>
      <c r="X95" s="40">
        <v>9.5126500000000007</v>
      </c>
      <c r="Y95" s="40">
        <v>9.5643790000000006</v>
      </c>
      <c r="Z95" s="40">
        <v>9.6200569999999992</v>
      </c>
      <c r="AA95" s="40">
        <v>9.6809429999999992</v>
      </c>
      <c r="AB95" s="40">
        <v>9.7482810000000004</v>
      </c>
      <c r="AC95" s="40">
        <v>9.7926920000000006</v>
      </c>
      <c r="AD95" s="40">
        <v>9.8424569999999996</v>
      </c>
      <c r="AE95" s="40">
        <v>9.9350880000000004</v>
      </c>
      <c r="AF95" s="41">
        <v>1.8580000000000001E-3</v>
      </c>
      <c r="AG95" s="28"/>
    </row>
    <row r="96" spans="1:33" ht="15" customHeight="1" x14ac:dyDescent="0.35">
      <c r="A96" s="24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" customHeight="1" x14ac:dyDescent="0.35">
      <c r="A97" s="24"/>
      <c r="B97" s="36" t="s">
        <v>336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" customHeight="1" x14ac:dyDescent="0.35">
      <c r="A98" s="27" t="s">
        <v>139</v>
      </c>
      <c r="B98" s="37" t="s">
        <v>113</v>
      </c>
      <c r="C98" s="38">
        <v>7.1152819999999997</v>
      </c>
      <c r="D98" s="38">
        <v>7.1676250000000001</v>
      </c>
      <c r="E98" s="38">
        <v>6.5500619999999996</v>
      </c>
      <c r="F98" s="38">
        <v>6.5270089999999996</v>
      </c>
      <c r="G98" s="38">
        <v>6.4908710000000003</v>
      </c>
      <c r="H98" s="38">
        <v>6.444045</v>
      </c>
      <c r="I98" s="38">
        <v>6.3875890000000002</v>
      </c>
      <c r="J98" s="38">
        <v>6.3280519999999996</v>
      </c>
      <c r="K98" s="38">
        <v>6.2652369999999999</v>
      </c>
      <c r="L98" s="38">
        <v>6.2038450000000003</v>
      </c>
      <c r="M98" s="38">
        <v>6.144609</v>
      </c>
      <c r="N98" s="38">
        <v>6.0864269999999996</v>
      </c>
      <c r="O98" s="38">
        <v>6.02738</v>
      </c>
      <c r="P98" s="38">
        <v>5.9728909999999997</v>
      </c>
      <c r="Q98" s="38">
        <v>5.9231540000000003</v>
      </c>
      <c r="R98" s="38">
        <v>5.874492</v>
      </c>
      <c r="S98" s="38">
        <v>5.8209090000000003</v>
      </c>
      <c r="T98" s="38">
        <v>5.7681849999999999</v>
      </c>
      <c r="U98" s="38">
        <v>5.7205370000000002</v>
      </c>
      <c r="V98" s="38">
        <v>5.6742169999999996</v>
      </c>
      <c r="W98" s="38">
        <v>5.6328950000000004</v>
      </c>
      <c r="X98" s="38">
        <v>5.5929130000000002</v>
      </c>
      <c r="Y98" s="38">
        <v>5.5531100000000002</v>
      </c>
      <c r="Z98" s="38">
        <v>5.5137429999999998</v>
      </c>
      <c r="AA98" s="38">
        <v>5.474971</v>
      </c>
      <c r="AB98" s="38">
        <v>5.4359679999999999</v>
      </c>
      <c r="AC98" s="38">
        <v>5.3950690000000003</v>
      </c>
      <c r="AD98" s="38">
        <v>5.3550000000000004</v>
      </c>
      <c r="AE98" s="38">
        <v>5.3185710000000004</v>
      </c>
      <c r="AF98" s="39">
        <v>-1.034E-2</v>
      </c>
      <c r="AG98" s="28"/>
    </row>
    <row r="99" spans="1:33" ht="15" customHeight="1" x14ac:dyDescent="0.35">
      <c r="A99" s="27" t="s">
        <v>140</v>
      </c>
      <c r="B99" s="37" t="s">
        <v>115</v>
      </c>
      <c r="C99" s="38">
        <v>2.4917180000000001</v>
      </c>
      <c r="D99" s="38">
        <v>2.1324179999999999</v>
      </c>
      <c r="E99" s="38">
        <v>2.5865279999999999</v>
      </c>
      <c r="F99" s="38">
        <v>2.63375</v>
      </c>
      <c r="G99" s="38">
        <v>2.6644679999999998</v>
      </c>
      <c r="H99" s="38">
        <v>2.6966420000000002</v>
      </c>
      <c r="I99" s="38">
        <v>2.7237230000000001</v>
      </c>
      <c r="J99" s="38">
        <v>2.7555010000000002</v>
      </c>
      <c r="K99" s="38">
        <v>2.787207</v>
      </c>
      <c r="L99" s="38">
        <v>2.822864</v>
      </c>
      <c r="M99" s="38">
        <v>2.8626119999999999</v>
      </c>
      <c r="N99" s="38">
        <v>2.9043139999999998</v>
      </c>
      <c r="O99" s="38">
        <v>2.944226</v>
      </c>
      <c r="P99" s="38">
        <v>2.990831</v>
      </c>
      <c r="Q99" s="38">
        <v>3.044143</v>
      </c>
      <c r="R99" s="38">
        <v>3.1002230000000002</v>
      </c>
      <c r="S99" s="38">
        <v>3.1505359999999998</v>
      </c>
      <c r="T99" s="38">
        <v>3.2025990000000002</v>
      </c>
      <c r="U99" s="38">
        <v>3.2549929999999998</v>
      </c>
      <c r="V99" s="38">
        <v>3.3030689999999998</v>
      </c>
      <c r="W99" s="38">
        <v>3.3613919999999999</v>
      </c>
      <c r="X99" s="38">
        <v>3.4227910000000001</v>
      </c>
      <c r="Y99" s="38">
        <v>3.483187</v>
      </c>
      <c r="Z99" s="38">
        <v>3.5439769999999999</v>
      </c>
      <c r="AA99" s="38">
        <v>3.6064829999999999</v>
      </c>
      <c r="AB99" s="38">
        <v>3.6697350000000002</v>
      </c>
      <c r="AC99" s="38">
        <v>3.7297500000000001</v>
      </c>
      <c r="AD99" s="38">
        <v>3.7933219999999999</v>
      </c>
      <c r="AE99" s="38">
        <v>3.8674520000000001</v>
      </c>
      <c r="AF99" s="39">
        <v>1.5824999999999999E-2</v>
      </c>
      <c r="AG99" s="28"/>
    </row>
    <row r="100" spans="1:33" ht="15" customHeight="1" x14ac:dyDescent="0.35">
      <c r="A100" s="27" t="s">
        <v>141</v>
      </c>
      <c r="B100" s="37" t="s">
        <v>117</v>
      </c>
      <c r="C100" s="38">
        <v>2.795398</v>
      </c>
      <c r="D100" s="38">
        <v>2.783744</v>
      </c>
      <c r="E100" s="38">
        <v>2.8049590000000002</v>
      </c>
      <c r="F100" s="38">
        <v>2.8259289999999999</v>
      </c>
      <c r="G100" s="38">
        <v>2.8362970000000001</v>
      </c>
      <c r="H100" s="38">
        <v>2.8442180000000001</v>
      </c>
      <c r="I100" s="38">
        <v>2.8478970000000001</v>
      </c>
      <c r="J100" s="38">
        <v>2.8523130000000001</v>
      </c>
      <c r="K100" s="38">
        <v>2.856071</v>
      </c>
      <c r="L100" s="38">
        <v>2.8604959999999999</v>
      </c>
      <c r="M100" s="38">
        <v>2.8654109999999999</v>
      </c>
      <c r="N100" s="38">
        <v>2.8711609999999999</v>
      </c>
      <c r="O100" s="38">
        <v>2.874654</v>
      </c>
      <c r="P100" s="38">
        <v>2.8815879999999998</v>
      </c>
      <c r="Q100" s="38">
        <v>2.8918409999999999</v>
      </c>
      <c r="R100" s="38">
        <v>2.9013659999999999</v>
      </c>
      <c r="S100" s="38">
        <v>2.9057539999999999</v>
      </c>
      <c r="T100" s="38">
        <v>2.9090980000000002</v>
      </c>
      <c r="U100" s="38">
        <v>2.912941</v>
      </c>
      <c r="V100" s="38">
        <v>2.9153169999999999</v>
      </c>
      <c r="W100" s="38">
        <v>2.922641</v>
      </c>
      <c r="X100" s="38">
        <v>2.9314309999999999</v>
      </c>
      <c r="Y100" s="38">
        <v>2.9401169999999999</v>
      </c>
      <c r="Z100" s="38">
        <v>2.9491969999999998</v>
      </c>
      <c r="AA100" s="38">
        <v>2.9590879999999999</v>
      </c>
      <c r="AB100" s="38">
        <v>2.970062</v>
      </c>
      <c r="AC100" s="38">
        <v>2.979365</v>
      </c>
      <c r="AD100" s="38">
        <v>2.9903249999999999</v>
      </c>
      <c r="AE100" s="38">
        <v>3.0060210000000001</v>
      </c>
      <c r="AF100" s="39">
        <v>2.598E-3</v>
      </c>
      <c r="AG100" s="28"/>
    </row>
    <row r="101" spans="1:33" ht="15" customHeight="1" x14ac:dyDescent="0.35">
      <c r="A101" s="27" t="s">
        <v>142</v>
      </c>
      <c r="B101" s="37" t="s">
        <v>119</v>
      </c>
      <c r="C101" s="38">
        <v>0.83711899999999995</v>
      </c>
      <c r="D101" s="38">
        <v>0.82597200000000004</v>
      </c>
      <c r="E101" s="38">
        <v>0.82137800000000005</v>
      </c>
      <c r="F101" s="38">
        <v>0.81380699999999995</v>
      </c>
      <c r="G101" s="38">
        <v>0.80417700000000003</v>
      </c>
      <c r="H101" s="38">
        <v>0.79695899999999997</v>
      </c>
      <c r="I101" s="38">
        <v>0.79048200000000002</v>
      </c>
      <c r="J101" s="38">
        <v>0.78675300000000004</v>
      </c>
      <c r="K101" s="38">
        <v>0.78428500000000001</v>
      </c>
      <c r="L101" s="38">
        <v>0.78370300000000004</v>
      </c>
      <c r="M101" s="38">
        <v>0.78367699999999996</v>
      </c>
      <c r="N101" s="38">
        <v>0.78479200000000005</v>
      </c>
      <c r="O101" s="38">
        <v>0.78520699999999999</v>
      </c>
      <c r="P101" s="38">
        <v>0.78739099999999995</v>
      </c>
      <c r="Q101" s="38">
        <v>0.79192399999999996</v>
      </c>
      <c r="R101" s="38">
        <v>0.79706100000000002</v>
      </c>
      <c r="S101" s="38">
        <v>0.80179599999999995</v>
      </c>
      <c r="T101" s="38">
        <v>0.80773700000000004</v>
      </c>
      <c r="U101" s="38">
        <v>0.81408999999999998</v>
      </c>
      <c r="V101" s="38">
        <v>0.81968399999999997</v>
      </c>
      <c r="W101" s="38">
        <v>0.82776700000000003</v>
      </c>
      <c r="X101" s="38">
        <v>0.83601099999999995</v>
      </c>
      <c r="Y101" s="38">
        <v>0.84364300000000003</v>
      </c>
      <c r="Z101" s="38">
        <v>0.85116899999999995</v>
      </c>
      <c r="AA101" s="38">
        <v>0.858653</v>
      </c>
      <c r="AB101" s="38">
        <v>0.86622699999999997</v>
      </c>
      <c r="AC101" s="38">
        <v>0.872081</v>
      </c>
      <c r="AD101" s="38">
        <v>0.87756000000000001</v>
      </c>
      <c r="AE101" s="38">
        <v>0.88486299999999996</v>
      </c>
      <c r="AF101" s="39">
        <v>1.983E-3</v>
      </c>
      <c r="AG101" s="28"/>
    </row>
    <row r="102" spans="1:33" ht="15" customHeight="1" x14ac:dyDescent="0.35">
      <c r="A102" s="27" t="s">
        <v>143</v>
      </c>
      <c r="B102" s="37" t="s">
        <v>121</v>
      </c>
      <c r="C102" s="38">
        <v>0.278692</v>
      </c>
      <c r="D102" s="38">
        <v>0.27837400000000001</v>
      </c>
      <c r="E102" s="38">
        <v>0.27916000000000002</v>
      </c>
      <c r="F102" s="38">
        <v>0.27925</v>
      </c>
      <c r="G102" s="38">
        <v>0.27877999999999997</v>
      </c>
      <c r="H102" s="38">
        <v>0.27861200000000003</v>
      </c>
      <c r="I102" s="38">
        <v>0.27844999999999998</v>
      </c>
      <c r="J102" s="38">
        <v>0.278696</v>
      </c>
      <c r="K102" s="38">
        <v>0.27902900000000003</v>
      </c>
      <c r="L102" s="38">
        <v>0.27955200000000002</v>
      </c>
      <c r="M102" s="38">
        <v>0.28000900000000001</v>
      </c>
      <c r="N102" s="38">
        <v>0.28069899999999998</v>
      </c>
      <c r="O102" s="38">
        <v>0.28123100000000001</v>
      </c>
      <c r="P102" s="38">
        <v>0.28212599999999999</v>
      </c>
      <c r="Q102" s="38">
        <v>0.28351500000000002</v>
      </c>
      <c r="R102" s="38">
        <v>0.28505399999999997</v>
      </c>
      <c r="S102" s="38">
        <v>0.28633900000000001</v>
      </c>
      <c r="T102" s="38">
        <v>0.28770800000000002</v>
      </c>
      <c r="U102" s="38">
        <v>0.28901300000000002</v>
      </c>
      <c r="V102" s="38">
        <v>0.290022</v>
      </c>
      <c r="W102" s="38">
        <v>0.291383</v>
      </c>
      <c r="X102" s="38">
        <v>0.29278900000000002</v>
      </c>
      <c r="Y102" s="38">
        <v>0.29409600000000002</v>
      </c>
      <c r="Z102" s="38">
        <v>0.295408</v>
      </c>
      <c r="AA102" s="38">
        <v>0.29674</v>
      </c>
      <c r="AB102" s="38">
        <v>0.29812300000000003</v>
      </c>
      <c r="AC102" s="38">
        <v>0.29921500000000001</v>
      </c>
      <c r="AD102" s="38">
        <v>0.30027399999999999</v>
      </c>
      <c r="AE102" s="38">
        <v>0.30170400000000003</v>
      </c>
      <c r="AF102" s="39">
        <v>2.8379999999999998E-3</v>
      </c>
      <c r="AG102" s="28"/>
    </row>
    <row r="103" spans="1:33" ht="15" customHeight="1" x14ac:dyDescent="0.35">
      <c r="A103" s="27" t="s">
        <v>144</v>
      </c>
      <c r="B103" s="37" t="s">
        <v>123</v>
      </c>
      <c r="C103" s="38">
        <v>0.669682</v>
      </c>
      <c r="D103" s="38">
        <v>0.67739300000000002</v>
      </c>
      <c r="E103" s="38">
        <v>0.69158600000000003</v>
      </c>
      <c r="F103" s="38">
        <v>0.70387999999999995</v>
      </c>
      <c r="G103" s="38">
        <v>0.71219699999999997</v>
      </c>
      <c r="H103" s="38">
        <v>0.71966799999999997</v>
      </c>
      <c r="I103" s="38">
        <v>0.72561500000000001</v>
      </c>
      <c r="J103" s="38">
        <v>0.73245899999999997</v>
      </c>
      <c r="K103" s="38">
        <v>0.73938499999999996</v>
      </c>
      <c r="L103" s="38">
        <v>0.74688200000000005</v>
      </c>
      <c r="M103" s="38">
        <v>0.75441599999999998</v>
      </c>
      <c r="N103" s="38">
        <v>0.76231099999999996</v>
      </c>
      <c r="O103" s="38">
        <v>0.76948700000000003</v>
      </c>
      <c r="P103" s="38">
        <v>0.77806500000000001</v>
      </c>
      <c r="Q103" s="38">
        <v>0.78812300000000002</v>
      </c>
      <c r="R103" s="38">
        <v>0.79798100000000005</v>
      </c>
      <c r="S103" s="38">
        <v>0.80604900000000002</v>
      </c>
      <c r="T103" s="38">
        <v>0.814303</v>
      </c>
      <c r="U103" s="38">
        <v>0.82232000000000005</v>
      </c>
      <c r="V103" s="38">
        <v>0.82919699999999996</v>
      </c>
      <c r="W103" s="38">
        <v>0.83808000000000005</v>
      </c>
      <c r="X103" s="38">
        <v>0.84751100000000001</v>
      </c>
      <c r="Y103" s="38">
        <v>0.85650700000000002</v>
      </c>
      <c r="Z103" s="38">
        <v>0.86531999999999998</v>
      </c>
      <c r="AA103" s="38">
        <v>0.87414599999999998</v>
      </c>
      <c r="AB103" s="38">
        <v>0.88328399999999996</v>
      </c>
      <c r="AC103" s="38">
        <v>0.89116899999999999</v>
      </c>
      <c r="AD103" s="38">
        <v>0.89956499999999995</v>
      </c>
      <c r="AE103" s="38">
        <v>0.91023699999999996</v>
      </c>
      <c r="AF103" s="39">
        <v>1.1021E-2</v>
      </c>
      <c r="AG103" s="28"/>
    </row>
    <row r="104" spans="1:33" ht="15" customHeight="1" x14ac:dyDescent="0.35">
      <c r="A104" s="27" t="s">
        <v>145</v>
      </c>
      <c r="B104" s="37" t="s">
        <v>125</v>
      </c>
      <c r="C104" s="38">
        <v>0.19545000000000001</v>
      </c>
      <c r="D104" s="38">
        <v>0.193437</v>
      </c>
      <c r="E104" s="38">
        <v>0.192772</v>
      </c>
      <c r="F104" s="38">
        <v>0.19119900000000001</v>
      </c>
      <c r="G104" s="38">
        <v>0.188942</v>
      </c>
      <c r="H104" s="38">
        <v>0.18706300000000001</v>
      </c>
      <c r="I104" s="38">
        <v>0.18528800000000001</v>
      </c>
      <c r="J104" s="38">
        <v>0.184084</v>
      </c>
      <c r="K104" s="38">
        <v>0.183089</v>
      </c>
      <c r="L104" s="38">
        <v>0.18240100000000001</v>
      </c>
      <c r="M104" s="38">
        <v>0.181701</v>
      </c>
      <c r="N104" s="38">
        <v>0.18113699999999999</v>
      </c>
      <c r="O104" s="38">
        <v>0.180285</v>
      </c>
      <c r="P104" s="38">
        <v>0.17971000000000001</v>
      </c>
      <c r="Q104" s="38">
        <v>0.17956</v>
      </c>
      <c r="R104" s="38">
        <v>0.17944199999999999</v>
      </c>
      <c r="S104" s="38">
        <v>0.17913799999999999</v>
      </c>
      <c r="T104" s="38">
        <v>0.17902799999999999</v>
      </c>
      <c r="U104" s="38">
        <v>0.17893100000000001</v>
      </c>
      <c r="V104" s="38">
        <v>0.178619</v>
      </c>
      <c r="W104" s="38">
        <v>0.17881</v>
      </c>
      <c r="X104" s="38">
        <v>0.17918100000000001</v>
      </c>
      <c r="Y104" s="38">
        <v>0.17958299999999999</v>
      </c>
      <c r="Z104" s="38">
        <v>0.18012900000000001</v>
      </c>
      <c r="AA104" s="38">
        <v>0.180837</v>
      </c>
      <c r="AB104" s="38">
        <v>0.18171300000000001</v>
      </c>
      <c r="AC104" s="38">
        <v>0.18226400000000001</v>
      </c>
      <c r="AD104" s="38">
        <v>0.18277499999999999</v>
      </c>
      <c r="AE104" s="38">
        <v>0.18370500000000001</v>
      </c>
      <c r="AF104" s="39">
        <v>-2.2109999999999999E-3</v>
      </c>
      <c r="AG104" s="28"/>
    </row>
    <row r="105" spans="1:33" ht="15" customHeight="1" x14ac:dyDescent="0.35">
      <c r="A105" s="27" t="s">
        <v>146</v>
      </c>
      <c r="B105" s="37" t="s">
        <v>127</v>
      </c>
      <c r="C105" s="38">
        <v>0.64917899999999995</v>
      </c>
      <c r="D105" s="38">
        <v>0.59846600000000005</v>
      </c>
      <c r="E105" s="38">
        <v>0.58036399999999999</v>
      </c>
      <c r="F105" s="38">
        <v>0.57230199999999998</v>
      </c>
      <c r="G105" s="38">
        <v>0.56652999999999998</v>
      </c>
      <c r="H105" s="38">
        <v>0.56428599999999995</v>
      </c>
      <c r="I105" s="38">
        <v>0.56363600000000003</v>
      </c>
      <c r="J105" s="38">
        <v>0.56461600000000001</v>
      </c>
      <c r="K105" s="38">
        <v>0.56026500000000001</v>
      </c>
      <c r="L105" s="38">
        <v>0.55710800000000005</v>
      </c>
      <c r="M105" s="38">
        <v>0.55474100000000004</v>
      </c>
      <c r="N105" s="38">
        <v>0.55347400000000002</v>
      </c>
      <c r="O105" s="38">
        <v>0.55235900000000004</v>
      </c>
      <c r="P105" s="38">
        <v>0.55280899999999999</v>
      </c>
      <c r="Q105" s="38">
        <v>0.55433900000000003</v>
      </c>
      <c r="R105" s="38">
        <v>0.55586000000000002</v>
      </c>
      <c r="S105" s="38">
        <v>0.55624099999999999</v>
      </c>
      <c r="T105" s="38">
        <v>0.55692600000000003</v>
      </c>
      <c r="U105" s="38">
        <v>0.54761400000000005</v>
      </c>
      <c r="V105" s="38">
        <v>0.53877299999999995</v>
      </c>
      <c r="W105" s="38">
        <v>0.53268899999999997</v>
      </c>
      <c r="X105" s="38">
        <v>0.52851599999999999</v>
      </c>
      <c r="Y105" s="38">
        <v>0.52623600000000004</v>
      </c>
      <c r="Z105" s="38">
        <v>0.52503599999999995</v>
      </c>
      <c r="AA105" s="38">
        <v>0.52415599999999996</v>
      </c>
      <c r="AB105" s="38">
        <v>0.52375700000000003</v>
      </c>
      <c r="AC105" s="38">
        <v>0.52284200000000003</v>
      </c>
      <c r="AD105" s="38">
        <v>0.52248300000000003</v>
      </c>
      <c r="AE105" s="38">
        <v>0.523725</v>
      </c>
      <c r="AF105" s="39">
        <v>-7.6400000000000001E-3</v>
      </c>
      <c r="AG105" s="28"/>
    </row>
    <row r="106" spans="1:33" ht="15" customHeight="1" x14ac:dyDescent="0.35">
      <c r="A106" s="27" t="s">
        <v>147</v>
      </c>
      <c r="B106" s="37" t="s">
        <v>327</v>
      </c>
      <c r="C106" s="38">
        <v>0.106182</v>
      </c>
      <c r="D106" s="38">
        <v>0.106235</v>
      </c>
      <c r="E106" s="38">
        <v>0.10705000000000001</v>
      </c>
      <c r="F106" s="38">
        <v>0.107395</v>
      </c>
      <c r="G106" s="38">
        <v>0.107372</v>
      </c>
      <c r="H106" s="38">
        <v>0.107567</v>
      </c>
      <c r="I106" s="38">
        <v>0.107779</v>
      </c>
      <c r="J106" s="38">
        <v>0.108281</v>
      </c>
      <c r="K106" s="38">
        <v>0.108918</v>
      </c>
      <c r="L106" s="38">
        <v>0.10970199999999999</v>
      </c>
      <c r="M106" s="38">
        <v>0.110453</v>
      </c>
      <c r="N106" s="38">
        <v>0.111247</v>
      </c>
      <c r="O106" s="38">
        <v>0.11182300000000001</v>
      </c>
      <c r="P106" s="38">
        <v>0.112515</v>
      </c>
      <c r="Q106" s="38">
        <v>0.113411</v>
      </c>
      <c r="R106" s="38">
        <v>0.114269</v>
      </c>
      <c r="S106" s="38">
        <v>0.114943</v>
      </c>
      <c r="T106" s="38">
        <v>0.115675</v>
      </c>
      <c r="U106" s="38">
        <v>0.11635</v>
      </c>
      <c r="V106" s="38">
        <v>0.11680400000000001</v>
      </c>
      <c r="W106" s="38">
        <v>0.117507</v>
      </c>
      <c r="X106" s="38">
        <v>0.118242</v>
      </c>
      <c r="Y106" s="38">
        <v>0.11890299999999999</v>
      </c>
      <c r="Z106" s="38">
        <v>0.119565</v>
      </c>
      <c r="AA106" s="38">
        <v>0.120241</v>
      </c>
      <c r="AB106" s="38">
        <v>0.120951</v>
      </c>
      <c r="AC106" s="38">
        <v>0.121446</v>
      </c>
      <c r="AD106" s="38">
        <v>0.121918</v>
      </c>
      <c r="AE106" s="38">
        <v>0.122671</v>
      </c>
      <c r="AF106" s="39">
        <v>5.169E-3</v>
      </c>
      <c r="AG106" s="28"/>
    </row>
    <row r="107" spans="1:33" ht="15" customHeight="1" x14ac:dyDescent="0.35">
      <c r="A107" s="27" t="s">
        <v>148</v>
      </c>
      <c r="B107" s="37" t="s">
        <v>328</v>
      </c>
      <c r="C107" s="38">
        <v>7.8223000000000001E-2</v>
      </c>
      <c r="D107" s="38">
        <v>7.8849000000000002E-2</v>
      </c>
      <c r="E107" s="38">
        <v>8.0002000000000004E-2</v>
      </c>
      <c r="F107" s="38">
        <v>8.0772999999999998E-2</v>
      </c>
      <c r="G107" s="38">
        <v>8.1225000000000006E-2</v>
      </c>
      <c r="H107" s="38">
        <v>8.1798999999999997E-2</v>
      </c>
      <c r="I107" s="38">
        <v>8.2473000000000005E-2</v>
      </c>
      <c r="J107" s="38">
        <v>8.3457000000000003E-2</v>
      </c>
      <c r="K107" s="38">
        <v>8.4588999999999998E-2</v>
      </c>
      <c r="L107" s="38">
        <v>8.5930999999999993E-2</v>
      </c>
      <c r="M107" s="38">
        <v>8.7343000000000004E-2</v>
      </c>
      <c r="N107" s="38">
        <v>8.8896000000000003E-2</v>
      </c>
      <c r="O107" s="38">
        <v>9.0383000000000005E-2</v>
      </c>
      <c r="P107" s="38">
        <v>9.1952999999999993E-2</v>
      </c>
      <c r="Q107" s="38">
        <v>9.3681E-2</v>
      </c>
      <c r="R107" s="38">
        <v>9.5372999999999999E-2</v>
      </c>
      <c r="S107" s="38">
        <v>9.6908999999999995E-2</v>
      </c>
      <c r="T107" s="38">
        <v>9.8488999999999993E-2</v>
      </c>
      <c r="U107" s="38">
        <v>0.10001599999999999</v>
      </c>
      <c r="V107" s="38">
        <v>0.101344</v>
      </c>
      <c r="W107" s="38">
        <v>0.102884</v>
      </c>
      <c r="X107" s="38">
        <v>0.104447</v>
      </c>
      <c r="Y107" s="38">
        <v>0.105943</v>
      </c>
      <c r="Z107" s="38">
        <v>0.107436</v>
      </c>
      <c r="AA107" s="38">
        <v>0.10893700000000001</v>
      </c>
      <c r="AB107" s="38">
        <v>0.110467</v>
      </c>
      <c r="AC107" s="38">
        <v>0.11179500000000001</v>
      </c>
      <c r="AD107" s="38">
        <v>0.113092</v>
      </c>
      <c r="AE107" s="38">
        <v>0.114644</v>
      </c>
      <c r="AF107" s="39">
        <v>1.3746E-2</v>
      </c>
      <c r="AG107" s="28"/>
    </row>
    <row r="108" spans="1:33" ht="15" customHeight="1" x14ac:dyDescent="0.35">
      <c r="A108" s="27" t="s">
        <v>149</v>
      </c>
      <c r="B108" s="37" t="s">
        <v>329</v>
      </c>
      <c r="C108" s="38">
        <v>0.52414099999999997</v>
      </c>
      <c r="D108" s="38">
        <v>0.50976999999999995</v>
      </c>
      <c r="E108" s="38">
        <v>0.50057099999999999</v>
      </c>
      <c r="F108" s="38">
        <v>0.49013899999999999</v>
      </c>
      <c r="G108" s="38">
        <v>0.47746100000000002</v>
      </c>
      <c r="H108" s="38">
        <v>0.465115</v>
      </c>
      <c r="I108" s="38">
        <v>0.45230500000000001</v>
      </c>
      <c r="J108" s="38">
        <v>0.440776</v>
      </c>
      <c r="K108" s="38">
        <v>0.43004100000000001</v>
      </c>
      <c r="L108" s="38">
        <v>0.42041200000000001</v>
      </c>
      <c r="M108" s="38">
        <v>0.411269</v>
      </c>
      <c r="N108" s="38">
        <v>0.402924</v>
      </c>
      <c r="O108" s="38">
        <v>0.39457199999999998</v>
      </c>
      <c r="P108" s="38">
        <v>0.387602</v>
      </c>
      <c r="Q108" s="38">
        <v>0.38195899999999999</v>
      </c>
      <c r="R108" s="38">
        <v>0.37695400000000001</v>
      </c>
      <c r="S108" s="38">
        <v>0.371749</v>
      </c>
      <c r="T108" s="38">
        <v>0.36734899999999998</v>
      </c>
      <c r="U108" s="38">
        <v>0.36350399999999999</v>
      </c>
      <c r="V108" s="38">
        <v>0.35973500000000003</v>
      </c>
      <c r="W108" s="38">
        <v>0.35752499999999998</v>
      </c>
      <c r="X108" s="38">
        <v>0.356099</v>
      </c>
      <c r="Y108" s="38">
        <v>0.35508400000000001</v>
      </c>
      <c r="Z108" s="38">
        <v>0.35466900000000001</v>
      </c>
      <c r="AA108" s="38">
        <v>0.354769</v>
      </c>
      <c r="AB108" s="38">
        <v>0.355406</v>
      </c>
      <c r="AC108" s="38">
        <v>0.35581200000000002</v>
      </c>
      <c r="AD108" s="38">
        <v>0.35671999999999998</v>
      </c>
      <c r="AE108" s="38">
        <v>0.358848</v>
      </c>
      <c r="AF108" s="39">
        <v>-1.3440000000000001E-2</v>
      </c>
      <c r="AG108" s="28"/>
    </row>
    <row r="109" spans="1:33" ht="15" customHeight="1" x14ac:dyDescent="0.35">
      <c r="A109" s="27" t="s">
        <v>150</v>
      </c>
      <c r="B109" s="37" t="s">
        <v>330</v>
      </c>
      <c r="C109" s="38">
        <v>0.340117</v>
      </c>
      <c r="D109" s="38">
        <v>0.33291300000000001</v>
      </c>
      <c r="E109" s="38">
        <v>0.328179</v>
      </c>
      <c r="F109" s="38">
        <v>0.321853</v>
      </c>
      <c r="G109" s="38">
        <v>0.31335000000000002</v>
      </c>
      <c r="H109" s="38">
        <v>0.30440200000000001</v>
      </c>
      <c r="I109" s="38">
        <v>0.29458299999999998</v>
      </c>
      <c r="J109" s="38">
        <v>0.28508699999999998</v>
      </c>
      <c r="K109" s="38">
        <v>0.27571000000000001</v>
      </c>
      <c r="L109" s="38">
        <v>0.26665800000000001</v>
      </c>
      <c r="M109" s="38">
        <v>0.257656</v>
      </c>
      <c r="N109" s="38">
        <v>0.248917</v>
      </c>
      <c r="O109" s="38">
        <v>0.240013</v>
      </c>
      <c r="P109" s="38">
        <v>0.231817</v>
      </c>
      <c r="Q109" s="38">
        <v>0.22438</v>
      </c>
      <c r="R109" s="38">
        <v>0.21721799999999999</v>
      </c>
      <c r="S109" s="38">
        <v>0.209979</v>
      </c>
      <c r="T109" s="38">
        <v>0.203263</v>
      </c>
      <c r="U109" s="38">
        <v>0.196962</v>
      </c>
      <c r="V109" s="38">
        <v>0.19087100000000001</v>
      </c>
      <c r="W109" s="38">
        <v>0.18587200000000001</v>
      </c>
      <c r="X109" s="38">
        <v>0.18155099999999999</v>
      </c>
      <c r="Y109" s="38">
        <v>0.177785</v>
      </c>
      <c r="Z109" s="38">
        <v>0.17462800000000001</v>
      </c>
      <c r="AA109" s="38">
        <v>0.172289</v>
      </c>
      <c r="AB109" s="38">
        <v>0.17061799999999999</v>
      </c>
      <c r="AC109" s="38">
        <v>0.16923199999999999</v>
      </c>
      <c r="AD109" s="38">
        <v>0.16850200000000001</v>
      </c>
      <c r="AE109" s="38">
        <v>0.16866200000000001</v>
      </c>
      <c r="AF109" s="39">
        <v>-2.4739000000000001E-2</v>
      </c>
      <c r="AG109" s="28"/>
    </row>
    <row r="110" spans="1:33" ht="15" customHeight="1" x14ac:dyDescent="0.35">
      <c r="A110" s="27" t="s">
        <v>151</v>
      </c>
      <c r="B110" s="37" t="s">
        <v>133</v>
      </c>
      <c r="C110" s="38">
        <v>0.25270799999999999</v>
      </c>
      <c r="D110" s="38">
        <v>0.24842600000000001</v>
      </c>
      <c r="E110" s="38">
        <v>0.222662</v>
      </c>
      <c r="F110" s="38">
        <v>0.224159</v>
      </c>
      <c r="G110" s="38">
        <v>0.22442699999999999</v>
      </c>
      <c r="H110" s="38">
        <v>0.22459499999999999</v>
      </c>
      <c r="I110" s="38">
        <v>0.22420699999999999</v>
      </c>
      <c r="J110" s="38">
        <v>0.223748</v>
      </c>
      <c r="K110" s="38">
        <v>0.22290499999999999</v>
      </c>
      <c r="L110" s="38">
        <v>0.22184599999999999</v>
      </c>
      <c r="M110" s="38">
        <v>0.22028300000000001</v>
      </c>
      <c r="N110" s="38">
        <v>0.218219</v>
      </c>
      <c r="O110" s="38">
        <v>0.21524399999999999</v>
      </c>
      <c r="P110" s="38">
        <v>0.21210699999999999</v>
      </c>
      <c r="Q110" s="38">
        <v>0.20905299999999999</v>
      </c>
      <c r="R110" s="38">
        <v>0.20563699999999999</v>
      </c>
      <c r="S110" s="38">
        <v>0.201462</v>
      </c>
      <c r="T110" s="38">
        <v>0.197301</v>
      </c>
      <c r="U110" s="38">
        <v>0.19336700000000001</v>
      </c>
      <c r="V110" s="38">
        <v>0.18940699999999999</v>
      </c>
      <c r="W110" s="38">
        <v>0.186026</v>
      </c>
      <c r="X110" s="38">
        <v>0.182951</v>
      </c>
      <c r="Y110" s="38">
        <v>0.18007899999999999</v>
      </c>
      <c r="Z110" s="38">
        <v>0.17752599999999999</v>
      </c>
      <c r="AA110" s="38">
        <v>0.17529</v>
      </c>
      <c r="AB110" s="38">
        <v>0.173346</v>
      </c>
      <c r="AC110" s="38">
        <v>0.171405</v>
      </c>
      <c r="AD110" s="38">
        <v>0.16972100000000001</v>
      </c>
      <c r="AE110" s="38">
        <v>0.168708</v>
      </c>
      <c r="AF110" s="39">
        <v>-1.4326999999999999E-2</v>
      </c>
      <c r="AG110" s="28"/>
    </row>
    <row r="111" spans="1:33" ht="15" customHeight="1" x14ac:dyDescent="0.35">
      <c r="A111" s="27" t="s">
        <v>152</v>
      </c>
      <c r="B111" s="37" t="s">
        <v>331</v>
      </c>
      <c r="C111" s="38">
        <v>5.1743329999999998</v>
      </c>
      <c r="D111" s="38">
        <v>5.2582019999999998</v>
      </c>
      <c r="E111" s="38">
        <v>5.3697229999999996</v>
      </c>
      <c r="F111" s="38">
        <v>5.4443010000000003</v>
      </c>
      <c r="G111" s="38">
        <v>5.4969910000000004</v>
      </c>
      <c r="H111" s="38">
        <v>5.5653160000000002</v>
      </c>
      <c r="I111" s="38">
        <v>5.6147119999999999</v>
      </c>
      <c r="J111" s="38">
        <v>5.6662309999999998</v>
      </c>
      <c r="K111" s="38">
        <v>5.7248489999999999</v>
      </c>
      <c r="L111" s="38">
        <v>5.7938359999999998</v>
      </c>
      <c r="M111" s="38">
        <v>5.8641129999999997</v>
      </c>
      <c r="N111" s="38">
        <v>5.9418199999999999</v>
      </c>
      <c r="O111" s="38">
        <v>6.0069819999999998</v>
      </c>
      <c r="P111" s="38">
        <v>6.0848849999999999</v>
      </c>
      <c r="Q111" s="38">
        <v>6.1771140000000004</v>
      </c>
      <c r="R111" s="38">
        <v>6.2762120000000001</v>
      </c>
      <c r="S111" s="38">
        <v>6.3642019999999997</v>
      </c>
      <c r="T111" s="38">
        <v>6.4562270000000002</v>
      </c>
      <c r="U111" s="38">
        <v>6.5518359999999998</v>
      </c>
      <c r="V111" s="38">
        <v>6.6380949999999999</v>
      </c>
      <c r="W111" s="38">
        <v>6.7431669999999997</v>
      </c>
      <c r="X111" s="38">
        <v>6.8543349999999998</v>
      </c>
      <c r="Y111" s="38">
        <v>6.9654860000000003</v>
      </c>
      <c r="Z111" s="38">
        <v>7.0815989999999998</v>
      </c>
      <c r="AA111" s="38">
        <v>7.201918</v>
      </c>
      <c r="AB111" s="38">
        <v>7.3270989999999996</v>
      </c>
      <c r="AC111" s="38">
        <v>7.444922</v>
      </c>
      <c r="AD111" s="38">
        <v>7.5669149999999998</v>
      </c>
      <c r="AE111" s="38">
        <v>7.7122820000000001</v>
      </c>
      <c r="AF111" s="39">
        <v>1.4356000000000001E-2</v>
      </c>
      <c r="AG111" s="28"/>
    </row>
    <row r="112" spans="1:33" ht="15" customHeight="1" x14ac:dyDescent="0.35">
      <c r="A112" s="27" t="s">
        <v>153</v>
      </c>
      <c r="B112" s="36" t="s">
        <v>337</v>
      </c>
      <c r="C112" s="47">
        <v>21.508223999999998</v>
      </c>
      <c r="D112" s="47">
        <v>21.191821999999998</v>
      </c>
      <c r="E112" s="47">
        <v>21.114996000000001</v>
      </c>
      <c r="F112" s="47">
        <v>21.215744000000001</v>
      </c>
      <c r="G112" s="47">
        <v>21.243089999999999</v>
      </c>
      <c r="H112" s="47">
        <v>21.280284999999999</v>
      </c>
      <c r="I112" s="47">
        <v>21.278739999999999</v>
      </c>
      <c r="J112" s="47">
        <v>21.290054000000001</v>
      </c>
      <c r="K112" s="47">
        <v>21.301579</v>
      </c>
      <c r="L112" s="47">
        <v>21.335235999999998</v>
      </c>
      <c r="M112" s="47">
        <v>21.378294</v>
      </c>
      <c r="N112" s="47">
        <v>21.436337999999999</v>
      </c>
      <c r="O112" s="47">
        <v>21.473846000000002</v>
      </c>
      <c r="P112" s="47">
        <v>21.546288000000001</v>
      </c>
      <c r="Q112" s="47">
        <v>21.656196999999999</v>
      </c>
      <c r="R112" s="47">
        <v>21.777142000000001</v>
      </c>
      <c r="S112" s="47">
        <v>21.866007</v>
      </c>
      <c r="T112" s="47">
        <v>21.963884</v>
      </c>
      <c r="U112" s="47">
        <v>22.062473000000001</v>
      </c>
      <c r="V112" s="47">
        <v>22.145153000000001</v>
      </c>
      <c r="W112" s="47">
        <v>22.278637</v>
      </c>
      <c r="X112" s="47">
        <v>22.428771999999999</v>
      </c>
      <c r="Y112" s="47">
        <v>22.579758000000002</v>
      </c>
      <c r="Z112" s="47">
        <v>22.739402999999999</v>
      </c>
      <c r="AA112" s="47">
        <v>22.908515999999999</v>
      </c>
      <c r="AB112" s="47">
        <v>23.086753999999999</v>
      </c>
      <c r="AC112" s="47">
        <v>23.246369999999999</v>
      </c>
      <c r="AD112" s="47">
        <v>23.418172999999999</v>
      </c>
      <c r="AE112" s="47">
        <v>23.64209</v>
      </c>
      <c r="AF112" s="48">
        <v>3.3839999999999999E-3</v>
      </c>
      <c r="AG112" s="28"/>
    </row>
    <row r="113" spans="1:33" ht="15" customHeight="1" x14ac:dyDescent="0.35">
      <c r="A113" s="27" t="s">
        <v>338</v>
      </c>
      <c r="B113" s="37" t="s">
        <v>339</v>
      </c>
      <c r="C113" s="38">
        <v>0.111361</v>
      </c>
      <c r="D113" s="38">
        <v>0.121797</v>
      </c>
      <c r="E113" s="38">
        <v>0.13156399999999999</v>
      </c>
      <c r="F113" s="38">
        <v>0.14168</v>
      </c>
      <c r="G113" s="38">
        <v>0.151975</v>
      </c>
      <c r="H113" s="38">
        <v>0.16261500000000001</v>
      </c>
      <c r="I113" s="38">
        <v>0.17380999999999999</v>
      </c>
      <c r="J113" s="38">
        <v>0.18546499999999999</v>
      </c>
      <c r="K113" s="38">
        <v>0.19752900000000001</v>
      </c>
      <c r="L113" s="38">
        <v>0.21010200000000001</v>
      </c>
      <c r="M113" s="38">
        <v>0.22320100000000001</v>
      </c>
      <c r="N113" s="38">
        <v>0.23739299999999999</v>
      </c>
      <c r="O113" s="38">
        <v>0.25242199999999998</v>
      </c>
      <c r="P113" s="38">
        <v>0.26815</v>
      </c>
      <c r="Q113" s="38">
        <v>0.28445599999999999</v>
      </c>
      <c r="R113" s="38">
        <v>0.30146200000000001</v>
      </c>
      <c r="S113" s="38">
        <v>0.31941999999999998</v>
      </c>
      <c r="T113" s="38">
        <v>0.33812700000000001</v>
      </c>
      <c r="U113" s="38">
        <v>0.35781099999999999</v>
      </c>
      <c r="V113" s="38">
        <v>0.37844699999999998</v>
      </c>
      <c r="W113" s="38">
        <v>0.400426</v>
      </c>
      <c r="X113" s="38">
        <v>0.42360399999999998</v>
      </c>
      <c r="Y113" s="38">
        <v>0.447741</v>
      </c>
      <c r="Z113" s="38">
        <v>0.47296300000000002</v>
      </c>
      <c r="AA113" s="38">
        <v>0.49916899999999997</v>
      </c>
      <c r="AB113" s="38">
        <v>0.52651199999999998</v>
      </c>
      <c r="AC113" s="38">
        <v>0.55513199999999996</v>
      </c>
      <c r="AD113" s="38">
        <v>0.58471200000000001</v>
      </c>
      <c r="AE113" s="38">
        <v>0.61550499999999997</v>
      </c>
      <c r="AF113" s="39">
        <v>6.2962000000000004E-2</v>
      </c>
      <c r="AG113" s="28"/>
    </row>
    <row r="114" spans="1:33" ht="15" customHeight="1" x14ac:dyDescent="0.35">
      <c r="A114" s="27" t="s">
        <v>340</v>
      </c>
      <c r="B114" s="36" t="s">
        <v>341</v>
      </c>
      <c r="C114" s="40">
        <v>21.396864000000001</v>
      </c>
      <c r="D114" s="40">
        <v>21.070024</v>
      </c>
      <c r="E114" s="40">
        <v>20.983433000000002</v>
      </c>
      <c r="F114" s="40">
        <v>21.074064</v>
      </c>
      <c r="G114" s="40">
        <v>21.091114000000001</v>
      </c>
      <c r="H114" s="40">
        <v>21.11767</v>
      </c>
      <c r="I114" s="40">
        <v>21.104931000000001</v>
      </c>
      <c r="J114" s="40">
        <v>21.104589000000001</v>
      </c>
      <c r="K114" s="40">
        <v>21.104050000000001</v>
      </c>
      <c r="L114" s="40">
        <v>21.125133999999999</v>
      </c>
      <c r="M114" s="40">
        <v>21.155092</v>
      </c>
      <c r="N114" s="40">
        <v>21.198945999999999</v>
      </c>
      <c r="O114" s="40">
        <v>21.221423999999999</v>
      </c>
      <c r="P114" s="40">
        <v>21.278137000000001</v>
      </c>
      <c r="Q114" s="40">
        <v>21.371739999999999</v>
      </c>
      <c r="R114" s="40">
        <v>21.475679</v>
      </c>
      <c r="S114" s="40">
        <v>21.546586999999999</v>
      </c>
      <c r="T114" s="40">
        <v>21.625757</v>
      </c>
      <c r="U114" s="40">
        <v>21.704661999999999</v>
      </c>
      <c r="V114" s="40">
        <v>21.766705999999999</v>
      </c>
      <c r="W114" s="40">
        <v>21.878212000000001</v>
      </c>
      <c r="X114" s="40">
        <v>22.005168999999999</v>
      </c>
      <c r="Y114" s="40">
        <v>22.132017000000001</v>
      </c>
      <c r="Z114" s="40">
        <v>22.266438999999998</v>
      </c>
      <c r="AA114" s="40">
        <v>22.409348000000001</v>
      </c>
      <c r="AB114" s="40">
        <v>22.560241999999999</v>
      </c>
      <c r="AC114" s="40">
        <v>22.691237999999998</v>
      </c>
      <c r="AD114" s="40">
        <v>22.833459999999999</v>
      </c>
      <c r="AE114" s="40">
        <v>23.026585000000001</v>
      </c>
      <c r="AF114" s="41">
        <v>2.6250000000000002E-3</v>
      </c>
      <c r="AG114" s="28"/>
    </row>
    <row r="115" spans="1:33" ht="15" customHeight="1" x14ac:dyDescent="0.35">
      <c r="A115" s="24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" customHeight="1" x14ac:dyDescent="0.35">
      <c r="A116" s="24"/>
      <c r="B116" s="36" t="s">
        <v>342</v>
      </c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" customHeight="1" x14ac:dyDescent="0.35">
      <c r="A117" s="27" t="s">
        <v>155</v>
      </c>
      <c r="B117" s="37" t="s">
        <v>154</v>
      </c>
      <c r="C117" s="38">
        <v>1.4968E-2</v>
      </c>
      <c r="D117" s="38">
        <v>1.5351999999999999E-2</v>
      </c>
      <c r="E117" s="38">
        <v>1.6936E-2</v>
      </c>
      <c r="F117" s="38">
        <v>1.8155999999999999E-2</v>
      </c>
      <c r="G117" s="38">
        <v>1.9302E-2</v>
      </c>
      <c r="H117" s="38">
        <v>2.0410999999999999E-2</v>
      </c>
      <c r="I117" s="38">
        <v>2.1443E-2</v>
      </c>
      <c r="J117" s="38">
        <v>2.2463E-2</v>
      </c>
      <c r="K117" s="38">
        <v>2.3411000000000001E-2</v>
      </c>
      <c r="L117" s="38">
        <v>2.4288000000000001E-2</v>
      </c>
      <c r="M117" s="38">
        <v>2.5079000000000001E-2</v>
      </c>
      <c r="N117" s="38">
        <v>2.5819999999999999E-2</v>
      </c>
      <c r="O117" s="38">
        <v>2.6419999999999999E-2</v>
      </c>
      <c r="P117" s="38">
        <v>2.7112000000000001E-2</v>
      </c>
      <c r="Q117" s="38">
        <v>2.7784E-2</v>
      </c>
      <c r="R117" s="38">
        <v>2.8421999999999999E-2</v>
      </c>
      <c r="S117" s="38">
        <v>2.8913999999999999E-2</v>
      </c>
      <c r="T117" s="38">
        <v>2.9607999999999999E-2</v>
      </c>
      <c r="U117" s="38">
        <v>3.0165000000000001E-2</v>
      </c>
      <c r="V117" s="38">
        <v>3.0889E-2</v>
      </c>
      <c r="W117" s="38">
        <v>3.1697999999999997E-2</v>
      </c>
      <c r="X117" s="38">
        <v>3.2509000000000003E-2</v>
      </c>
      <c r="Y117" s="38">
        <v>3.3342999999999998E-2</v>
      </c>
      <c r="Z117" s="38">
        <v>3.4206E-2</v>
      </c>
      <c r="AA117" s="38">
        <v>3.5128E-2</v>
      </c>
      <c r="AB117" s="38">
        <v>3.6073000000000001E-2</v>
      </c>
      <c r="AC117" s="38">
        <v>3.6887999999999997E-2</v>
      </c>
      <c r="AD117" s="38">
        <v>3.7842000000000001E-2</v>
      </c>
      <c r="AE117" s="38">
        <v>3.8780000000000002E-2</v>
      </c>
      <c r="AF117" s="39">
        <v>3.4583000000000003E-2</v>
      </c>
      <c r="AG117" s="28"/>
    </row>
    <row r="118" spans="1:33" ht="15" customHeight="1" x14ac:dyDescent="0.35">
      <c r="A118" s="27" t="s">
        <v>157</v>
      </c>
      <c r="B118" s="37" t="s">
        <v>156</v>
      </c>
      <c r="C118" s="38">
        <v>5.4658999999999999E-2</v>
      </c>
      <c r="D118" s="38">
        <v>5.8740000000000001E-2</v>
      </c>
      <c r="E118" s="38">
        <v>5.9179000000000002E-2</v>
      </c>
      <c r="F118" s="38">
        <v>5.8975E-2</v>
      </c>
      <c r="G118" s="38">
        <v>5.8700000000000002E-2</v>
      </c>
      <c r="H118" s="38">
        <v>5.8679000000000002E-2</v>
      </c>
      <c r="I118" s="38">
        <v>5.8497E-2</v>
      </c>
      <c r="J118" s="38">
        <v>5.8563999999999998E-2</v>
      </c>
      <c r="K118" s="38">
        <v>5.849E-2</v>
      </c>
      <c r="L118" s="38">
        <v>5.8778999999999998E-2</v>
      </c>
      <c r="M118" s="38">
        <v>5.8873000000000002E-2</v>
      </c>
      <c r="N118" s="38">
        <v>5.9013999999999997E-2</v>
      </c>
      <c r="O118" s="38">
        <v>5.9110999999999997E-2</v>
      </c>
      <c r="P118" s="38">
        <v>5.9250999999999998E-2</v>
      </c>
      <c r="Q118" s="38">
        <v>5.9457000000000003E-2</v>
      </c>
      <c r="R118" s="38">
        <v>5.9602000000000002E-2</v>
      </c>
      <c r="S118" s="38">
        <v>5.9759E-2</v>
      </c>
      <c r="T118" s="38">
        <v>6.0229999999999999E-2</v>
      </c>
      <c r="U118" s="38">
        <v>6.0248999999999997E-2</v>
      </c>
      <c r="V118" s="38">
        <v>6.0243999999999999E-2</v>
      </c>
      <c r="W118" s="38">
        <v>6.0471999999999998E-2</v>
      </c>
      <c r="X118" s="38">
        <v>6.0608000000000002E-2</v>
      </c>
      <c r="Y118" s="38">
        <v>6.0824999999999997E-2</v>
      </c>
      <c r="Z118" s="38">
        <v>6.0892000000000002E-2</v>
      </c>
      <c r="AA118" s="38">
        <v>6.123E-2</v>
      </c>
      <c r="AB118" s="38">
        <v>6.1442999999999998E-2</v>
      </c>
      <c r="AC118" s="38">
        <v>6.1419000000000001E-2</v>
      </c>
      <c r="AD118" s="38">
        <v>6.1648000000000001E-2</v>
      </c>
      <c r="AE118" s="38">
        <v>6.1893999999999998E-2</v>
      </c>
      <c r="AF118" s="39">
        <v>4.4489999999999998E-3</v>
      </c>
      <c r="AG118" s="28"/>
    </row>
    <row r="119" spans="1:33" ht="15" customHeight="1" x14ac:dyDescent="0.35">
      <c r="A119" s="27" t="s">
        <v>159</v>
      </c>
      <c r="B119" s="37" t="s">
        <v>158</v>
      </c>
      <c r="C119" s="38">
        <v>0.31929999999999997</v>
      </c>
      <c r="D119" s="38">
        <v>0.35078399999999998</v>
      </c>
      <c r="E119" s="38">
        <v>0.38253799999999999</v>
      </c>
      <c r="F119" s="38">
        <v>0.41092299999999998</v>
      </c>
      <c r="G119" s="38">
        <v>0.43808599999999998</v>
      </c>
      <c r="H119" s="38">
        <v>0.46855200000000002</v>
      </c>
      <c r="I119" s="38">
        <v>0.49989299999999998</v>
      </c>
      <c r="J119" s="38">
        <v>0.53252900000000003</v>
      </c>
      <c r="K119" s="38">
        <v>0.56626900000000002</v>
      </c>
      <c r="L119" s="38">
        <v>0.60181499999999999</v>
      </c>
      <c r="M119" s="38">
        <v>0.639907</v>
      </c>
      <c r="N119" s="38">
        <v>0.68032499999999996</v>
      </c>
      <c r="O119" s="38">
        <v>0.72421599999999997</v>
      </c>
      <c r="P119" s="38">
        <v>0.76966400000000001</v>
      </c>
      <c r="Q119" s="38">
        <v>0.8175</v>
      </c>
      <c r="R119" s="38">
        <v>0.86674899999999999</v>
      </c>
      <c r="S119" s="38">
        <v>0.91797700000000004</v>
      </c>
      <c r="T119" s="38">
        <v>0.97738199999999997</v>
      </c>
      <c r="U119" s="38">
        <v>1.029598</v>
      </c>
      <c r="V119" s="38">
        <v>1.083998</v>
      </c>
      <c r="W119" s="38">
        <v>1.1475329999999999</v>
      </c>
      <c r="X119" s="38">
        <v>1.2131019999999999</v>
      </c>
      <c r="Y119" s="38">
        <v>1.2834399999999999</v>
      </c>
      <c r="Z119" s="38">
        <v>1.3543529999999999</v>
      </c>
      <c r="AA119" s="38">
        <v>1.433243</v>
      </c>
      <c r="AB119" s="38">
        <v>1.511358</v>
      </c>
      <c r="AC119" s="38">
        <v>1.5884959999999999</v>
      </c>
      <c r="AD119" s="38">
        <v>1.67404</v>
      </c>
      <c r="AE119" s="38">
        <v>1.76458</v>
      </c>
      <c r="AF119" s="39">
        <v>6.2956999999999999E-2</v>
      </c>
      <c r="AG119" s="28"/>
    </row>
    <row r="120" spans="1:33" ht="15" customHeight="1" x14ac:dyDescent="0.35">
      <c r="A120" s="27" t="s">
        <v>161</v>
      </c>
      <c r="B120" s="37" t="s">
        <v>160</v>
      </c>
      <c r="C120" s="38">
        <v>2.1000000000000001E-4</v>
      </c>
      <c r="D120" s="38">
        <v>2.4800000000000001E-4</v>
      </c>
      <c r="E120" s="38">
        <v>2.4899999999999998E-4</v>
      </c>
      <c r="F120" s="38">
        <v>2.4699999999999999E-4</v>
      </c>
      <c r="G120" s="38">
        <v>2.4399999999999999E-4</v>
      </c>
      <c r="H120" s="38">
        <v>2.43E-4</v>
      </c>
      <c r="I120" s="38">
        <v>2.42E-4</v>
      </c>
      <c r="J120" s="38">
        <v>2.43E-4</v>
      </c>
      <c r="K120" s="38">
        <v>2.42E-4</v>
      </c>
      <c r="L120" s="38">
        <v>2.41E-4</v>
      </c>
      <c r="M120" s="38">
        <v>2.41E-4</v>
      </c>
      <c r="N120" s="38">
        <v>2.41E-4</v>
      </c>
      <c r="O120" s="38">
        <v>2.4000000000000001E-4</v>
      </c>
      <c r="P120" s="38">
        <v>2.4000000000000001E-4</v>
      </c>
      <c r="Q120" s="38">
        <v>2.4000000000000001E-4</v>
      </c>
      <c r="R120" s="38">
        <v>2.4000000000000001E-4</v>
      </c>
      <c r="S120" s="38">
        <v>2.4000000000000001E-4</v>
      </c>
      <c r="T120" s="38">
        <v>2.42E-4</v>
      </c>
      <c r="U120" s="38">
        <v>2.42E-4</v>
      </c>
      <c r="V120" s="38">
        <v>2.43E-4</v>
      </c>
      <c r="W120" s="38">
        <v>2.4499999999999999E-4</v>
      </c>
      <c r="X120" s="38">
        <v>2.4600000000000002E-4</v>
      </c>
      <c r="Y120" s="38">
        <v>2.4800000000000001E-4</v>
      </c>
      <c r="Z120" s="38">
        <v>2.5000000000000001E-4</v>
      </c>
      <c r="AA120" s="38">
        <v>2.5300000000000002E-4</v>
      </c>
      <c r="AB120" s="38">
        <v>2.5500000000000002E-4</v>
      </c>
      <c r="AC120" s="38">
        <v>2.5599999999999999E-4</v>
      </c>
      <c r="AD120" s="38">
        <v>2.5799999999999998E-4</v>
      </c>
      <c r="AE120" s="38">
        <v>2.5999999999999998E-4</v>
      </c>
      <c r="AF120" s="39">
        <v>7.6499999999999997E-3</v>
      </c>
      <c r="AG120" s="28"/>
    </row>
    <row r="121" spans="1:33" ht="15" customHeight="1" x14ac:dyDescent="0.35">
      <c r="A121" s="27" t="s">
        <v>163</v>
      </c>
      <c r="B121" s="36" t="s">
        <v>162</v>
      </c>
      <c r="C121" s="40">
        <v>0.38913700000000001</v>
      </c>
      <c r="D121" s="40">
        <v>0.42512499999999998</v>
      </c>
      <c r="E121" s="40">
        <v>0.45890199999999998</v>
      </c>
      <c r="F121" s="40">
        <v>0.48830099999999999</v>
      </c>
      <c r="G121" s="40">
        <v>0.51633200000000001</v>
      </c>
      <c r="H121" s="40">
        <v>0.54788499999999996</v>
      </c>
      <c r="I121" s="40">
        <v>0.58007500000000001</v>
      </c>
      <c r="J121" s="40">
        <v>0.61379799999999995</v>
      </c>
      <c r="K121" s="40">
        <v>0.64841099999999996</v>
      </c>
      <c r="L121" s="40">
        <v>0.68512300000000004</v>
      </c>
      <c r="M121" s="40">
        <v>0.72409999999999997</v>
      </c>
      <c r="N121" s="40">
        <v>0.76539999999999997</v>
      </c>
      <c r="O121" s="40">
        <v>0.80998700000000001</v>
      </c>
      <c r="P121" s="40">
        <v>0.856267</v>
      </c>
      <c r="Q121" s="40">
        <v>0.90498100000000004</v>
      </c>
      <c r="R121" s="40">
        <v>0.955013</v>
      </c>
      <c r="S121" s="40">
        <v>1.0068900000000001</v>
      </c>
      <c r="T121" s="40">
        <v>1.067461</v>
      </c>
      <c r="U121" s="40">
        <v>1.1202529999999999</v>
      </c>
      <c r="V121" s="40">
        <v>1.1753750000000001</v>
      </c>
      <c r="W121" s="40">
        <v>1.2399480000000001</v>
      </c>
      <c r="X121" s="40">
        <v>1.3064659999999999</v>
      </c>
      <c r="Y121" s="40">
        <v>1.377856</v>
      </c>
      <c r="Z121" s="40">
        <v>1.4497</v>
      </c>
      <c r="AA121" s="40">
        <v>1.529854</v>
      </c>
      <c r="AB121" s="40">
        <v>1.609129</v>
      </c>
      <c r="AC121" s="40">
        <v>1.6870579999999999</v>
      </c>
      <c r="AD121" s="40">
        <v>1.773787</v>
      </c>
      <c r="AE121" s="40">
        <v>1.865513</v>
      </c>
      <c r="AF121" s="41">
        <v>5.7574E-2</v>
      </c>
      <c r="AG121" s="28"/>
    </row>
    <row r="122" spans="1:33" ht="15" customHeight="1" x14ac:dyDescent="0.35">
      <c r="A122" s="24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" customHeight="1" x14ac:dyDescent="0.35">
      <c r="A123" s="24"/>
      <c r="B123" s="36" t="s">
        <v>164</v>
      </c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" customHeight="1" x14ac:dyDescent="0.35">
      <c r="A124" s="27" t="s">
        <v>166</v>
      </c>
      <c r="B124" s="37" t="s">
        <v>165</v>
      </c>
      <c r="C124" s="42">
        <v>6198</v>
      </c>
      <c r="D124" s="42">
        <v>6420</v>
      </c>
      <c r="E124" s="42">
        <v>5972</v>
      </c>
      <c r="F124" s="42">
        <v>5949</v>
      </c>
      <c r="G124" s="42">
        <v>5925</v>
      </c>
      <c r="H124" s="42">
        <v>5902</v>
      </c>
      <c r="I124" s="42">
        <v>5878</v>
      </c>
      <c r="J124" s="42">
        <v>5854</v>
      </c>
      <c r="K124" s="42">
        <v>5830</v>
      </c>
      <c r="L124" s="42">
        <v>5807</v>
      </c>
      <c r="M124" s="42">
        <v>5783</v>
      </c>
      <c r="N124" s="42">
        <v>5759</v>
      </c>
      <c r="O124" s="42">
        <v>5735</v>
      </c>
      <c r="P124" s="42">
        <v>5711</v>
      </c>
      <c r="Q124" s="42">
        <v>5687</v>
      </c>
      <c r="R124" s="42">
        <v>5663</v>
      </c>
      <c r="S124" s="42">
        <v>5639</v>
      </c>
      <c r="T124" s="42">
        <v>5615</v>
      </c>
      <c r="U124" s="42">
        <v>5591</v>
      </c>
      <c r="V124" s="42">
        <v>5567</v>
      </c>
      <c r="W124" s="42">
        <v>5543</v>
      </c>
      <c r="X124" s="42">
        <v>5519</v>
      </c>
      <c r="Y124" s="42">
        <v>5495</v>
      </c>
      <c r="Z124" s="42">
        <v>5471</v>
      </c>
      <c r="AA124" s="42">
        <v>5447</v>
      </c>
      <c r="AB124" s="42">
        <v>5423</v>
      </c>
      <c r="AC124" s="42">
        <v>5399</v>
      </c>
      <c r="AD124" s="42">
        <v>5374</v>
      </c>
      <c r="AE124" s="42">
        <v>5350</v>
      </c>
      <c r="AF124" s="39">
        <v>-5.241E-3</v>
      </c>
      <c r="AG124" s="28"/>
    </row>
    <row r="125" spans="1:33" ht="15" customHeight="1" x14ac:dyDescent="0.35">
      <c r="A125" s="27" t="s">
        <v>168</v>
      </c>
      <c r="B125" s="37" t="s">
        <v>167</v>
      </c>
      <c r="C125" s="42">
        <v>5742</v>
      </c>
      <c r="D125" s="42">
        <v>5779</v>
      </c>
      <c r="E125" s="42">
        <v>5348</v>
      </c>
      <c r="F125" s="42">
        <v>5325</v>
      </c>
      <c r="G125" s="42">
        <v>5303</v>
      </c>
      <c r="H125" s="42">
        <v>5281</v>
      </c>
      <c r="I125" s="42">
        <v>5259</v>
      </c>
      <c r="J125" s="42">
        <v>5236</v>
      </c>
      <c r="K125" s="42">
        <v>5214</v>
      </c>
      <c r="L125" s="42">
        <v>5192</v>
      </c>
      <c r="M125" s="42">
        <v>5169</v>
      </c>
      <c r="N125" s="42">
        <v>5147</v>
      </c>
      <c r="O125" s="42">
        <v>5125</v>
      </c>
      <c r="P125" s="42">
        <v>5102</v>
      </c>
      <c r="Q125" s="42">
        <v>5080</v>
      </c>
      <c r="R125" s="42">
        <v>5058</v>
      </c>
      <c r="S125" s="42">
        <v>5036</v>
      </c>
      <c r="T125" s="42">
        <v>5013</v>
      </c>
      <c r="U125" s="42">
        <v>4991</v>
      </c>
      <c r="V125" s="42">
        <v>4969</v>
      </c>
      <c r="W125" s="42">
        <v>4947</v>
      </c>
      <c r="X125" s="42">
        <v>4924</v>
      </c>
      <c r="Y125" s="42">
        <v>4902</v>
      </c>
      <c r="Z125" s="42">
        <v>4880</v>
      </c>
      <c r="AA125" s="42">
        <v>4858</v>
      </c>
      <c r="AB125" s="42">
        <v>4835</v>
      </c>
      <c r="AC125" s="42">
        <v>4813</v>
      </c>
      <c r="AD125" s="42">
        <v>4791</v>
      </c>
      <c r="AE125" s="42">
        <v>4769</v>
      </c>
      <c r="AF125" s="39">
        <v>-6.6090000000000003E-3</v>
      </c>
      <c r="AG125" s="28"/>
    </row>
    <row r="126" spans="1:33" ht="15" customHeight="1" x14ac:dyDescent="0.35">
      <c r="A126" s="27" t="s">
        <v>170</v>
      </c>
      <c r="B126" s="37" t="s">
        <v>169</v>
      </c>
      <c r="C126" s="42">
        <v>6427</v>
      </c>
      <c r="D126" s="42">
        <v>6306</v>
      </c>
      <c r="E126" s="42">
        <v>5982</v>
      </c>
      <c r="F126" s="42">
        <v>5967</v>
      </c>
      <c r="G126" s="42">
        <v>5953</v>
      </c>
      <c r="H126" s="42">
        <v>5938</v>
      </c>
      <c r="I126" s="42">
        <v>5923</v>
      </c>
      <c r="J126" s="42">
        <v>5908</v>
      </c>
      <c r="K126" s="42">
        <v>5893</v>
      </c>
      <c r="L126" s="42">
        <v>5879</v>
      </c>
      <c r="M126" s="42">
        <v>5864</v>
      </c>
      <c r="N126" s="42">
        <v>5849</v>
      </c>
      <c r="O126" s="42">
        <v>5834</v>
      </c>
      <c r="P126" s="42">
        <v>5819</v>
      </c>
      <c r="Q126" s="42">
        <v>5804</v>
      </c>
      <c r="R126" s="42">
        <v>5790</v>
      </c>
      <c r="S126" s="42">
        <v>5775</v>
      </c>
      <c r="T126" s="42">
        <v>5760</v>
      </c>
      <c r="U126" s="42">
        <v>5745</v>
      </c>
      <c r="V126" s="42">
        <v>5730</v>
      </c>
      <c r="W126" s="42">
        <v>5715</v>
      </c>
      <c r="X126" s="42">
        <v>5701</v>
      </c>
      <c r="Y126" s="42">
        <v>5686</v>
      </c>
      <c r="Z126" s="42">
        <v>5671</v>
      </c>
      <c r="AA126" s="42">
        <v>5656</v>
      </c>
      <c r="AB126" s="42">
        <v>5641</v>
      </c>
      <c r="AC126" s="42">
        <v>5626</v>
      </c>
      <c r="AD126" s="42">
        <v>5611</v>
      </c>
      <c r="AE126" s="42">
        <v>5597</v>
      </c>
      <c r="AF126" s="39">
        <v>-4.9259999999999998E-3</v>
      </c>
      <c r="AG126" s="28"/>
    </row>
    <row r="127" spans="1:33" ht="15" customHeight="1" x14ac:dyDescent="0.35">
      <c r="A127" s="27" t="s">
        <v>172</v>
      </c>
      <c r="B127" s="37" t="s">
        <v>171</v>
      </c>
      <c r="C127" s="42">
        <v>6845</v>
      </c>
      <c r="D127" s="42">
        <v>6601</v>
      </c>
      <c r="E127" s="42">
        <v>6349</v>
      </c>
      <c r="F127" s="42">
        <v>6340</v>
      </c>
      <c r="G127" s="42">
        <v>6330</v>
      </c>
      <c r="H127" s="42">
        <v>6321</v>
      </c>
      <c r="I127" s="42">
        <v>6311</v>
      </c>
      <c r="J127" s="42">
        <v>6301</v>
      </c>
      <c r="K127" s="42">
        <v>6291</v>
      </c>
      <c r="L127" s="42">
        <v>6281</v>
      </c>
      <c r="M127" s="42">
        <v>6271</v>
      </c>
      <c r="N127" s="42">
        <v>6261</v>
      </c>
      <c r="O127" s="42">
        <v>6250</v>
      </c>
      <c r="P127" s="42">
        <v>6240</v>
      </c>
      <c r="Q127" s="42">
        <v>6230</v>
      </c>
      <c r="R127" s="42">
        <v>6219</v>
      </c>
      <c r="S127" s="42">
        <v>6209</v>
      </c>
      <c r="T127" s="42">
        <v>6198</v>
      </c>
      <c r="U127" s="42">
        <v>6188</v>
      </c>
      <c r="V127" s="42">
        <v>6177</v>
      </c>
      <c r="W127" s="42">
        <v>6167</v>
      </c>
      <c r="X127" s="42">
        <v>6156</v>
      </c>
      <c r="Y127" s="42">
        <v>6145</v>
      </c>
      <c r="Z127" s="42">
        <v>6135</v>
      </c>
      <c r="AA127" s="42">
        <v>6124</v>
      </c>
      <c r="AB127" s="42">
        <v>6113</v>
      </c>
      <c r="AC127" s="42">
        <v>6103</v>
      </c>
      <c r="AD127" s="42">
        <v>6092</v>
      </c>
      <c r="AE127" s="42">
        <v>6081</v>
      </c>
      <c r="AF127" s="39">
        <v>-4.2180000000000004E-3</v>
      </c>
      <c r="AG127" s="28"/>
    </row>
    <row r="128" spans="1:33" ht="15" customHeight="1" x14ac:dyDescent="0.35">
      <c r="A128" s="27" t="s">
        <v>174</v>
      </c>
      <c r="B128" s="37" t="s">
        <v>173</v>
      </c>
      <c r="C128" s="42">
        <v>2566</v>
      </c>
      <c r="D128" s="42">
        <v>2600</v>
      </c>
      <c r="E128" s="42">
        <v>2375</v>
      </c>
      <c r="F128" s="42">
        <v>2358</v>
      </c>
      <c r="G128" s="42">
        <v>2342</v>
      </c>
      <c r="H128" s="42">
        <v>2326</v>
      </c>
      <c r="I128" s="42">
        <v>2310</v>
      </c>
      <c r="J128" s="42">
        <v>2294</v>
      </c>
      <c r="K128" s="42">
        <v>2277</v>
      </c>
      <c r="L128" s="42">
        <v>2261</v>
      </c>
      <c r="M128" s="42">
        <v>2245</v>
      </c>
      <c r="N128" s="42">
        <v>2229</v>
      </c>
      <c r="O128" s="42">
        <v>2213</v>
      </c>
      <c r="P128" s="42">
        <v>2197</v>
      </c>
      <c r="Q128" s="42">
        <v>2180</v>
      </c>
      <c r="R128" s="42">
        <v>2164</v>
      </c>
      <c r="S128" s="42">
        <v>2148</v>
      </c>
      <c r="T128" s="42">
        <v>2132</v>
      </c>
      <c r="U128" s="42">
        <v>2116</v>
      </c>
      <c r="V128" s="42">
        <v>2100</v>
      </c>
      <c r="W128" s="42">
        <v>2084</v>
      </c>
      <c r="X128" s="42">
        <v>2068</v>
      </c>
      <c r="Y128" s="42">
        <v>2052</v>
      </c>
      <c r="Z128" s="42">
        <v>2036</v>
      </c>
      <c r="AA128" s="42">
        <v>2020</v>
      </c>
      <c r="AB128" s="42">
        <v>2005</v>
      </c>
      <c r="AC128" s="42">
        <v>1989</v>
      </c>
      <c r="AD128" s="42">
        <v>1973</v>
      </c>
      <c r="AE128" s="42">
        <v>1957</v>
      </c>
      <c r="AF128" s="39">
        <v>-9.6299999999999997E-3</v>
      </c>
      <c r="AG128" s="28"/>
    </row>
    <row r="129" spans="1:33" ht="15" customHeight="1" x14ac:dyDescent="0.35">
      <c r="A129" s="27" t="s">
        <v>176</v>
      </c>
      <c r="B129" s="37" t="s">
        <v>175</v>
      </c>
      <c r="C129" s="42">
        <v>3487</v>
      </c>
      <c r="D129" s="42">
        <v>3442</v>
      </c>
      <c r="E129" s="42">
        <v>3180</v>
      </c>
      <c r="F129" s="42">
        <v>3168</v>
      </c>
      <c r="G129" s="42">
        <v>3156</v>
      </c>
      <c r="H129" s="42">
        <v>3144</v>
      </c>
      <c r="I129" s="42">
        <v>3131</v>
      </c>
      <c r="J129" s="42">
        <v>3119</v>
      </c>
      <c r="K129" s="42">
        <v>3106</v>
      </c>
      <c r="L129" s="42">
        <v>3094</v>
      </c>
      <c r="M129" s="42">
        <v>3081</v>
      </c>
      <c r="N129" s="42">
        <v>3069</v>
      </c>
      <c r="O129" s="42">
        <v>3056</v>
      </c>
      <c r="P129" s="42">
        <v>3043</v>
      </c>
      <c r="Q129" s="42">
        <v>3031</v>
      </c>
      <c r="R129" s="42">
        <v>3018</v>
      </c>
      <c r="S129" s="42">
        <v>3005</v>
      </c>
      <c r="T129" s="42">
        <v>2992</v>
      </c>
      <c r="U129" s="42">
        <v>2980</v>
      </c>
      <c r="V129" s="42">
        <v>2967</v>
      </c>
      <c r="W129" s="42">
        <v>2954</v>
      </c>
      <c r="X129" s="42">
        <v>2941</v>
      </c>
      <c r="Y129" s="42">
        <v>2929</v>
      </c>
      <c r="Z129" s="42">
        <v>2916</v>
      </c>
      <c r="AA129" s="42">
        <v>2903</v>
      </c>
      <c r="AB129" s="42">
        <v>2890</v>
      </c>
      <c r="AC129" s="42">
        <v>2877</v>
      </c>
      <c r="AD129" s="42">
        <v>2865</v>
      </c>
      <c r="AE129" s="42">
        <v>2852</v>
      </c>
      <c r="AF129" s="39">
        <v>-7.1539999999999998E-3</v>
      </c>
      <c r="AG129" s="28"/>
    </row>
    <row r="130" spans="1:33" ht="15" customHeight="1" x14ac:dyDescent="0.35">
      <c r="A130" s="27" t="s">
        <v>178</v>
      </c>
      <c r="B130" s="37" t="s">
        <v>177</v>
      </c>
      <c r="C130" s="42">
        <v>2195</v>
      </c>
      <c r="D130" s="42">
        <v>2056</v>
      </c>
      <c r="E130" s="42">
        <v>1942</v>
      </c>
      <c r="F130" s="42">
        <v>1934</v>
      </c>
      <c r="G130" s="42">
        <v>1925</v>
      </c>
      <c r="H130" s="42">
        <v>1916</v>
      </c>
      <c r="I130" s="42">
        <v>1908</v>
      </c>
      <c r="J130" s="42">
        <v>1899</v>
      </c>
      <c r="K130" s="42">
        <v>1891</v>
      </c>
      <c r="L130" s="42">
        <v>1882</v>
      </c>
      <c r="M130" s="42">
        <v>1874</v>
      </c>
      <c r="N130" s="42">
        <v>1865</v>
      </c>
      <c r="O130" s="42">
        <v>1857</v>
      </c>
      <c r="P130" s="42">
        <v>1849</v>
      </c>
      <c r="Q130" s="42">
        <v>1840</v>
      </c>
      <c r="R130" s="42">
        <v>1832</v>
      </c>
      <c r="S130" s="42">
        <v>1824</v>
      </c>
      <c r="T130" s="42">
        <v>1815</v>
      </c>
      <c r="U130" s="42">
        <v>1807</v>
      </c>
      <c r="V130" s="42">
        <v>1799</v>
      </c>
      <c r="W130" s="42">
        <v>1791</v>
      </c>
      <c r="X130" s="42">
        <v>1783</v>
      </c>
      <c r="Y130" s="42">
        <v>1774</v>
      </c>
      <c r="Z130" s="42">
        <v>1766</v>
      </c>
      <c r="AA130" s="42">
        <v>1758</v>
      </c>
      <c r="AB130" s="42">
        <v>1750</v>
      </c>
      <c r="AC130" s="42">
        <v>1742</v>
      </c>
      <c r="AD130" s="42">
        <v>1734</v>
      </c>
      <c r="AE130" s="42">
        <v>1726</v>
      </c>
      <c r="AF130" s="39">
        <v>-8.548E-3</v>
      </c>
      <c r="AG130" s="28"/>
    </row>
    <row r="131" spans="1:33" ht="15" customHeight="1" x14ac:dyDescent="0.35">
      <c r="A131" s="27" t="s">
        <v>180</v>
      </c>
      <c r="B131" s="37" t="s">
        <v>179</v>
      </c>
      <c r="C131" s="42">
        <v>4970</v>
      </c>
      <c r="D131" s="42">
        <v>4978</v>
      </c>
      <c r="E131" s="42">
        <v>4789</v>
      </c>
      <c r="F131" s="42">
        <v>4776</v>
      </c>
      <c r="G131" s="42">
        <v>4763</v>
      </c>
      <c r="H131" s="42">
        <v>4751</v>
      </c>
      <c r="I131" s="42">
        <v>4738</v>
      </c>
      <c r="J131" s="42">
        <v>4725</v>
      </c>
      <c r="K131" s="42">
        <v>4712</v>
      </c>
      <c r="L131" s="42">
        <v>4698</v>
      </c>
      <c r="M131" s="42">
        <v>4685</v>
      </c>
      <c r="N131" s="42">
        <v>4672</v>
      </c>
      <c r="O131" s="42">
        <v>4658</v>
      </c>
      <c r="P131" s="42">
        <v>4645</v>
      </c>
      <c r="Q131" s="42">
        <v>4632</v>
      </c>
      <c r="R131" s="42">
        <v>4619</v>
      </c>
      <c r="S131" s="42">
        <v>4606</v>
      </c>
      <c r="T131" s="42">
        <v>4593</v>
      </c>
      <c r="U131" s="42">
        <v>4580</v>
      </c>
      <c r="V131" s="42">
        <v>4568</v>
      </c>
      <c r="W131" s="42">
        <v>4555</v>
      </c>
      <c r="X131" s="42">
        <v>4542</v>
      </c>
      <c r="Y131" s="42">
        <v>4530</v>
      </c>
      <c r="Z131" s="42">
        <v>4517</v>
      </c>
      <c r="AA131" s="42">
        <v>4504</v>
      </c>
      <c r="AB131" s="42">
        <v>4492</v>
      </c>
      <c r="AC131" s="42">
        <v>4479</v>
      </c>
      <c r="AD131" s="42">
        <v>4467</v>
      </c>
      <c r="AE131" s="42">
        <v>4454</v>
      </c>
      <c r="AF131" s="39">
        <v>-3.9069999999999999E-3</v>
      </c>
      <c r="AG131" s="28"/>
    </row>
    <row r="132" spans="1:33" ht="15" customHeight="1" x14ac:dyDescent="0.35">
      <c r="A132" s="27" t="s">
        <v>182</v>
      </c>
      <c r="B132" s="37" t="s">
        <v>181</v>
      </c>
      <c r="C132" s="42">
        <v>3212</v>
      </c>
      <c r="D132" s="42">
        <v>3503</v>
      </c>
      <c r="E132" s="42">
        <v>3250</v>
      </c>
      <c r="F132" s="42">
        <v>3241</v>
      </c>
      <c r="G132" s="42">
        <v>3232</v>
      </c>
      <c r="H132" s="42">
        <v>3223</v>
      </c>
      <c r="I132" s="42">
        <v>3213</v>
      </c>
      <c r="J132" s="42">
        <v>3204</v>
      </c>
      <c r="K132" s="42">
        <v>3195</v>
      </c>
      <c r="L132" s="42">
        <v>3185</v>
      </c>
      <c r="M132" s="42">
        <v>3176</v>
      </c>
      <c r="N132" s="42">
        <v>3166</v>
      </c>
      <c r="O132" s="42">
        <v>3157</v>
      </c>
      <c r="P132" s="42">
        <v>3147</v>
      </c>
      <c r="Q132" s="42">
        <v>3137</v>
      </c>
      <c r="R132" s="42">
        <v>3128</v>
      </c>
      <c r="S132" s="42">
        <v>3118</v>
      </c>
      <c r="T132" s="42">
        <v>3108</v>
      </c>
      <c r="U132" s="42">
        <v>3098</v>
      </c>
      <c r="V132" s="42">
        <v>3089</v>
      </c>
      <c r="W132" s="42">
        <v>3079</v>
      </c>
      <c r="X132" s="42">
        <v>3069</v>
      </c>
      <c r="Y132" s="42">
        <v>3059</v>
      </c>
      <c r="Z132" s="42">
        <v>3049</v>
      </c>
      <c r="AA132" s="42">
        <v>3040</v>
      </c>
      <c r="AB132" s="42">
        <v>3030</v>
      </c>
      <c r="AC132" s="42">
        <v>3020</v>
      </c>
      <c r="AD132" s="42">
        <v>3010</v>
      </c>
      <c r="AE132" s="42">
        <v>3000</v>
      </c>
      <c r="AF132" s="39">
        <v>-2.4359999999999998E-3</v>
      </c>
      <c r="AG132" s="28"/>
    </row>
    <row r="133" spans="1:33" ht="15" customHeight="1" x14ac:dyDescent="0.35">
      <c r="A133" s="27" t="s">
        <v>184</v>
      </c>
      <c r="B133" s="36" t="s">
        <v>183</v>
      </c>
      <c r="C133" s="44">
        <v>4234.6137699999999</v>
      </c>
      <c r="D133" s="44">
        <v>4246.6186520000001</v>
      </c>
      <c r="E133" s="44">
        <v>3976.1059570000002</v>
      </c>
      <c r="F133" s="44">
        <v>3957.180664</v>
      </c>
      <c r="G133" s="44">
        <v>3938.5415039999998</v>
      </c>
      <c r="H133" s="44">
        <v>3920.0117190000001</v>
      </c>
      <c r="I133" s="44">
        <v>3901.2561040000001</v>
      </c>
      <c r="J133" s="44">
        <v>3882.5219729999999</v>
      </c>
      <c r="K133" s="44">
        <v>3863.8103030000002</v>
      </c>
      <c r="L133" s="44">
        <v>3845.1889649999998</v>
      </c>
      <c r="M133" s="44">
        <v>3826.626221</v>
      </c>
      <c r="N133" s="44">
        <v>3807.9733890000002</v>
      </c>
      <c r="O133" s="44">
        <v>3789.4521479999999</v>
      </c>
      <c r="P133" s="44">
        <v>3770.821289</v>
      </c>
      <c r="Q133" s="44">
        <v>3752.0329590000001</v>
      </c>
      <c r="R133" s="44">
        <v>3733.780029</v>
      </c>
      <c r="S133" s="44">
        <v>3715.305664</v>
      </c>
      <c r="T133" s="44">
        <v>3696.5273440000001</v>
      </c>
      <c r="U133" s="44">
        <v>3678.117432</v>
      </c>
      <c r="V133" s="44">
        <v>3659.850586</v>
      </c>
      <c r="W133" s="44">
        <v>3641.3955080000001</v>
      </c>
      <c r="X133" s="44">
        <v>3622.8991700000001</v>
      </c>
      <c r="Y133" s="44">
        <v>3604.398682</v>
      </c>
      <c r="Z133" s="44">
        <v>3585.969482</v>
      </c>
      <c r="AA133" s="44">
        <v>3567.7004390000002</v>
      </c>
      <c r="AB133" s="44">
        <v>3549.5581050000001</v>
      </c>
      <c r="AC133" s="44">
        <v>3531.4091800000001</v>
      </c>
      <c r="AD133" s="44">
        <v>3513.482422</v>
      </c>
      <c r="AE133" s="44">
        <v>3495.6748050000001</v>
      </c>
      <c r="AF133" s="41">
        <v>-6.8250000000000003E-3</v>
      </c>
      <c r="AG133" s="28"/>
    </row>
    <row r="134" spans="1:33" ht="14.5" x14ac:dyDescent="0.35">
      <c r="A134" s="24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4.5" x14ac:dyDescent="0.35">
      <c r="A135" s="24"/>
      <c r="B135" s="36" t="s">
        <v>185</v>
      </c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4.5" x14ac:dyDescent="0.35">
      <c r="A136" s="27" t="s">
        <v>186</v>
      </c>
      <c r="B136" s="37" t="s">
        <v>165</v>
      </c>
      <c r="C136" s="42">
        <v>639</v>
      </c>
      <c r="D136" s="42">
        <v>500</v>
      </c>
      <c r="E136" s="42">
        <v>614</v>
      </c>
      <c r="F136" s="42">
        <v>621</v>
      </c>
      <c r="G136" s="42">
        <v>629</v>
      </c>
      <c r="H136" s="42">
        <v>636</v>
      </c>
      <c r="I136" s="42">
        <v>643</v>
      </c>
      <c r="J136" s="42">
        <v>651</v>
      </c>
      <c r="K136" s="42">
        <v>658</v>
      </c>
      <c r="L136" s="42">
        <v>665</v>
      </c>
      <c r="M136" s="42">
        <v>673</v>
      </c>
      <c r="N136" s="42">
        <v>680</v>
      </c>
      <c r="O136" s="42">
        <v>687</v>
      </c>
      <c r="P136" s="42">
        <v>695</v>
      </c>
      <c r="Q136" s="42">
        <v>702</v>
      </c>
      <c r="R136" s="42">
        <v>710</v>
      </c>
      <c r="S136" s="42">
        <v>717</v>
      </c>
      <c r="T136" s="42">
        <v>724</v>
      </c>
      <c r="U136" s="42">
        <v>732</v>
      </c>
      <c r="V136" s="42">
        <v>739</v>
      </c>
      <c r="W136" s="42">
        <v>747</v>
      </c>
      <c r="X136" s="42">
        <v>754</v>
      </c>
      <c r="Y136" s="42">
        <v>761</v>
      </c>
      <c r="Z136" s="42">
        <v>769</v>
      </c>
      <c r="AA136" s="42">
        <v>776</v>
      </c>
      <c r="AB136" s="42">
        <v>784</v>
      </c>
      <c r="AC136" s="42">
        <v>791</v>
      </c>
      <c r="AD136" s="42">
        <v>799</v>
      </c>
      <c r="AE136" s="42">
        <v>806</v>
      </c>
      <c r="AF136" s="39">
        <v>8.3269999999999993E-3</v>
      </c>
      <c r="AG136" s="28"/>
    </row>
    <row r="137" spans="1:33" ht="14.5" x14ac:dyDescent="0.35">
      <c r="A137" s="27" t="s">
        <v>187</v>
      </c>
      <c r="B137" s="37" t="s">
        <v>167</v>
      </c>
      <c r="C137" s="42">
        <v>835</v>
      </c>
      <c r="D137" s="42">
        <v>692</v>
      </c>
      <c r="E137" s="42">
        <v>864</v>
      </c>
      <c r="F137" s="42">
        <v>874</v>
      </c>
      <c r="G137" s="42">
        <v>883</v>
      </c>
      <c r="H137" s="42">
        <v>893</v>
      </c>
      <c r="I137" s="42">
        <v>902</v>
      </c>
      <c r="J137" s="42">
        <v>912</v>
      </c>
      <c r="K137" s="42">
        <v>922</v>
      </c>
      <c r="L137" s="42">
        <v>931</v>
      </c>
      <c r="M137" s="42">
        <v>941</v>
      </c>
      <c r="N137" s="42">
        <v>950</v>
      </c>
      <c r="O137" s="42">
        <v>960</v>
      </c>
      <c r="P137" s="42">
        <v>970</v>
      </c>
      <c r="Q137" s="42">
        <v>979</v>
      </c>
      <c r="R137" s="42">
        <v>989</v>
      </c>
      <c r="S137" s="42">
        <v>999</v>
      </c>
      <c r="T137" s="42">
        <v>1008</v>
      </c>
      <c r="U137" s="42">
        <v>1018</v>
      </c>
      <c r="V137" s="42">
        <v>1027</v>
      </c>
      <c r="W137" s="42">
        <v>1037</v>
      </c>
      <c r="X137" s="42">
        <v>1047</v>
      </c>
      <c r="Y137" s="42">
        <v>1056</v>
      </c>
      <c r="Z137" s="42">
        <v>1066</v>
      </c>
      <c r="AA137" s="42">
        <v>1076</v>
      </c>
      <c r="AB137" s="42">
        <v>1085</v>
      </c>
      <c r="AC137" s="42">
        <v>1095</v>
      </c>
      <c r="AD137" s="42">
        <v>1104</v>
      </c>
      <c r="AE137" s="42">
        <v>1114</v>
      </c>
      <c r="AF137" s="39">
        <v>1.0349000000000001E-2</v>
      </c>
      <c r="AG137" s="28"/>
    </row>
    <row r="138" spans="1:33" ht="14.5" x14ac:dyDescent="0.35">
      <c r="A138" s="27" t="s">
        <v>188</v>
      </c>
      <c r="B138" s="37" t="s">
        <v>169</v>
      </c>
      <c r="C138" s="42">
        <v>813</v>
      </c>
      <c r="D138" s="42">
        <v>752</v>
      </c>
      <c r="E138" s="42">
        <v>892</v>
      </c>
      <c r="F138" s="42">
        <v>900</v>
      </c>
      <c r="G138" s="42">
        <v>908</v>
      </c>
      <c r="H138" s="42">
        <v>916</v>
      </c>
      <c r="I138" s="42">
        <v>924</v>
      </c>
      <c r="J138" s="42">
        <v>932</v>
      </c>
      <c r="K138" s="42">
        <v>939</v>
      </c>
      <c r="L138" s="42">
        <v>947</v>
      </c>
      <c r="M138" s="42">
        <v>955</v>
      </c>
      <c r="N138" s="42">
        <v>963</v>
      </c>
      <c r="O138" s="42">
        <v>971</v>
      </c>
      <c r="P138" s="42">
        <v>979</v>
      </c>
      <c r="Q138" s="42">
        <v>987</v>
      </c>
      <c r="R138" s="42">
        <v>994</v>
      </c>
      <c r="S138" s="42">
        <v>1002</v>
      </c>
      <c r="T138" s="42">
        <v>1010</v>
      </c>
      <c r="U138" s="42">
        <v>1018</v>
      </c>
      <c r="V138" s="42">
        <v>1026</v>
      </c>
      <c r="W138" s="42">
        <v>1034</v>
      </c>
      <c r="X138" s="42">
        <v>1042</v>
      </c>
      <c r="Y138" s="42">
        <v>1050</v>
      </c>
      <c r="Z138" s="42">
        <v>1058</v>
      </c>
      <c r="AA138" s="42">
        <v>1066</v>
      </c>
      <c r="AB138" s="42">
        <v>1073</v>
      </c>
      <c r="AC138" s="42">
        <v>1081</v>
      </c>
      <c r="AD138" s="42">
        <v>1089</v>
      </c>
      <c r="AE138" s="42">
        <v>1097</v>
      </c>
      <c r="AF138" s="39">
        <v>1.0758E-2</v>
      </c>
      <c r="AG138" s="28"/>
    </row>
    <row r="139" spans="1:33" ht="14.5" x14ac:dyDescent="0.35">
      <c r="A139" s="27" t="s">
        <v>189</v>
      </c>
      <c r="B139" s="37" t="s">
        <v>171</v>
      </c>
      <c r="C139" s="42">
        <v>1050</v>
      </c>
      <c r="D139" s="42">
        <v>944</v>
      </c>
      <c r="E139" s="42">
        <v>1069</v>
      </c>
      <c r="F139" s="42">
        <v>1077</v>
      </c>
      <c r="G139" s="42">
        <v>1084</v>
      </c>
      <c r="H139" s="42">
        <v>1091</v>
      </c>
      <c r="I139" s="42">
        <v>1099</v>
      </c>
      <c r="J139" s="42">
        <v>1106</v>
      </c>
      <c r="K139" s="42">
        <v>1114</v>
      </c>
      <c r="L139" s="42">
        <v>1121</v>
      </c>
      <c r="M139" s="42">
        <v>1129</v>
      </c>
      <c r="N139" s="42">
        <v>1136</v>
      </c>
      <c r="O139" s="42">
        <v>1144</v>
      </c>
      <c r="P139" s="42">
        <v>1151</v>
      </c>
      <c r="Q139" s="42">
        <v>1159</v>
      </c>
      <c r="R139" s="42">
        <v>1166</v>
      </c>
      <c r="S139" s="42">
        <v>1174</v>
      </c>
      <c r="T139" s="42">
        <v>1182</v>
      </c>
      <c r="U139" s="42">
        <v>1189</v>
      </c>
      <c r="V139" s="42">
        <v>1197</v>
      </c>
      <c r="W139" s="42">
        <v>1204</v>
      </c>
      <c r="X139" s="42">
        <v>1212</v>
      </c>
      <c r="Y139" s="42">
        <v>1220</v>
      </c>
      <c r="Z139" s="42">
        <v>1227</v>
      </c>
      <c r="AA139" s="42">
        <v>1235</v>
      </c>
      <c r="AB139" s="42">
        <v>1243</v>
      </c>
      <c r="AC139" s="42">
        <v>1250</v>
      </c>
      <c r="AD139" s="42">
        <v>1258</v>
      </c>
      <c r="AE139" s="42">
        <v>1266</v>
      </c>
      <c r="AF139" s="39">
        <v>6.7029999999999998E-3</v>
      </c>
      <c r="AG139" s="28"/>
    </row>
    <row r="140" spans="1:33" ht="15" customHeight="1" x14ac:dyDescent="0.35">
      <c r="A140" s="27" t="s">
        <v>190</v>
      </c>
      <c r="B140" s="37" t="s">
        <v>173</v>
      </c>
      <c r="C140" s="42">
        <v>2264</v>
      </c>
      <c r="D140" s="42">
        <v>2150</v>
      </c>
      <c r="E140" s="42">
        <v>2408</v>
      </c>
      <c r="F140" s="42">
        <v>2426</v>
      </c>
      <c r="G140" s="42">
        <v>2442</v>
      </c>
      <c r="H140" s="42">
        <v>2459</v>
      </c>
      <c r="I140" s="42">
        <v>2476</v>
      </c>
      <c r="J140" s="42">
        <v>2494</v>
      </c>
      <c r="K140" s="42">
        <v>2511</v>
      </c>
      <c r="L140" s="42">
        <v>2528</v>
      </c>
      <c r="M140" s="42">
        <v>2545</v>
      </c>
      <c r="N140" s="42">
        <v>2562</v>
      </c>
      <c r="O140" s="42">
        <v>2579</v>
      </c>
      <c r="P140" s="42">
        <v>2597</v>
      </c>
      <c r="Q140" s="42">
        <v>2614</v>
      </c>
      <c r="R140" s="42">
        <v>2632</v>
      </c>
      <c r="S140" s="42">
        <v>2649</v>
      </c>
      <c r="T140" s="42">
        <v>2666</v>
      </c>
      <c r="U140" s="42">
        <v>2684</v>
      </c>
      <c r="V140" s="42">
        <v>2701</v>
      </c>
      <c r="W140" s="42">
        <v>2719</v>
      </c>
      <c r="X140" s="42">
        <v>2736</v>
      </c>
      <c r="Y140" s="42">
        <v>2754</v>
      </c>
      <c r="Z140" s="42">
        <v>2771</v>
      </c>
      <c r="AA140" s="42">
        <v>2789</v>
      </c>
      <c r="AB140" s="42">
        <v>2806</v>
      </c>
      <c r="AC140" s="42">
        <v>2824</v>
      </c>
      <c r="AD140" s="42">
        <v>2842</v>
      </c>
      <c r="AE140" s="42">
        <v>2859</v>
      </c>
      <c r="AF140" s="39">
        <v>8.3680000000000004E-3</v>
      </c>
      <c r="AG140" s="28"/>
    </row>
    <row r="141" spans="1:33" ht="14.5" x14ac:dyDescent="0.35">
      <c r="A141" s="27" t="s">
        <v>191</v>
      </c>
      <c r="B141" s="37" t="s">
        <v>175</v>
      </c>
      <c r="C141" s="42">
        <v>1730</v>
      </c>
      <c r="D141" s="42">
        <v>1637</v>
      </c>
      <c r="E141" s="42">
        <v>1805</v>
      </c>
      <c r="F141" s="42">
        <v>1814</v>
      </c>
      <c r="G141" s="42">
        <v>1824</v>
      </c>
      <c r="H141" s="42">
        <v>1834</v>
      </c>
      <c r="I141" s="42">
        <v>1844</v>
      </c>
      <c r="J141" s="42">
        <v>1854</v>
      </c>
      <c r="K141" s="42">
        <v>1864</v>
      </c>
      <c r="L141" s="42">
        <v>1874</v>
      </c>
      <c r="M141" s="42">
        <v>1884</v>
      </c>
      <c r="N141" s="42">
        <v>1894</v>
      </c>
      <c r="O141" s="42">
        <v>1904</v>
      </c>
      <c r="P141" s="42">
        <v>1914</v>
      </c>
      <c r="Q141" s="42">
        <v>1924</v>
      </c>
      <c r="R141" s="42">
        <v>1934</v>
      </c>
      <c r="S141" s="42">
        <v>1944</v>
      </c>
      <c r="T141" s="42">
        <v>1954</v>
      </c>
      <c r="U141" s="42">
        <v>1964</v>
      </c>
      <c r="V141" s="42">
        <v>1974</v>
      </c>
      <c r="W141" s="42">
        <v>1984</v>
      </c>
      <c r="X141" s="42">
        <v>1994</v>
      </c>
      <c r="Y141" s="42">
        <v>2004</v>
      </c>
      <c r="Z141" s="42">
        <v>2014</v>
      </c>
      <c r="AA141" s="42">
        <v>2024</v>
      </c>
      <c r="AB141" s="42">
        <v>2034</v>
      </c>
      <c r="AC141" s="42">
        <v>2044</v>
      </c>
      <c r="AD141" s="42">
        <v>2054</v>
      </c>
      <c r="AE141" s="42">
        <v>2064</v>
      </c>
      <c r="AF141" s="39">
        <v>6.3239999999999998E-3</v>
      </c>
      <c r="AG141" s="28"/>
    </row>
    <row r="142" spans="1:33" ht="14.5" x14ac:dyDescent="0.35">
      <c r="A142" s="27" t="s">
        <v>192</v>
      </c>
      <c r="B142" s="37" t="s">
        <v>177</v>
      </c>
      <c r="C142" s="42">
        <v>3000</v>
      </c>
      <c r="D142" s="42">
        <v>2658</v>
      </c>
      <c r="E142" s="42">
        <v>2860</v>
      </c>
      <c r="F142" s="42">
        <v>2874</v>
      </c>
      <c r="G142" s="42">
        <v>2887</v>
      </c>
      <c r="H142" s="42">
        <v>2901</v>
      </c>
      <c r="I142" s="42">
        <v>2915</v>
      </c>
      <c r="J142" s="42">
        <v>2928</v>
      </c>
      <c r="K142" s="42">
        <v>2942</v>
      </c>
      <c r="L142" s="42">
        <v>2955</v>
      </c>
      <c r="M142" s="42">
        <v>2969</v>
      </c>
      <c r="N142" s="42">
        <v>2982</v>
      </c>
      <c r="O142" s="42">
        <v>2996</v>
      </c>
      <c r="P142" s="42">
        <v>3009</v>
      </c>
      <c r="Q142" s="42">
        <v>3023</v>
      </c>
      <c r="R142" s="42">
        <v>3036</v>
      </c>
      <c r="S142" s="42">
        <v>3050</v>
      </c>
      <c r="T142" s="42">
        <v>3063</v>
      </c>
      <c r="U142" s="42">
        <v>3076</v>
      </c>
      <c r="V142" s="42">
        <v>3090</v>
      </c>
      <c r="W142" s="42">
        <v>3103</v>
      </c>
      <c r="X142" s="42">
        <v>3117</v>
      </c>
      <c r="Y142" s="42">
        <v>3130</v>
      </c>
      <c r="Z142" s="42">
        <v>3144</v>
      </c>
      <c r="AA142" s="42">
        <v>3157</v>
      </c>
      <c r="AB142" s="42">
        <v>3170</v>
      </c>
      <c r="AC142" s="42">
        <v>3184</v>
      </c>
      <c r="AD142" s="42">
        <v>3197</v>
      </c>
      <c r="AE142" s="42">
        <v>3210</v>
      </c>
      <c r="AF142" s="39">
        <v>2.4190000000000001E-3</v>
      </c>
      <c r="AG142" s="28"/>
    </row>
    <row r="143" spans="1:33" ht="15" customHeight="1" x14ac:dyDescent="0.35">
      <c r="A143" s="27" t="s">
        <v>193</v>
      </c>
      <c r="B143" s="37" t="s">
        <v>179</v>
      </c>
      <c r="C143" s="42">
        <v>1578</v>
      </c>
      <c r="D143" s="42">
        <v>1415</v>
      </c>
      <c r="E143" s="42">
        <v>1580</v>
      </c>
      <c r="F143" s="42">
        <v>1589</v>
      </c>
      <c r="G143" s="42">
        <v>1599</v>
      </c>
      <c r="H143" s="42">
        <v>1608</v>
      </c>
      <c r="I143" s="42">
        <v>1618</v>
      </c>
      <c r="J143" s="42">
        <v>1628</v>
      </c>
      <c r="K143" s="42">
        <v>1638</v>
      </c>
      <c r="L143" s="42">
        <v>1647</v>
      </c>
      <c r="M143" s="42">
        <v>1657</v>
      </c>
      <c r="N143" s="42">
        <v>1667</v>
      </c>
      <c r="O143" s="42">
        <v>1677</v>
      </c>
      <c r="P143" s="42">
        <v>1687</v>
      </c>
      <c r="Q143" s="42">
        <v>1697</v>
      </c>
      <c r="R143" s="42">
        <v>1706</v>
      </c>
      <c r="S143" s="42">
        <v>1716</v>
      </c>
      <c r="T143" s="42">
        <v>1726</v>
      </c>
      <c r="U143" s="42">
        <v>1735</v>
      </c>
      <c r="V143" s="42">
        <v>1745</v>
      </c>
      <c r="W143" s="42">
        <v>1755</v>
      </c>
      <c r="X143" s="42">
        <v>1764</v>
      </c>
      <c r="Y143" s="42">
        <v>1774</v>
      </c>
      <c r="Z143" s="42">
        <v>1783</v>
      </c>
      <c r="AA143" s="42">
        <v>1793</v>
      </c>
      <c r="AB143" s="42">
        <v>1802</v>
      </c>
      <c r="AC143" s="42">
        <v>1812</v>
      </c>
      <c r="AD143" s="42">
        <v>1822</v>
      </c>
      <c r="AE143" s="42">
        <v>1831</v>
      </c>
      <c r="AF143" s="39">
        <v>5.3249999999999999E-3</v>
      </c>
      <c r="AG143" s="28"/>
    </row>
    <row r="144" spans="1:33" ht="15" customHeight="1" x14ac:dyDescent="0.35">
      <c r="A144" s="27" t="s">
        <v>194</v>
      </c>
      <c r="B144" s="37" t="s">
        <v>181</v>
      </c>
      <c r="C144" s="42">
        <v>1098</v>
      </c>
      <c r="D144" s="42">
        <v>825</v>
      </c>
      <c r="E144" s="42">
        <v>1006</v>
      </c>
      <c r="F144" s="42">
        <v>1013</v>
      </c>
      <c r="G144" s="42">
        <v>1020</v>
      </c>
      <c r="H144" s="42">
        <v>1028</v>
      </c>
      <c r="I144" s="42">
        <v>1035</v>
      </c>
      <c r="J144" s="42">
        <v>1043</v>
      </c>
      <c r="K144" s="42">
        <v>1050</v>
      </c>
      <c r="L144" s="42">
        <v>1058</v>
      </c>
      <c r="M144" s="42">
        <v>1066</v>
      </c>
      <c r="N144" s="42">
        <v>1073</v>
      </c>
      <c r="O144" s="42">
        <v>1081</v>
      </c>
      <c r="P144" s="42">
        <v>1088</v>
      </c>
      <c r="Q144" s="42">
        <v>1096</v>
      </c>
      <c r="R144" s="42">
        <v>1104</v>
      </c>
      <c r="S144" s="42">
        <v>1111</v>
      </c>
      <c r="T144" s="42">
        <v>1119</v>
      </c>
      <c r="U144" s="42">
        <v>1127</v>
      </c>
      <c r="V144" s="42">
        <v>1134</v>
      </c>
      <c r="W144" s="42">
        <v>1142</v>
      </c>
      <c r="X144" s="42">
        <v>1150</v>
      </c>
      <c r="Y144" s="42">
        <v>1157</v>
      </c>
      <c r="Z144" s="42">
        <v>1165</v>
      </c>
      <c r="AA144" s="42">
        <v>1173</v>
      </c>
      <c r="AB144" s="42">
        <v>1181</v>
      </c>
      <c r="AC144" s="42">
        <v>1188</v>
      </c>
      <c r="AD144" s="42">
        <v>1196</v>
      </c>
      <c r="AE144" s="42">
        <v>1204</v>
      </c>
      <c r="AF144" s="39">
        <v>3.297E-3</v>
      </c>
      <c r="AG144" s="28"/>
    </row>
    <row r="145" spans="1:34" ht="15" customHeight="1" x14ac:dyDescent="0.35">
      <c r="A145" s="27" t="s">
        <v>195</v>
      </c>
      <c r="B145" s="36" t="s">
        <v>183</v>
      </c>
      <c r="C145" s="44">
        <v>1549.955811</v>
      </c>
      <c r="D145" s="44">
        <v>1383.8479</v>
      </c>
      <c r="E145" s="44">
        <v>1570.0424800000001</v>
      </c>
      <c r="F145" s="44">
        <v>1583.3448490000001</v>
      </c>
      <c r="G145" s="44">
        <v>1596.1142580000001</v>
      </c>
      <c r="H145" s="44">
        <v>1609.38501</v>
      </c>
      <c r="I145" s="44">
        <v>1622.5207519999999</v>
      </c>
      <c r="J145" s="44">
        <v>1636.0070800000001</v>
      </c>
      <c r="K145" s="44">
        <v>1649.149048</v>
      </c>
      <c r="L145" s="44">
        <v>1662.2188719999999</v>
      </c>
      <c r="M145" s="44">
        <v>1675.7426760000001</v>
      </c>
      <c r="N145" s="44">
        <v>1688.762207</v>
      </c>
      <c r="O145" s="44">
        <v>1702.278198</v>
      </c>
      <c r="P145" s="44">
        <v>1715.7017820000001</v>
      </c>
      <c r="Q145" s="44">
        <v>1729.1450199999999</v>
      </c>
      <c r="R145" s="44">
        <v>1742.5604249999999</v>
      </c>
      <c r="S145" s="44">
        <v>1755.9835210000001</v>
      </c>
      <c r="T145" s="44">
        <v>1769.3446039999999</v>
      </c>
      <c r="U145" s="44">
        <v>1782.940063</v>
      </c>
      <c r="V145" s="44">
        <v>1796.302124</v>
      </c>
      <c r="W145" s="44">
        <v>1810.015259</v>
      </c>
      <c r="X145" s="44">
        <v>1823.60437</v>
      </c>
      <c r="Y145" s="44">
        <v>1837.094971</v>
      </c>
      <c r="Z145" s="44">
        <v>1850.6906739999999</v>
      </c>
      <c r="AA145" s="44">
        <v>1864.471436</v>
      </c>
      <c r="AB145" s="44">
        <v>1877.7441409999999</v>
      </c>
      <c r="AC145" s="44">
        <v>1891.3885499999999</v>
      </c>
      <c r="AD145" s="44">
        <v>1904.9642329999999</v>
      </c>
      <c r="AE145" s="44">
        <v>1918.225586</v>
      </c>
      <c r="AF145" s="41">
        <v>7.6420000000000004E-3</v>
      </c>
      <c r="AG145" s="28"/>
      <c r="AH145" s="24"/>
    </row>
    <row r="146" spans="1:34" ht="15" customHeight="1" thickBot="1" x14ac:dyDescent="0.4">
      <c r="A146" s="24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4"/>
    </row>
    <row r="147" spans="1:34" ht="15" customHeight="1" x14ac:dyDescent="0.35">
      <c r="A147" s="24"/>
      <c r="B147" s="49" t="s">
        <v>343</v>
      </c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46"/>
    </row>
    <row r="148" spans="1:34" ht="15" customHeight="1" x14ac:dyDescent="0.35">
      <c r="A148" s="24"/>
      <c r="B148" s="51" t="s">
        <v>395</v>
      </c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24"/>
    </row>
    <row r="149" spans="1:34" ht="15" customHeight="1" x14ac:dyDescent="0.35">
      <c r="A149" s="24"/>
      <c r="B149" s="51" t="s">
        <v>344</v>
      </c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24"/>
    </row>
    <row r="150" spans="1:34" ht="15" customHeight="1" x14ac:dyDescent="0.35">
      <c r="A150" s="24"/>
      <c r="B150" s="51" t="s">
        <v>396</v>
      </c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24"/>
    </row>
    <row r="151" spans="1:34" ht="15" customHeight="1" x14ac:dyDescent="0.35">
      <c r="A151" s="24"/>
      <c r="B151" s="51" t="s">
        <v>345</v>
      </c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24"/>
    </row>
    <row r="152" spans="1:34" ht="15" customHeight="1" x14ac:dyDescent="0.35">
      <c r="A152" s="24"/>
      <c r="B152" s="51" t="s">
        <v>397</v>
      </c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24"/>
    </row>
    <row r="153" spans="1:34" ht="15" customHeight="1" x14ac:dyDescent="0.35">
      <c r="A153" s="24"/>
      <c r="B153" s="51" t="s">
        <v>398</v>
      </c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24"/>
    </row>
    <row r="154" spans="1:34" ht="15" customHeight="1" x14ac:dyDescent="0.35">
      <c r="A154" s="24"/>
      <c r="B154" s="51" t="s">
        <v>399</v>
      </c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24"/>
    </row>
    <row r="155" spans="1:34" ht="15" customHeight="1" x14ac:dyDescent="0.35">
      <c r="A155" s="24"/>
      <c r="B155" s="51" t="s">
        <v>400</v>
      </c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24"/>
    </row>
    <row r="156" spans="1:34" ht="15" customHeight="1" x14ac:dyDescent="0.35">
      <c r="A156" s="24"/>
      <c r="B156" s="51" t="s">
        <v>346</v>
      </c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24"/>
    </row>
    <row r="157" spans="1:34" ht="15" customHeight="1" x14ac:dyDescent="0.35">
      <c r="A157" s="24"/>
      <c r="B157" s="51" t="s">
        <v>347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24"/>
    </row>
    <row r="158" spans="1:34" ht="14.5" x14ac:dyDescent="0.35">
      <c r="A158" s="24"/>
      <c r="B158" s="51" t="s">
        <v>348</v>
      </c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24"/>
    </row>
    <row r="159" spans="1:34" ht="15" customHeight="1" x14ac:dyDescent="0.35">
      <c r="A159" s="24"/>
      <c r="B159" s="51" t="s">
        <v>349</v>
      </c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24"/>
    </row>
    <row r="160" spans="1:34" ht="15" customHeight="1" x14ac:dyDescent="0.35">
      <c r="A160" s="24"/>
      <c r="B160" s="51" t="s">
        <v>350</v>
      </c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24"/>
    </row>
    <row r="161" spans="2:33" ht="15" customHeight="1" x14ac:dyDescent="0.35">
      <c r="B161" s="51" t="s">
        <v>196</v>
      </c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</row>
    <row r="162" spans="2:33" ht="15" customHeight="1" x14ac:dyDescent="0.35">
      <c r="B162" s="51" t="s">
        <v>401</v>
      </c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</row>
    <row r="163" spans="2:33" ht="15" customHeight="1" x14ac:dyDescent="0.35">
      <c r="B163" s="51" t="s">
        <v>402</v>
      </c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</row>
    <row r="164" spans="2:33" ht="15" customHeight="1" x14ac:dyDescent="0.35">
      <c r="B164" s="51" t="s">
        <v>403</v>
      </c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</row>
    <row r="165" spans="2:33" ht="15" customHeight="1" x14ac:dyDescent="0.35">
      <c r="B165" s="51" t="s">
        <v>404</v>
      </c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</row>
    <row r="166" spans="2:33" ht="15" customHeight="1" x14ac:dyDescent="0.35">
      <c r="B166" s="51" t="s">
        <v>351</v>
      </c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</row>
    <row r="167" spans="2:33" ht="15" customHeight="1" x14ac:dyDescent="0.35">
      <c r="B167" s="51" t="s">
        <v>352</v>
      </c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</row>
    <row r="168" spans="2:33" ht="15" customHeight="1" x14ac:dyDescent="0.35">
      <c r="B168" s="51" t="s">
        <v>353</v>
      </c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</row>
    <row r="169" spans="2:33" ht="15" customHeight="1" x14ac:dyDescent="0.35">
      <c r="B169" s="51" t="s">
        <v>354</v>
      </c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</row>
    <row r="170" spans="2:33" ht="15" customHeight="1" x14ac:dyDescent="0.35">
      <c r="B170" s="51" t="s">
        <v>405</v>
      </c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</row>
    <row r="171" spans="2:33" ht="15" customHeight="1" x14ac:dyDescent="0.35">
      <c r="B171" s="28" t="s">
        <v>409</v>
      </c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2:33" ht="15" customHeight="1" x14ac:dyDescent="0.35"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2:33" ht="15" customHeight="1" x14ac:dyDescent="0.35"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2:33" ht="15" customHeight="1" x14ac:dyDescent="0.35"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2:33" ht="15" customHeight="1" x14ac:dyDescent="0.35"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2:33" ht="15" customHeight="1" x14ac:dyDescent="0.35"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2:33" ht="15" customHeight="1" x14ac:dyDescent="0.35"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2:33" ht="15" customHeight="1" x14ac:dyDescent="0.35"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2:33" ht="15" customHeight="1" x14ac:dyDescent="0.35"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2:33" ht="15" customHeight="1" x14ac:dyDescent="0.35"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2:33" ht="15" customHeight="1" x14ac:dyDescent="0.35"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2:33" ht="15" customHeight="1" x14ac:dyDescent="0.35"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2:33" ht="15" customHeight="1" x14ac:dyDescent="0.35"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2:33" ht="15" customHeight="1" x14ac:dyDescent="0.35"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2:33" ht="15" customHeight="1" x14ac:dyDescent="0.35"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2:33" ht="15" customHeight="1" x14ac:dyDescent="0.35"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2:33" ht="15" customHeight="1" x14ac:dyDescent="0.35"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2:33" ht="15" customHeight="1" x14ac:dyDescent="0.35"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2:33" ht="15" customHeight="1" x14ac:dyDescent="0.35"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2:33" ht="15" customHeight="1" x14ac:dyDescent="0.35"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2:33" ht="15" customHeight="1" x14ac:dyDescent="0.35"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2:33" ht="15" customHeight="1" x14ac:dyDescent="0.35"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2:33" ht="15" customHeight="1" x14ac:dyDescent="0.35"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2:33" ht="15" customHeight="1" x14ac:dyDescent="0.35"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2:33" ht="15" customHeight="1" x14ac:dyDescent="0.35"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2:33" ht="15" customHeight="1" x14ac:dyDescent="0.35"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2:33" ht="15" customHeight="1" x14ac:dyDescent="0.35"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2:33" ht="15" customHeight="1" x14ac:dyDescent="0.35"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2:33" ht="15" customHeight="1" x14ac:dyDescent="0.35"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2:33" ht="15" customHeight="1" x14ac:dyDescent="0.35"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2:33" ht="15" customHeight="1" x14ac:dyDescent="0.35"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2:33" ht="15" customHeight="1" x14ac:dyDescent="0.35"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2:33" ht="15" customHeight="1" x14ac:dyDescent="0.35"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2:33" ht="15" customHeight="1" x14ac:dyDescent="0.35"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2:33" ht="15" customHeight="1" x14ac:dyDescent="0.35"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2:33" ht="15" customHeight="1" x14ac:dyDescent="0.35"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2:33" ht="15" customHeight="1" x14ac:dyDescent="0.35"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2:33" ht="15" customHeight="1" x14ac:dyDescent="0.35"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306" spans="2:32" ht="15" customHeight="1" x14ac:dyDescent="0.35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</row>
    <row r="307" spans="2:32" ht="15" customHeight="1" x14ac:dyDescent="0.35"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</row>
    <row r="498" spans="2:32" ht="15" customHeight="1" x14ac:dyDescent="0.35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</row>
    <row r="508" spans="2:32" ht="15" customHeight="1" x14ac:dyDescent="0.35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</row>
    <row r="509" spans="2:32" ht="15" customHeight="1" x14ac:dyDescent="0.35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</row>
    <row r="510" spans="2:32" ht="15" customHeight="1" x14ac:dyDescent="0.35"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</row>
    <row r="710" spans="2:32" ht="15" customHeight="1" x14ac:dyDescent="0.35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</row>
    <row r="711" spans="2:32" ht="15" customHeight="1" x14ac:dyDescent="0.35"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</row>
    <row r="885" spans="2:32" ht="15" customHeight="1" x14ac:dyDescent="0.35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</row>
    <row r="886" spans="2:32" ht="15" customHeight="1" x14ac:dyDescent="0.35"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</row>
    <row r="1095" spans="2:32" ht="15" customHeight="1" x14ac:dyDescent="0.35">
      <c r="B1095" s="24"/>
      <c r="C1095" s="24"/>
      <c r="D1095" s="24"/>
      <c r="E1095" s="24"/>
      <c r="F1095" s="24"/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  <c r="AA1095" s="24"/>
      <c r="AB1095" s="24"/>
      <c r="AC1095" s="24"/>
      <c r="AD1095" s="24"/>
      <c r="AE1095" s="24"/>
      <c r="AF1095" s="24"/>
    </row>
    <row r="1099" spans="2:32" ht="15" customHeight="1" x14ac:dyDescent="0.35">
      <c r="B1099" s="24"/>
      <c r="C1099" s="24"/>
      <c r="D1099" s="24"/>
      <c r="E1099" s="24"/>
      <c r="F1099" s="24"/>
      <c r="G1099" s="24"/>
      <c r="H1099" s="24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  <c r="Z1099" s="24"/>
      <c r="AA1099" s="24"/>
      <c r="AB1099" s="24"/>
      <c r="AC1099" s="24"/>
      <c r="AD1099" s="24"/>
      <c r="AE1099" s="24"/>
      <c r="AF1099" s="24"/>
    </row>
    <row r="1100" spans="2:32" ht="15" customHeight="1" x14ac:dyDescent="0.35">
      <c r="B1100" s="18"/>
      <c r="C1100" s="18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</row>
    <row r="1227" spans="2:32" ht="15" customHeight="1" x14ac:dyDescent="0.35">
      <c r="B1227" s="24"/>
      <c r="C1227" s="24"/>
      <c r="D1227" s="24"/>
      <c r="E1227" s="24"/>
      <c r="F1227" s="24"/>
      <c r="G1227" s="24"/>
      <c r="H1227" s="24"/>
      <c r="I1227" s="24"/>
      <c r="J1227" s="24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W1227" s="24"/>
      <c r="X1227" s="24"/>
      <c r="Y1227" s="24"/>
      <c r="Z1227" s="24"/>
      <c r="AA1227" s="24"/>
      <c r="AB1227" s="24"/>
      <c r="AC1227" s="24"/>
      <c r="AD1227" s="24"/>
      <c r="AE1227" s="24"/>
      <c r="AF1227" s="24"/>
    </row>
    <row r="1228" spans="2:32" ht="15" customHeight="1" x14ac:dyDescent="0.35">
      <c r="B1228" s="18"/>
      <c r="C1228" s="18"/>
      <c r="D1228" s="18"/>
      <c r="E1228" s="18"/>
      <c r="F1228" s="18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18"/>
      <c r="AB1228" s="18"/>
      <c r="AC1228" s="18"/>
      <c r="AD1228" s="18"/>
      <c r="AE1228" s="18"/>
      <c r="AF1228" s="18"/>
    </row>
    <row r="1383" spans="2:32" ht="15" customHeight="1" x14ac:dyDescent="0.35">
      <c r="B1383" s="24"/>
      <c r="C1383" s="24"/>
      <c r="D1383" s="24"/>
      <c r="E1383" s="24"/>
      <c r="F1383" s="24"/>
      <c r="G1383" s="24"/>
      <c r="H1383" s="24"/>
      <c r="I1383" s="24"/>
      <c r="J1383" s="24"/>
      <c r="K1383" s="24"/>
      <c r="L1383" s="24"/>
      <c r="M1383" s="24"/>
      <c r="N1383" s="24"/>
      <c r="O1383" s="24"/>
      <c r="P1383" s="24"/>
      <c r="Q1383" s="24"/>
      <c r="R1383" s="24"/>
      <c r="S1383" s="24"/>
      <c r="T1383" s="24"/>
      <c r="U1383" s="24"/>
      <c r="V1383" s="24"/>
      <c r="W1383" s="24"/>
      <c r="X1383" s="24"/>
      <c r="Y1383" s="24"/>
      <c r="Z1383" s="24"/>
      <c r="AA1383" s="24"/>
      <c r="AB1383" s="24"/>
      <c r="AC1383" s="24"/>
      <c r="AD1383" s="24"/>
      <c r="AE1383" s="24"/>
      <c r="AF1383" s="24"/>
    </row>
    <row r="1388" spans="2:32" ht="15" customHeight="1" x14ac:dyDescent="0.35">
      <c r="B1388" s="24"/>
      <c r="C1388" s="24"/>
      <c r="D1388" s="24"/>
      <c r="E1388" s="24"/>
      <c r="F1388" s="24"/>
      <c r="G1388" s="24"/>
      <c r="H1388" s="24"/>
      <c r="I1388" s="24"/>
      <c r="J1388" s="24"/>
      <c r="K1388" s="24"/>
      <c r="L1388" s="24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W1388" s="24"/>
      <c r="X1388" s="24"/>
      <c r="Y1388" s="24"/>
      <c r="Z1388" s="24"/>
      <c r="AA1388" s="24"/>
      <c r="AB1388" s="24"/>
      <c r="AC1388" s="24"/>
      <c r="AD1388" s="24"/>
      <c r="AE1388" s="24"/>
      <c r="AF1388" s="24"/>
    </row>
    <row r="1389" spans="2:32" ht="15" customHeight="1" x14ac:dyDescent="0.35">
      <c r="B1389" s="18"/>
      <c r="C1389" s="18"/>
      <c r="D1389" s="18"/>
      <c r="E1389" s="18"/>
      <c r="F1389" s="18"/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</row>
    <row r="1489" spans="2:32" ht="15" customHeight="1" x14ac:dyDescent="0.35">
      <c r="B1489" s="24"/>
      <c r="C1489" s="24"/>
      <c r="D1489" s="24"/>
      <c r="E1489" s="24"/>
      <c r="F1489" s="24"/>
      <c r="G1489" s="24"/>
      <c r="H1489" s="24"/>
      <c r="I1489" s="24"/>
      <c r="J1489" s="24"/>
      <c r="K1489" s="24"/>
      <c r="L1489" s="24"/>
      <c r="M1489" s="24"/>
      <c r="N1489" s="24"/>
      <c r="O1489" s="24"/>
      <c r="P1489" s="24"/>
      <c r="Q1489" s="24"/>
      <c r="R1489" s="24"/>
      <c r="S1489" s="24"/>
      <c r="T1489" s="24"/>
      <c r="U1489" s="24"/>
      <c r="V1489" s="24"/>
      <c r="W1489" s="24"/>
      <c r="X1489" s="24"/>
      <c r="Y1489" s="24"/>
      <c r="Z1489" s="24"/>
      <c r="AA1489" s="24"/>
      <c r="AB1489" s="24"/>
      <c r="AC1489" s="24"/>
      <c r="AD1489" s="24"/>
      <c r="AE1489" s="24"/>
      <c r="AF1489" s="24"/>
    </row>
    <row r="1498" spans="2:32" ht="15" customHeight="1" x14ac:dyDescent="0.35">
      <c r="B1498" s="24"/>
      <c r="C1498" s="24"/>
      <c r="D1498" s="24"/>
      <c r="E1498" s="24"/>
      <c r="F1498" s="24"/>
      <c r="G1498" s="24"/>
      <c r="H1498" s="24"/>
      <c r="I1498" s="24"/>
      <c r="J1498" s="24"/>
      <c r="K1498" s="24"/>
      <c r="L1498" s="24"/>
      <c r="M1498" s="24"/>
      <c r="N1498" s="24"/>
      <c r="O1498" s="24"/>
      <c r="P1498" s="24"/>
      <c r="Q1498" s="24"/>
      <c r="R1498" s="24"/>
      <c r="S1498" s="24"/>
      <c r="T1498" s="24"/>
      <c r="U1498" s="24"/>
      <c r="V1498" s="24"/>
      <c r="W1498" s="24"/>
      <c r="X1498" s="24"/>
      <c r="Y1498" s="24"/>
      <c r="Z1498" s="24"/>
      <c r="AA1498" s="24"/>
      <c r="AB1498" s="24"/>
      <c r="AC1498" s="24"/>
      <c r="AD1498" s="24"/>
      <c r="AE1498" s="24"/>
      <c r="AF1498" s="24"/>
    </row>
    <row r="1500" spans="2:32" ht="15" customHeight="1" x14ac:dyDescent="0.35">
      <c r="B1500" s="24"/>
      <c r="C1500" s="24"/>
      <c r="D1500" s="24"/>
      <c r="E1500" s="24"/>
      <c r="F1500" s="24"/>
      <c r="G1500" s="24"/>
      <c r="H1500" s="24"/>
      <c r="I1500" s="24"/>
      <c r="J1500" s="24"/>
      <c r="K1500" s="24"/>
      <c r="L1500" s="24"/>
      <c r="M1500" s="24"/>
      <c r="N1500" s="24"/>
      <c r="O1500" s="24"/>
      <c r="P1500" s="24"/>
      <c r="Q1500" s="24"/>
      <c r="R1500" s="24"/>
      <c r="S1500" s="24"/>
      <c r="T1500" s="24"/>
      <c r="U1500" s="24"/>
      <c r="V1500" s="24"/>
      <c r="W1500" s="24"/>
      <c r="X1500" s="24"/>
      <c r="Y1500" s="24"/>
      <c r="Z1500" s="24"/>
      <c r="AA1500" s="24"/>
      <c r="AB1500" s="24"/>
      <c r="AC1500" s="24"/>
      <c r="AD1500" s="24"/>
      <c r="AE1500" s="24"/>
      <c r="AF1500" s="24"/>
    </row>
    <row r="1501" spans="2:32" ht="15" customHeight="1" x14ac:dyDescent="0.35">
      <c r="B1501" s="18"/>
      <c r="C1501" s="18"/>
      <c r="D1501" s="18"/>
      <c r="E1501" s="18"/>
      <c r="F1501" s="18"/>
      <c r="G1501" s="18"/>
      <c r="H1501" s="18"/>
      <c r="I1501" s="18"/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18"/>
      <c r="AB1501" s="18"/>
      <c r="AC1501" s="18"/>
      <c r="AD1501" s="18"/>
      <c r="AE1501" s="18"/>
      <c r="AF1501" s="18"/>
    </row>
    <row r="1602" spans="2:32" ht="15" customHeight="1" x14ac:dyDescent="0.35">
      <c r="B1602" s="24"/>
      <c r="C1602" s="24"/>
      <c r="D1602" s="24"/>
      <c r="E1602" s="24"/>
      <c r="F1602" s="24"/>
      <c r="G1602" s="24"/>
      <c r="H1602" s="24"/>
      <c r="I1602" s="24"/>
      <c r="J1602" s="24"/>
      <c r="K1602" s="24"/>
      <c r="L1602" s="24"/>
      <c r="M1602" s="24"/>
      <c r="N1602" s="24"/>
      <c r="O1602" s="24"/>
      <c r="P1602" s="24"/>
      <c r="Q1602" s="24"/>
      <c r="R1602" s="24"/>
      <c r="S1602" s="24"/>
      <c r="T1602" s="24"/>
      <c r="U1602" s="24"/>
      <c r="V1602" s="24"/>
      <c r="W1602" s="24"/>
      <c r="X1602" s="24"/>
      <c r="Y1602" s="24"/>
      <c r="Z1602" s="24"/>
      <c r="AA1602" s="24"/>
      <c r="AB1602" s="24"/>
      <c r="AC1602" s="24"/>
      <c r="AD1602" s="24"/>
      <c r="AE1602" s="24"/>
      <c r="AF1602" s="24"/>
    </row>
    <row r="1603" spans="2:32" ht="15" customHeight="1" x14ac:dyDescent="0.35">
      <c r="B1603" s="18"/>
      <c r="C1603" s="18"/>
      <c r="D1603" s="18"/>
      <c r="E1603" s="18"/>
      <c r="F1603" s="18"/>
      <c r="G1603" s="18"/>
      <c r="H1603" s="18"/>
      <c r="I1603" s="18"/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  <c r="Y1603" s="18"/>
      <c r="Z1603" s="18"/>
      <c r="AA1603" s="18"/>
      <c r="AB1603" s="18"/>
      <c r="AC1603" s="18"/>
      <c r="AD1603" s="18"/>
      <c r="AE1603" s="18"/>
      <c r="AF1603" s="18"/>
    </row>
    <row r="1611" spans="2:32" ht="15" customHeight="1" x14ac:dyDescent="0.35">
      <c r="B1611" s="24"/>
      <c r="C1611" s="24"/>
      <c r="D1611" s="24"/>
      <c r="E1611" s="24"/>
      <c r="F1611" s="24"/>
      <c r="G1611" s="24"/>
      <c r="H1611" s="24"/>
      <c r="I1611" s="24"/>
      <c r="J1611" s="24"/>
      <c r="K1611" s="24"/>
      <c r="L1611" s="24"/>
      <c r="M1611" s="24"/>
      <c r="N1611" s="24"/>
      <c r="O1611" s="24"/>
      <c r="P1611" s="24"/>
      <c r="Q1611" s="24"/>
      <c r="R1611" s="24"/>
      <c r="S1611" s="24"/>
      <c r="T1611" s="24"/>
      <c r="U1611" s="24"/>
      <c r="V1611" s="24"/>
      <c r="W1611" s="24"/>
      <c r="X1611" s="24"/>
      <c r="Y1611" s="24"/>
      <c r="Z1611" s="24"/>
      <c r="AA1611" s="24"/>
      <c r="AB1611" s="24"/>
      <c r="AC1611" s="24"/>
      <c r="AD1611" s="24"/>
      <c r="AE1611" s="24"/>
      <c r="AF1611" s="24"/>
    </row>
    <row r="1612" spans="2:32" ht="15" customHeight="1" x14ac:dyDescent="0.35">
      <c r="B1612" s="24"/>
      <c r="C1612" s="24"/>
      <c r="D1612" s="24"/>
      <c r="E1612" s="24"/>
      <c r="F1612" s="24"/>
      <c r="G1612" s="24"/>
      <c r="H1612" s="24"/>
      <c r="I1612" s="24"/>
      <c r="J1612" s="24"/>
      <c r="K1612" s="24"/>
      <c r="L1612" s="24"/>
      <c r="M1612" s="24"/>
      <c r="N1612" s="24"/>
      <c r="O1612" s="24"/>
      <c r="P1612" s="24"/>
      <c r="Q1612" s="24"/>
      <c r="R1612" s="24"/>
      <c r="S1612" s="24"/>
      <c r="T1612" s="24"/>
      <c r="U1612" s="24"/>
      <c r="V1612" s="24"/>
      <c r="W1612" s="24"/>
      <c r="X1612" s="24"/>
      <c r="Y1612" s="24"/>
      <c r="Z1612" s="24"/>
      <c r="AA1612" s="24"/>
      <c r="AB1612" s="24"/>
      <c r="AC1612" s="24"/>
      <c r="AD1612" s="24"/>
      <c r="AE1612" s="24"/>
      <c r="AF1612" s="24"/>
    </row>
    <row r="1613" spans="2:32" ht="15" customHeight="1" x14ac:dyDescent="0.35">
      <c r="B1613" s="24"/>
      <c r="C1613" s="24"/>
      <c r="D1613" s="24"/>
      <c r="E1613" s="24"/>
      <c r="F1613" s="24"/>
      <c r="G1613" s="24"/>
      <c r="H1613" s="24"/>
      <c r="I1613" s="24"/>
      <c r="J1613" s="24"/>
      <c r="K1613" s="24"/>
      <c r="L1613" s="24"/>
      <c r="M1613" s="24"/>
      <c r="N1613" s="24"/>
      <c r="O1613" s="24"/>
      <c r="P1613" s="24"/>
      <c r="Q1613" s="24"/>
      <c r="R1613" s="24"/>
      <c r="S1613" s="24"/>
      <c r="T1613" s="24"/>
      <c r="U1613" s="24"/>
      <c r="V1613" s="24"/>
      <c r="W1613" s="24"/>
      <c r="X1613" s="24"/>
      <c r="Y1613" s="24"/>
      <c r="Z1613" s="24"/>
      <c r="AA1613" s="24"/>
      <c r="AB1613" s="24"/>
      <c r="AC1613" s="24"/>
      <c r="AD1613" s="24"/>
      <c r="AE1613" s="24"/>
      <c r="AF1613" s="24"/>
    </row>
    <row r="1614" spans="2:32" ht="15" customHeight="1" x14ac:dyDescent="0.35">
      <c r="B1614" s="24"/>
      <c r="C1614" s="24"/>
      <c r="D1614" s="24"/>
      <c r="E1614" s="24"/>
      <c r="F1614" s="24"/>
      <c r="G1614" s="24"/>
      <c r="H1614" s="24"/>
      <c r="I1614" s="24"/>
      <c r="J1614" s="24"/>
      <c r="K1614" s="24"/>
      <c r="L1614" s="24"/>
      <c r="M1614" s="24"/>
      <c r="N1614" s="24"/>
      <c r="O1614" s="24"/>
      <c r="P1614" s="24"/>
      <c r="Q1614" s="24"/>
      <c r="R1614" s="24"/>
      <c r="S1614" s="24"/>
      <c r="T1614" s="24"/>
      <c r="U1614" s="24"/>
      <c r="V1614" s="24"/>
      <c r="W1614" s="24"/>
      <c r="X1614" s="24"/>
      <c r="Y1614" s="24"/>
      <c r="Z1614" s="24"/>
      <c r="AA1614" s="24"/>
      <c r="AB1614" s="24"/>
      <c r="AC1614" s="24"/>
      <c r="AD1614" s="24"/>
      <c r="AE1614" s="24"/>
      <c r="AF1614" s="24"/>
    </row>
    <row r="1615" spans="2:32" ht="15" customHeight="1" x14ac:dyDescent="0.35">
      <c r="B1615" s="24"/>
      <c r="C1615" s="24"/>
      <c r="D1615" s="24"/>
      <c r="E1615" s="24"/>
      <c r="F1615" s="24"/>
      <c r="G1615" s="24"/>
      <c r="H1615" s="24"/>
      <c r="I1615" s="24"/>
      <c r="J1615" s="24"/>
      <c r="K1615" s="24"/>
      <c r="L1615" s="24"/>
      <c r="M1615" s="24"/>
      <c r="N1615" s="24"/>
      <c r="O1615" s="24"/>
      <c r="P1615" s="24"/>
      <c r="Q1615" s="24"/>
      <c r="R1615" s="24"/>
      <c r="S1615" s="24"/>
      <c r="T1615" s="24"/>
      <c r="U1615" s="24"/>
      <c r="V1615" s="24"/>
      <c r="W1615" s="24"/>
      <c r="X1615" s="24"/>
      <c r="Y1615" s="24"/>
      <c r="Z1615" s="24"/>
      <c r="AA1615" s="24"/>
      <c r="AB1615" s="24"/>
      <c r="AC1615" s="24"/>
      <c r="AD1615" s="24"/>
      <c r="AE1615" s="24"/>
      <c r="AF1615" s="24"/>
    </row>
    <row r="1616" spans="2:32" ht="15" customHeight="1" x14ac:dyDescent="0.35">
      <c r="B1616" s="24"/>
      <c r="C1616" s="24"/>
      <c r="D1616" s="24"/>
      <c r="E1616" s="24"/>
      <c r="F1616" s="24"/>
      <c r="G1616" s="24"/>
      <c r="H1616" s="24"/>
      <c r="I1616" s="24"/>
      <c r="J1616" s="24"/>
      <c r="K1616" s="24"/>
      <c r="L1616" s="24"/>
      <c r="M1616" s="24"/>
      <c r="N1616" s="24"/>
      <c r="O1616" s="24"/>
      <c r="P1616" s="24"/>
      <c r="Q1616" s="24"/>
      <c r="R1616" s="24"/>
      <c r="S1616" s="24"/>
      <c r="T1616" s="24"/>
      <c r="U1616" s="24"/>
      <c r="V1616" s="24"/>
      <c r="W1616" s="24"/>
      <c r="X1616" s="24"/>
      <c r="Y1616" s="24"/>
      <c r="Z1616" s="24"/>
      <c r="AA1616" s="24"/>
      <c r="AB1616" s="24"/>
      <c r="AC1616" s="24"/>
      <c r="AD1616" s="24"/>
      <c r="AE1616" s="24"/>
      <c r="AF1616" s="24"/>
    </row>
    <row r="1697" spans="2:32" ht="15" customHeight="1" x14ac:dyDescent="0.35">
      <c r="B1697" s="24"/>
      <c r="C1697" s="24"/>
      <c r="D1697" s="24"/>
      <c r="E1697" s="24"/>
      <c r="F1697" s="24"/>
      <c r="G1697" s="24"/>
      <c r="H1697" s="24"/>
      <c r="I1697" s="24"/>
      <c r="J1697" s="24"/>
      <c r="K1697" s="24"/>
      <c r="L1697" s="24"/>
      <c r="M1697" s="24"/>
      <c r="N1697" s="24"/>
      <c r="O1697" s="24"/>
      <c r="P1697" s="24"/>
      <c r="Q1697" s="24"/>
      <c r="R1697" s="24"/>
      <c r="S1697" s="24"/>
      <c r="T1697" s="24"/>
      <c r="U1697" s="24"/>
      <c r="V1697" s="24"/>
      <c r="W1697" s="24"/>
      <c r="X1697" s="24"/>
      <c r="Y1697" s="24"/>
      <c r="Z1697" s="24"/>
      <c r="AA1697" s="24"/>
      <c r="AB1697" s="24"/>
      <c r="AC1697" s="24"/>
      <c r="AD1697" s="24"/>
      <c r="AE1697" s="24"/>
      <c r="AF1697" s="24"/>
    </row>
    <row r="1698" spans="2:32" ht="15" customHeight="1" x14ac:dyDescent="0.35">
      <c r="B1698" s="18"/>
      <c r="C1698" s="18"/>
      <c r="D1698" s="18"/>
      <c r="E1698" s="18"/>
      <c r="F1698" s="18"/>
      <c r="G1698" s="18"/>
      <c r="H1698" s="18"/>
      <c r="I1698" s="18"/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  <c r="Y1698" s="18"/>
      <c r="Z1698" s="18"/>
      <c r="AA1698" s="18"/>
      <c r="AB1698" s="18"/>
      <c r="AC1698" s="18"/>
      <c r="AD1698" s="18"/>
      <c r="AE1698" s="18"/>
      <c r="AF1698" s="18"/>
    </row>
    <row r="1943" spans="2:32" ht="15" customHeight="1" x14ac:dyDescent="0.35">
      <c r="B1943" s="24"/>
      <c r="C1943" s="24"/>
      <c r="D1943" s="24"/>
      <c r="E1943" s="24"/>
      <c r="F1943" s="24"/>
      <c r="G1943" s="24"/>
      <c r="H1943" s="24"/>
      <c r="I1943" s="24"/>
      <c r="J1943" s="24"/>
      <c r="K1943" s="24"/>
      <c r="L1943" s="24"/>
      <c r="M1943" s="24"/>
      <c r="N1943" s="24"/>
      <c r="O1943" s="24"/>
      <c r="P1943" s="24"/>
      <c r="Q1943" s="24"/>
      <c r="R1943" s="24"/>
      <c r="S1943" s="24"/>
      <c r="T1943" s="24"/>
      <c r="U1943" s="24"/>
      <c r="V1943" s="24"/>
      <c r="W1943" s="24"/>
      <c r="X1943" s="24"/>
      <c r="Y1943" s="24"/>
      <c r="Z1943" s="24"/>
      <c r="AA1943" s="24"/>
      <c r="AB1943" s="24"/>
      <c r="AC1943" s="24"/>
      <c r="AD1943" s="24"/>
      <c r="AE1943" s="24"/>
      <c r="AF1943" s="24"/>
    </row>
    <row r="1944" spans="2:32" ht="15" customHeight="1" x14ac:dyDescent="0.35">
      <c r="B1944" s="18"/>
      <c r="C1944" s="18"/>
      <c r="D1944" s="18"/>
      <c r="E1944" s="18"/>
      <c r="F1944" s="18"/>
      <c r="G1944" s="18"/>
      <c r="H1944" s="18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  <c r="Y1944" s="18"/>
      <c r="Z1944" s="18"/>
      <c r="AA1944" s="18"/>
      <c r="AB1944" s="18"/>
      <c r="AC1944" s="18"/>
      <c r="AD1944" s="18"/>
      <c r="AE1944" s="18"/>
      <c r="AF1944" s="18"/>
    </row>
    <row r="2020" spans="2:32" ht="15" customHeight="1" x14ac:dyDescent="0.35">
      <c r="B2020" s="24"/>
      <c r="C2020" s="24"/>
      <c r="D2020" s="24"/>
      <c r="E2020" s="24"/>
      <c r="F2020" s="24"/>
      <c r="G2020" s="24"/>
      <c r="H2020" s="24"/>
      <c r="I2020" s="24"/>
      <c r="J2020" s="24"/>
      <c r="K2020" s="24"/>
      <c r="L2020" s="24"/>
      <c r="M2020" s="24"/>
      <c r="N2020" s="24"/>
      <c r="O2020" s="24"/>
      <c r="P2020" s="24"/>
      <c r="Q2020" s="24"/>
      <c r="R2020" s="24"/>
      <c r="S2020" s="24"/>
      <c r="T2020" s="24"/>
      <c r="U2020" s="24"/>
      <c r="V2020" s="24"/>
      <c r="W2020" s="24"/>
      <c r="X2020" s="24"/>
      <c r="Y2020" s="24"/>
      <c r="Z2020" s="24"/>
      <c r="AA2020" s="24"/>
      <c r="AB2020" s="24"/>
      <c r="AC2020" s="24"/>
      <c r="AD2020" s="24"/>
      <c r="AE2020" s="24"/>
      <c r="AF2020" s="24"/>
    </row>
    <row r="2029" spans="2:32" ht="15" customHeight="1" x14ac:dyDescent="0.35">
      <c r="B2029" s="24"/>
      <c r="C2029" s="24"/>
      <c r="D2029" s="24"/>
      <c r="E2029" s="24"/>
      <c r="F2029" s="24"/>
      <c r="G2029" s="24"/>
      <c r="H2029" s="24"/>
      <c r="I2029" s="24"/>
      <c r="J2029" s="24"/>
      <c r="K2029" s="24"/>
      <c r="L2029" s="24"/>
      <c r="M2029" s="24"/>
      <c r="N2029" s="24"/>
      <c r="O2029" s="24"/>
      <c r="P2029" s="24"/>
      <c r="Q2029" s="24"/>
      <c r="R2029" s="24"/>
      <c r="S2029" s="24"/>
      <c r="T2029" s="24"/>
      <c r="U2029" s="24"/>
      <c r="V2029" s="24"/>
      <c r="W2029" s="24"/>
      <c r="X2029" s="24"/>
      <c r="Y2029" s="24"/>
      <c r="Z2029" s="24"/>
      <c r="AA2029" s="24"/>
      <c r="AB2029" s="24"/>
      <c r="AC2029" s="24"/>
      <c r="AD2029" s="24"/>
      <c r="AE2029" s="24"/>
      <c r="AF2029" s="24"/>
    </row>
    <row r="2030" spans="2:32" ht="15" customHeight="1" x14ac:dyDescent="0.35">
      <c r="B2030" s="18"/>
      <c r="C2030" s="18"/>
      <c r="D2030" s="18"/>
      <c r="E2030" s="18"/>
      <c r="F2030" s="18"/>
      <c r="G2030" s="18"/>
      <c r="H2030" s="18"/>
      <c r="I2030" s="18"/>
      <c r="J2030" s="18"/>
      <c r="K2030" s="18"/>
      <c r="L2030" s="18"/>
      <c r="M2030" s="18"/>
      <c r="N2030" s="18"/>
      <c r="O2030" s="18"/>
      <c r="P2030" s="18"/>
      <c r="Q2030" s="18"/>
      <c r="R2030" s="18"/>
      <c r="S2030" s="18"/>
      <c r="T2030" s="18"/>
      <c r="U2030" s="18"/>
      <c r="V2030" s="18"/>
      <c r="W2030" s="18"/>
      <c r="X2030" s="18"/>
      <c r="Y2030" s="18"/>
      <c r="Z2030" s="18"/>
      <c r="AA2030" s="18"/>
      <c r="AB2030" s="18"/>
      <c r="AC2030" s="18"/>
      <c r="AD2030" s="18"/>
      <c r="AE2030" s="18"/>
      <c r="AF2030" s="18"/>
    </row>
    <row r="2146" spans="2:32" ht="15" customHeight="1" x14ac:dyDescent="0.35">
      <c r="B2146" s="24"/>
      <c r="C2146" s="24"/>
      <c r="D2146" s="24"/>
      <c r="E2146" s="24"/>
      <c r="F2146" s="24"/>
      <c r="G2146" s="24"/>
      <c r="H2146" s="24"/>
      <c r="I2146" s="24"/>
      <c r="J2146" s="24"/>
      <c r="K2146" s="24"/>
      <c r="L2146" s="24"/>
      <c r="M2146" s="24"/>
      <c r="N2146" s="24"/>
      <c r="O2146" s="24"/>
      <c r="P2146" s="24"/>
      <c r="Q2146" s="24"/>
      <c r="R2146" s="24"/>
      <c r="S2146" s="24"/>
      <c r="T2146" s="24"/>
      <c r="U2146" s="24"/>
      <c r="V2146" s="24"/>
      <c r="W2146" s="24"/>
      <c r="X2146" s="24"/>
      <c r="Y2146" s="24"/>
      <c r="Z2146" s="24"/>
      <c r="AA2146" s="24"/>
      <c r="AB2146" s="24"/>
      <c r="AC2146" s="24"/>
      <c r="AD2146" s="24"/>
      <c r="AE2146" s="24"/>
      <c r="AF2146" s="24"/>
    </row>
    <row r="2148" spans="2:32" ht="15" customHeight="1" x14ac:dyDescent="0.35">
      <c r="B2148" s="24"/>
      <c r="C2148" s="24"/>
      <c r="D2148" s="24"/>
      <c r="E2148" s="24"/>
      <c r="F2148" s="24"/>
      <c r="G2148" s="24"/>
      <c r="H2148" s="24"/>
      <c r="I2148" s="24"/>
      <c r="J2148" s="24"/>
      <c r="K2148" s="24"/>
      <c r="L2148" s="24"/>
      <c r="M2148" s="24"/>
      <c r="N2148" s="24"/>
      <c r="O2148" s="24"/>
      <c r="P2148" s="24"/>
      <c r="Q2148" s="24"/>
      <c r="R2148" s="24"/>
      <c r="S2148" s="24"/>
      <c r="T2148" s="24"/>
      <c r="U2148" s="24"/>
      <c r="V2148" s="24"/>
      <c r="W2148" s="24"/>
      <c r="X2148" s="24"/>
      <c r="Y2148" s="24"/>
      <c r="Z2148" s="24"/>
      <c r="AA2148" s="24"/>
      <c r="AB2148" s="24"/>
      <c r="AC2148" s="24"/>
      <c r="AD2148" s="24"/>
      <c r="AE2148" s="24"/>
      <c r="AF2148" s="24"/>
    </row>
    <row r="2149" spans="2:32" ht="15" customHeight="1" x14ac:dyDescent="0.35">
      <c r="B2149" s="24"/>
      <c r="C2149" s="24"/>
      <c r="D2149" s="24"/>
      <c r="E2149" s="24"/>
      <c r="F2149" s="24"/>
      <c r="G2149" s="24"/>
      <c r="H2149" s="24"/>
      <c r="I2149" s="24"/>
      <c r="J2149" s="24"/>
      <c r="K2149" s="24"/>
      <c r="L2149" s="24"/>
      <c r="M2149" s="24"/>
      <c r="N2149" s="24"/>
      <c r="O2149" s="24"/>
      <c r="P2149" s="24"/>
      <c r="Q2149" s="24"/>
      <c r="R2149" s="24"/>
      <c r="S2149" s="24"/>
      <c r="T2149" s="24"/>
      <c r="U2149" s="24"/>
      <c r="V2149" s="24"/>
      <c r="W2149" s="24"/>
      <c r="X2149" s="24"/>
      <c r="Y2149" s="24"/>
      <c r="Z2149" s="24"/>
      <c r="AA2149" s="24"/>
      <c r="AB2149" s="24"/>
      <c r="AC2149" s="24"/>
      <c r="AD2149" s="24"/>
      <c r="AE2149" s="24"/>
      <c r="AF2149" s="24"/>
    </row>
    <row r="2151" spans="2:32" ht="15" customHeight="1" x14ac:dyDescent="0.35">
      <c r="B2151" s="24"/>
      <c r="C2151" s="24"/>
      <c r="D2151" s="24"/>
      <c r="E2151" s="24"/>
      <c r="F2151" s="24"/>
      <c r="G2151" s="24"/>
      <c r="H2151" s="24"/>
      <c r="I2151" s="24"/>
      <c r="J2151" s="24"/>
      <c r="K2151" s="24"/>
      <c r="L2151" s="24"/>
      <c r="M2151" s="24"/>
      <c r="N2151" s="24"/>
      <c r="O2151" s="24"/>
      <c r="P2151" s="24"/>
      <c r="Q2151" s="24"/>
      <c r="R2151" s="24"/>
      <c r="S2151" s="24"/>
      <c r="T2151" s="24"/>
      <c r="U2151" s="24"/>
      <c r="V2151" s="24"/>
      <c r="W2151" s="24"/>
      <c r="X2151" s="24"/>
      <c r="Y2151" s="24"/>
      <c r="Z2151" s="24"/>
      <c r="AA2151" s="24"/>
      <c r="AB2151" s="24"/>
      <c r="AC2151" s="24"/>
      <c r="AD2151" s="24"/>
      <c r="AE2151" s="24"/>
      <c r="AF2151" s="24"/>
    </row>
    <row r="2152" spans="2:32" ht="15" customHeight="1" x14ac:dyDescent="0.35">
      <c r="B2152" s="18"/>
      <c r="C2152" s="18"/>
      <c r="D2152" s="18"/>
      <c r="E2152" s="18"/>
      <c r="F2152" s="18"/>
      <c r="G2152" s="18"/>
      <c r="H2152" s="18"/>
      <c r="I2152" s="18"/>
      <c r="J2152" s="18"/>
      <c r="K2152" s="18"/>
      <c r="L2152" s="18"/>
      <c r="M2152" s="18"/>
      <c r="N2152" s="18"/>
      <c r="O2152" s="18"/>
      <c r="P2152" s="18"/>
      <c r="Q2152" s="18"/>
      <c r="R2152" s="18"/>
      <c r="S2152" s="18"/>
      <c r="T2152" s="18"/>
      <c r="U2152" s="18"/>
      <c r="V2152" s="18"/>
      <c r="W2152" s="18"/>
      <c r="X2152" s="18"/>
      <c r="Y2152" s="18"/>
      <c r="Z2152" s="18"/>
      <c r="AA2152" s="18"/>
      <c r="AB2152" s="18"/>
      <c r="AC2152" s="18"/>
      <c r="AD2152" s="18"/>
      <c r="AE2152" s="18"/>
      <c r="AF2152" s="18"/>
    </row>
    <row r="2315" spans="2:32" ht="15" customHeight="1" x14ac:dyDescent="0.35">
      <c r="B2315" s="24"/>
      <c r="C2315" s="24"/>
      <c r="D2315" s="24"/>
      <c r="E2315" s="24"/>
      <c r="F2315" s="24"/>
      <c r="G2315" s="24"/>
      <c r="H2315" s="24"/>
      <c r="I2315" s="24"/>
      <c r="J2315" s="24"/>
      <c r="K2315" s="24"/>
      <c r="L2315" s="24"/>
      <c r="M2315" s="24"/>
      <c r="N2315" s="24"/>
      <c r="O2315" s="24"/>
      <c r="P2315" s="24"/>
      <c r="Q2315" s="24"/>
      <c r="R2315" s="24"/>
      <c r="S2315" s="24"/>
      <c r="T2315" s="24"/>
      <c r="U2315" s="24"/>
      <c r="V2315" s="24"/>
      <c r="W2315" s="24"/>
      <c r="X2315" s="24"/>
      <c r="Y2315" s="24"/>
      <c r="Z2315" s="24"/>
      <c r="AA2315" s="24"/>
      <c r="AB2315" s="24"/>
      <c r="AC2315" s="24"/>
      <c r="AD2315" s="24"/>
      <c r="AE2315" s="24"/>
      <c r="AF2315" s="24"/>
    </row>
    <row r="2316" spans="2:32" ht="15" customHeight="1" x14ac:dyDescent="0.35">
      <c r="B2316" s="18"/>
      <c r="C2316" s="18"/>
      <c r="D2316" s="18"/>
      <c r="E2316" s="18"/>
      <c r="F2316" s="18"/>
      <c r="G2316" s="18"/>
      <c r="H2316" s="18"/>
      <c r="I2316" s="18"/>
      <c r="J2316" s="18"/>
      <c r="K2316" s="18"/>
      <c r="L2316" s="18"/>
      <c r="M2316" s="18"/>
      <c r="N2316" s="18"/>
      <c r="O2316" s="18"/>
      <c r="P2316" s="18"/>
      <c r="Q2316" s="18"/>
      <c r="R2316" s="18"/>
      <c r="S2316" s="18"/>
      <c r="T2316" s="18"/>
      <c r="U2316" s="18"/>
      <c r="V2316" s="18"/>
      <c r="W2316" s="18"/>
      <c r="X2316" s="18"/>
      <c r="Y2316" s="18"/>
      <c r="Z2316" s="18"/>
      <c r="AA2316" s="18"/>
      <c r="AB2316" s="18"/>
      <c r="AC2316" s="18"/>
      <c r="AD2316" s="18"/>
      <c r="AE2316" s="18"/>
      <c r="AF2316" s="18"/>
    </row>
    <row r="2417" spans="2:32" ht="15" customHeight="1" x14ac:dyDescent="0.35">
      <c r="B2417" s="24"/>
      <c r="C2417" s="24"/>
      <c r="D2417" s="24"/>
      <c r="E2417" s="24"/>
      <c r="F2417" s="24"/>
      <c r="G2417" s="24"/>
      <c r="H2417" s="24"/>
      <c r="I2417" s="24"/>
      <c r="J2417" s="24"/>
      <c r="K2417" s="24"/>
      <c r="L2417" s="24"/>
      <c r="M2417" s="24"/>
      <c r="N2417" s="24"/>
      <c r="O2417" s="24"/>
      <c r="P2417" s="24"/>
      <c r="Q2417" s="24"/>
      <c r="R2417" s="24"/>
      <c r="S2417" s="24"/>
      <c r="T2417" s="24"/>
      <c r="U2417" s="24"/>
      <c r="V2417" s="24"/>
      <c r="W2417" s="24"/>
      <c r="X2417" s="24"/>
      <c r="Y2417" s="24"/>
      <c r="Z2417" s="24"/>
      <c r="AA2417" s="24"/>
      <c r="AB2417" s="24"/>
      <c r="AC2417" s="24"/>
      <c r="AD2417" s="24"/>
      <c r="AE2417" s="24"/>
      <c r="AF2417" s="24"/>
    </row>
    <row r="2418" spans="2:32" ht="15" customHeight="1" x14ac:dyDescent="0.35">
      <c r="B2418" s="18"/>
      <c r="C2418" s="18"/>
      <c r="D2418" s="18"/>
      <c r="E2418" s="18"/>
      <c r="F2418" s="18"/>
      <c r="G2418" s="18"/>
      <c r="H2418" s="18"/>
      <c r="I2418" s="18"/>
      <c r="J2418" s="18"/>
      <c r="K2418" s="18"/>
      <c r="L2418" s="18"/>
      <c r="M2418" s="18"/>
      <c r="N2418" s="18"/>
      <c r="O2418" s="18"/>
      <c r="P2418" s="18"/>
      <c r="Q2418" s="18"/>
      <c r="R2418" s="18"/>
      <c r="S2418" s="18"/>
      <c r="T2418" s="18"/>
      <c r="U2418" s="18"/>
      <c r="V2418" s="18"/>
      <c r="W2418" s="18"/>
      <c r="X2418" s="18"/>
      <c r="Y2418" s="18"/>
      <c r="Z2418" s="18"/>
      <c r="AA2418" s="18"/>
      <c r="AB2418" s="18"/>
      <c r="AC2418" s="18"/>
      <c r="AD2418" s="18"/>
      <c r="AE2418" s="18"/>
      <c r="AF2418" s="18"/>
    </row>
    <row r="2502" spans="2:32" ht="15" customHeight="1" x14ac:dyDescent="0.35">
      <c r="B2502" s="24"/>
      <c r="C2502" s="24"/>
      <c r="D2502" s="24"/>
      <c r="E2502" s="24"/>
      <c r="F2502" s="24"/>
      <c r="G2502" s="24"/>
      <c r="H2502" s="24"/>
      <c r="I2502" s="24"/>
      <c r="J2502" s="24"/>
      <c r="K2502" s="24"/>
      <c r="L2502" s="24"/>
      <c r="M2502" s="24"/>
      <c r="N2502" s="24"/>
      <c r="O2502" s="24"/>
      <c r="P2502" s="24"/>
      <c r="Q2502" s="24"/>
      <c r="R2502" s="24"/>
      <c r="S2502" s="24"/>
      <c r="T2502" s="24"/>
      <c r="U2502" s="24"/>
      <c r="V2502" s="24"/>
      <c r="W2502" s="24"/>
      <c r="X2502" s="24"/>
      <c r="Y2502" s="24"/>
      <c r="Z2502" s="24"/>
      <c r="AA2502" s="24"/>
      <c r="AB2502" s="24"/>
      <c r="AC2502" s="24"/>
      <c r="AD2502" s="24"/>
      <c r="AE2502" s="24"/>
      <c r="AF2502" s="24"/>
    </row>
    <row r="2507" spans="2:32" ht="15" customHeight="1" x14ac:dyDescent="0.35">
      <c r="B2507" s="24"/>
      <c r="C2507" s="24"/>
      <c r="D2507" s="24"/>
      <c r="E2507" s="24"/>
      <c r="F2507" s="24"/>
      <c r="G2507" s="24"/>
      <c r="H2507" s="24"/>
      <c r="I2507" s="24"/>
      <c r="J2507" s="24"/>
      <c r="K2507" s="24"/>
      <c r="L2507" s="24"/>
      <c r="M2507" s="24"/>
      <c r="N2507" s="24"/>
      <c r="O2507" s="24"/>
      <c r="P2507" s="24"/>
      <c r="Q2507" s="24"/>
      <c r="R2507" s="24"/>
      <c r="S2507" s="24"/>
      <c r="T2507" s="24"/>
      <c r="U2507" s="24"/>
      <c r="V2507" s="24"/>
      <c r="W2507" s="24"/>
      <c r="X2507" s="24"/>
      <c r="Y2507" s="24"/>
      <c r="Z2507" s="24"/>
      <c r="AA2507" s="24"/>
      <c r="AB2507" s="24"/>
      <c r="AC2507" s="24"/>
      <c r="AD2507" s="24"/>
      <c r="AE2507" s="24"/>
      <c r="AF2507" s="24"/>
    </row>
    <row r="2508" spans="2:32" ht="15" customHeight="1" x14ac:dyDescent="0.35">
      <c r="B2508" s="18"/>
      <c r="C2508" s="18"/>
      <c r="D2508" s="18"/>
      <c r="E2508" s="18"/>
      <c r="F2508" s="18"/>
      <c r="G2508" s="18"/>
      <c r="H2508" s="18"/>
      <c r="I2508" s="18"/>
      <c r="J2508" s="18"/>
      <c r="K2508" s="18"/>
      <c r="L2508" s="18"/>
      <c r="M2508" s="18"/>
      <c r="N2508" s="18"/>
      <c r="O2508" s="18"/>
      <c r="P2508" s="18"/>
      <c r="Q2508" s="18"/>
      <c r="R2508" s="18"/>
      <c r="S2508" s="18"/>
      <c r="T2508" s="18"/>
      <c r="U2508" s="18"/>
      <c r="V2508" s="18"/>
      <c r="W2508" s="18"/>
      <c r="X2508" s="18"/>
      <c r="Y2508" s="18"/>
      <c r="Z2508" s="18"/>
      <c r="AA2508" s="18"/>
      <c r="AB2508" s="18"/>
      <c r="AC2508" s="18"/>
      <c r="AD2508" s="18"/>
      <c r="AE2508" s="18"/>
      <c r="AF2508" s="18"/>
    </row>
    <row r="2593" spans="2:32" ht="15" customHeight="1" x14ac:dyDescent="0.35">
      <c r="B2593" s="24"/>
      <c r="C2593" s="24"/>
      <c r="D2593" s="24"/>
      <c r="E2593" s="24"/>
      <c r="F2593" s="24"/>
      <c r="G2593" s="24"/>
      <c r="H2593" s="24"/>
      <c r="I2593" s="24"/>
      <c r="J2593" s="24"/>
      <c r="K2593" s="24"/>
      <c r="L2593" s="24"/>
      <c r="M2593" s="24"/>
      <c r="N2593" s="24"/>
      <c r="O2593" s="24"/>
      <c r="P2593" s="24"/>
      <c r="Q2593" s="24"/>
      <c r="R2593" s="24"/>
      <c r="S2593" s="24"/>
      <c r="T2593" s="24"/>
      <c r="U2593" s="24"/>
      <c r="V2593" s="24"/>
      <c r="W2593" s="24"/>
      <c r="X2593" s="24"/>
      <c r="Y2593" s="24"/>
      <c r="Z2593" s="24"/>
      <c r="AA2593" s="24"/>
      <c r="AB2593" s="24"/>
      <c r="AC2593" s="24"/>
      <c r="AD2593" s="24"/>
      <c r="AE2593" s="24"/>
      <c r="AF2593" s="24"/>
    </row>
    <row r="2596" spans="2:32" ht="15" customHeight="1" x14ac:dyDescent="0.35">
      <c r="B2596" s="24"/>
      <c r="C2596" s="24"/>
      <c r="D2596" s="24"/>
      <c r="E2596" s="24"/>
      <c r="F2596" s="24"/>
      <c r="G2596" s="24"/>
      <c r="H2596" s="24"/>
      <c r="I2596" s="24"/>
      <c r="J2596" s="24"/>
      <c r="K2596" s="24"/>
      <c r="L2596" s="24"/>
      <c r="M2596" s="24"/>
      <c r="N2596" s="24"/>
      <c r="O2596" s="24"/>
      <c r="P2596" s="24"/>
      <c r="Q2596" s="24"/>
      <c r="R2596" s="24"/>
      <c r="S2596" s="24"/>
      <c r="T2596" s="24"/>
      <c r="U2596" s="24"/>
      <c r="V2596" s="24"/>
      <c r="W2596" s="24"/>
      <c r="X2596" s="24"/>
      <c r="Y2596" s="24"/>
      <c r="Z2596" s="24"/>
      <c r="AA2596" s="24"/>
      <c r="AB2596" s="24"/>
      <c r="AC2596" s="24"/>
      <c r="AD2596" s="24"/>
      <c r="AE2596" s="24"/>
      <c r="AF2596" s="24"/>
    </row>
    <row r="2597" spans="2:32" ht="15" customHeight="1" x14ac:dyDescent="0.35">
      <c r="B2597" s="18"/>
      <c r="C2597" s="18"/>
      <c r="D2597" s="18"/>
      <c r="E2597" s="18"/>
      <c r="F2597" s="18"/>
      <c r="G2597" s="18"/>
      <c r="H2597" s="18"/>
      <c r="I2597" s="18"/>
      <c r="J2597" s="18"/>
      <c r="K2597" s="18"/>
      <c r="L2597" s="18"/>
      <c r="M2597" s="18"/>
      <c r="N2597" s="18"/>
      <c r="O2597" s="18"/>
      <c r="P2597" s="18"/>
      <c r="Q2597" s="18"/>
      <c r="R2597" s="18"/>
      <c r="S2597" s="18"/>
      <c r="T2597" s="18"/>
      <c r="U2597" s="18"/>
      <c r="V2597" s="18"/>
      <c r="W2597" s="18"/>
      <c r="X2597" s="18"/>
      <c r="Y2597" s="18"/>
      <c r="Z2597" s="18"/>
      <c r="AA2597" s="18"/>
      <c r="AB2597" s="18"/>
      <c r="AC2597" s="18"/>
      <c r="AD2597" s="18"/>
      <c r="AE2597" s="18"/>
      <c r="AF2597" s="18"/>
    </row>
    <row r="2705" spans="2:32" ht="15" customHeight="1" x14ac:dyDescent="0.35">
      <c r="B2705" s="24"/>
      <c r="C2705" s="24"/>
      <c r="D2705" s="24"/>
      <c r="E2705" s="24"/>
      <c r="F2705" s="24"/>
      <c r="G2705" s="24"/>
      <c r="H2705" s="24"/>
      <c r="I2705" s="24"/>
      <c r="J2705" s="24"/>
      <c r="K2705" s="24"/>
      <c r="L2705" s="24"/>
      <c r="M2705" s="24"/>
      <c r="N2705" s="24"/>
      <c r="O2705" s="24"/>
      <c r="P2705" s="24"/>
      <c r="Q2705" s="24"/>
      <c r="R2705" s="24"/>
      <c r="S2705" s="24"/>
      <c r="T2705" s="24"/>
      <c r="U2705" s="24"/>
      <c r="V2705" s="24"/>
      <c r="W2705" s="24"/>
      <c r="X2705" s="24"/>
      <c r="Y2705" s="24"/>
      <c r="Z2705" s="24"/>
      <c r="AA2705" s="24"/>
      <c r="AB2705" s="24"/>
      <c r="AC2705" s="24"/>
      <c r="AD2705" s="24"/>
      <c r="AE2705" s="24"/>
      <c r="AF2705" s="24"/>
    </row>
    <row r="2717" spans="2:32" ht="15" customHeight="1" x14ac:dyDescent="0.35">
      <c r="B2717" s="24"/>
      <c r="C2717" s="24"/>
      <c r="D2717" s="24"/>
      <c r="E2717" s="24"/>
      <c r="F2717" s="24"/>
      <c r="G2717" s="24"/>
      <c r="H2717" s="24"/>
      <c r="I2717" s="24"/>
      <c r="J2717" s="24"/>
      <c r="K2717" s="24"/>
      <c r="L2717" s="24"/>
      <c r="M2717" s="24"/>
      <c r="N2717" s="24"/>
      <c r="O2717" s="24"/>
      <c r="P2717" s="24"/>
      <c r="Q2717" s="24"/>
      <c r="R2717" s="24"/>
      <c r="S2717" s="24"/>
      <c r="T2717" s="24"/>
      <c r="U2717" s="24"/>
      <c r="V2717" s="24"/>
      <c r="W2717" s="24"/>
      <c r="X2717" s="24"/>
      <c r="Y2717" s="24"/>
      <c r="Z2717" s="24"/>
      <c r="AA2717" s="24"/>
      <c r="AB2717" s="24"/>
      <c r="AC2717" s="24"/>
      <c r="AD2717" s="24"/>
      <c r="AE2717" s="24"/>
      <c r="AF2717" s="24"/>
    </row>
    <row r="2718" spans="2:32" ht="15" customHeight="1" x14ac:dyDescent="0.35">
      <c r="B2718" s="18"/>
      <c r="C2718" s="18"/>
      <c r="D2718" s="18"/>
      <c r="E2718" s="18"/>
      <c r="F2718" s="18"/>
      <c r="G2718" s="18"/>
      <c r="H2718" s="18"/>
      <c r="I2718" s="18"/>
      <c r="J2718" s="18"/>
      <c r="K2718" s="18"/>
      <c r="L2718" s="18"/>
      <c r="M2718" s="18"/>
      <c r="N2718" s="18"/>
      <c r="O2718" s="18"/>
      <c r="P2718" s="18"/>
      <c r="Q2718" s="18"/>
      <c r="R2718" s="18"/>
      <c r="S2718" s="18"/>
      <c r="T2718" s="18"/>
      <c r="U2718" s="18"/>
      <c r="V2718" s="18"/>
      <c r="W2718" s="18"/>
      <c r="X2718" s="18"/>
      <c r="Y2718" s="18"/>
      <c r="Z2718" s="18"/>
      <c r="AA2718" s="18"/>
      <c r="AB2718" s="18"/>
      <c r="AC2718" s="18"/>
      <c r="AD2718" s="18"/>
      <c r="AE2718" s="18"/>
      <c r="AF2718" s="18"/>
    </row>
    <row r="2835" spans="2:32" ht="15" customHeight="1" x14ac:dyDescent="0.35">
      <c r="B2835" s="24"/>
      <c r="C2835" s="24"/>
      <c r="D2835" s="24"/>
      <c r="E2835" s="24"/>
      <c r="F2835" s="24"/>
      <c r="G2835" s="24"/>
      <c r="H2835" s="24"/>
      <c r="I2835" s="24"/>
      <c r="J2835" s="24"/>
      <c r="K2835" s="24"/>
      <c r="L2835" s="24"/>
      <c r="M2835" s="24"/>
      <c r="N2835" s="24"/>
      <c r="O2835" s="24"/>
      <c r="P2835" s="24"/>
      <c r="Q2835" s="24"/>
      <c r="R2835" s="24"/>
      <c r="S2835" s="24"/>
      <c r="T2835" s="24"/>
      <c r="U2835" s="24"/>
      <c r="V2835" s="24"/>
      <c r="W2835" s="24"/>
      <c r="X2835" s="24"/>
      <c r="Y2835" s="24"/>
      <c r="Z2835" s="24"/>
      <c r="AA2835" s="24"/>
      <c r="AB2835" s="24"/>
      <c r="AC2835" s="24"/>
      <c r="AD2835" s="24"/>
      <c r="AE2835" s="24"/>
      <c r="AF2835" s="24"/>
    </row>
    <row r="2836" spans="2:32" ht="15" customHeight="1" x14ac:dyDescent="0.35">
      <c r="B2836" s="18"/>
      <c r="C2836" s="18"/>
      <c r="D2836" s="18"/>
      <c r="E2836" s="18"/>
      <c r="F2836" s="18"/>
      <c r="G2836" s="18"/>
      <c r="H2836" s="18"/>
      <c r="I2836" s="18"/>
      <c r="J2836" s="18"/>
      <c r="K2836" s="18"/>
      <c r="L2836" s="18"/>
      <c r="M2836" s="18"/>
      <c r="N2836" s="18"/>
      <c r="O2836" s="18"/>
      <c r="P2836" s="18"/>
      <c r="Q2836" s="18"/>
      <c r="R2836" s="18"/>
      <c r="S2836" s="18"/>
      <c r="T2836" s="18"/>
      <c r="U2836" s="18"/>
      <c r="V2836" s="18"/>
      <c r="W2836" s="18"/>
      <c r="X2836" s="18"/>
      <c r="Y2836" s="18"/>
      <c r="Z2836" s="18"/>
      <c r="AA2836" s="18"/>
      <c r="AB2836" s="18"/>
      <c r="AC2836" s="18"/>
      <c r="AD2836" s="18"/>
      <c r="AE2836" s="18"/>
      <c r="AF2836" s="18"/>
    </row>
  </sheetData>
  <mergeCells count="19">
    <mergeCell ref="B2418:AF2418"/>
    <mergeCell ref="B2508:AF2508"/>
    <mergeCell ref="B2597:AF2597"/>
    <mergeCell ref="B1944:AF1944"/>
    <mergeCell ref="B307:AF307"/>
    <mergeCell ref="B510:AF510"/>
    <mergeCell ref="B711:AF711"/>
    <mergeCell ref="B886:AF886"/>
    <mergeCell ref="B1100:AF1100"/>
    <mergeCell ref="B1228:AF1228"/>
    <mergeCell ref="B1389:AF1389"/>
    <mergeCell ref="B1501:AF1501"/>
    <mergeCell ref="B1603:AF1603"/>
    <mergeCell ref="B1698:AF1698"/>
    <mergeCell ref="B2718:AF2718"/>
    <mergeCell ref="B2836:AF2836"/>
    <mergeCell ref="B2030:AF2030"/>
    <mergeCell ref="B2152:AF2152"/>
    <mergeCell ref="B2316:AF2316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837"/>
  <sheetViews>
    <sheetView tabSelected="1" zoomScaleNormal="100" workbookViewId="0">
      <pane xSplit="2" ySplit="1" topLeftCell="C2" activePane="bottomRight" state="frozen"/>
      <selection activeCell="B58" sqref="B58"/>
      <selection pane="topRight" activeCell="B58" sqref="B58"/>
      <selection pane="bottomLeft" activeCell="B58" sqref="B58"/>
      <selection pane="bottomRight" activeCell="A4" sqref="A4"/>
    </sheetView>
  </sheetViews>
  <sheetFormatPr defaultRowHeight="15" customHeight="1" x14ac:dyDescent="0.35"/>
  <cols>
    <col min="1" max="1" width="22.453125" customWidth="1"/>
    <col min="2" max="2" width="49" customWidth="1"/>
  </cols>
  <sheetData>
    <row r="1" spans="1:34" ht="15" customHeight="1" thickBot="1" x14ac:dyDescent="0.4">
      <c r="A1" s="21"/>
      <c r="B1" s="23" t="s">
        <v>406</v>
      </c>
      <c r="C1" s="20">
        <v>2022</v>
      </c>
      <c r="D1" s="20">
        <v>2023</v>
      </c>
      <c r="E1" s="20">
        <v>2024</v>
      </c>
      <c r="F1" s="20">
        <v>2025</v>
      </c>
      <c r="G1" s="20">
        <v>2026</v>
      </c>
      <c r="H1" s="20">
        <v>2027</v>
      </c>
      <c r="I1" s="20">
        <v>2028</v>
      </c>
      <c r="J1" s="20">
        <v>2029</v>
      </c>
      <c r="K1" s="20">
        <v>2030</v>
      </c>
      <c r="L1" s="20">
        <v>2031</v>
      </c>
      <c r="M1" s="20">
        <v>2032</v>
      </c>
      <c r="N1" s="20">
        <v>2033</v>
      </c>
      <c r="O1" s="20">
        <v>2034</v>
      </c>
      <c r="P1" s="20">
        <v>2035</v>
      </c>
      <c r="Q1" s="20">
        <v>2036</v>
      </c>
      <c r="R1" s="20">
        <v>2037</v>
      </c>
      <c r="S1" s="20">
        <v>2038</v>
      </c>
      <c r="T1" s="20">
        <v>2039</v>
      </c>
      <c r="U1" s="20">
        <v>2040</v>
      </c>
      <c r="V1" s="20">
        <v>2041</v>
      </c>
      <c r="W1" s="20">
        <v>2042</v>
      </c>
      <c r="X1" s="20">
        <v>2043</v>
      </c>
      <c r="Y1" s="20">
        <v>2044</v>
      </c>
      <c r="Z1" s="20">
        <v>2045</v>
      </c>
      <c r="AA1" s="20">
        <v>2046</v>
      </c>
      <c r="AB1" s="20">
        <v>2047</v>
      </c>
      <c r="AC1" s="20">
        <v>2048</v>
      </c>
      <c r="AD1" s="20">
        <v>2049</v>
      </c>
      <c r="AE1" s="20">
        <v>2050</v>
      </c>
      <c r="AF1" s="21"/>
      <c r="AG1" s="21"/>
      <c r="AH1" s="24"/>
    </row>
    <row r="2" spans="1:34" ht="15" customHeight="1" thickTop="1" x14ac:dyDescent="0.3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4"/>
    </row>
    <row r="3" spans="1:34" ht="15" customHeight="1" x14ac:dyDescent="0.35">
      <c r="A3" s="21"/>
      <c r="B3" s="21"/>
      <c r="C3" s="71" t="s">
        <v>385</v>
      </c>
      <c r="D3" s="71" t="s">
        <v>386</v>
      </c>
      <c r="E3" s="54"/>
      <c r="F3" s="54"/>
      <c r="G3" s="54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4"/>
    </row>
    <row r="4" spans="1:34" ht="15" customHeight="1" x14ac:dyDescent="0.35">
      <c r="A4" s="21"/>
      <c r="B4" s="21"/>
      <c r="C4" s="71" t="s">
        <v>387</v>
      </c>
      <c r="D4" s="71" t="s">
        <v>407</v>
      </c>
      <c r="E4" s="54"/>
      <c r="F4" s="54"/>
      <c r="G4" s="71" t="s">
        <v>408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4"/>
    </row>
    <row r="5" spans="1:34" ht="15" customHeight="1" x14ac:dyDescent="0.35">
      <c r="A5" s="21"/>
      <c r="B5" s="21"/>
      <c r="C5" s="71" t="s">
        <v>388</v>
      </c>
      <c r="D5" s="71" t="s">
        <v>389</v>
      </c>
      <c r="E5" s="54"/>
      <c r="F5" s="54"/>
      <c r="G5" s="54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4"/>
    </row>
    <row r="6" spans="1:34" ht="15" customHeight="1" x14ac:dyDescent="0.35">
      <c r="A6" s="21"/>
      <c r="B6" s="21"/>
      <c r="C6" s="71" t="s">
        <v>390</v>
      </c>
      <c r="D6" s="54"/>
      <c r="E6" s="71" t="s">
        <v>391</v>
      </c>
      <c r="F6" s="54"/>
      <c r="G6" s="54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4"/>
    </row>
    <row r="7" spans="1:34" ht="15" customHeight="1" x14ac:dyDescent="0.3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4"/>
    </row>
    <row r="8" spans="1:34" ht="15" customHeight="1" x14ac:dyDescent="0.3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4"/>
    </row>
    <row r="9" spans="1:34" ht="15" customHeight="1" x14ac:dyDescent="0.35">
      <c r="A9" s="21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1"/>
    </row>
    <row r="10" spans="1:34" ht="15" customHeight="1" x14ac:dyDescent="0.35">
      <c r="A10" s="52" t="s">
        <v>197</v>
      </c>
      <c r="B10" s="55" t="s">
        <v>198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6" t="s">
        <v>380</v>
      </c>
      <c r="AG10" s="53"/>
      <c r="AH10" s="51"/>
    </row>
    <row r="11" spans="1:34" ht="15" customHeight="1" x14ac:dyDescent="0.35">
      <c r="A11" s="21"/>
      <c r="B11" s="57" t="s">
        <v>45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6" t="s">
        <v>381</v>
      </c>
      <c r="AG11" s="53"/>
      <c r="AH11" s="51"/>
    </row>
    <row r="12" spans="1:34" ht="15" customHeight="1" x14ac:dyDescent="0.35">
      <c r="A12" s="21"/>
      <c r="B12" s="57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6" t="s">
        <v>382</v>
      </c>
      <c r="AG12" s="53"/>
      <c r="AH12" s="51"/>
    </row>
    <row r="13" spans="1:34" ht="15" customHeight="1" thickBot="1" x14ac:dyDescent="0.4">
      <c r="A13" s="21"/>
      <c r="B13" s="59" t="s">
        <v>46</v>
      </c>
      <c r="C13" s="59">
        <v>2022</v>
      </c>
      <c r="D13" s="59">
        <v>2023</v>
      </c>
      <c r="E13" s="59">
        <v>2024</v>
      </c>
      <c r="F13" s="59">
        <v>2025</v>
      </c>
      <c r="G13" s="59">
        <v>2026</v>
      </c>
      <c r="H13" s="59">
        <v>2027</v>
      </c>
      <c r="I13" s="59">
        <v>2028</v>
      </c>
      <c r="J13" s="59">
        <v>2029</v>
      </c>
      <c r="K13" s="59">
        <v>2030</v>
      </c>
      <c r="L13" s="59">
        <v>2031</v>
      </c>
      <c r="M13" s="59">
        <v>2032</v>
      </c>
      <c r="N13" s="59">
        <v>2033</v>
      </c>
      <c r="O13" s="59">
        <v>2034</v>
      </c>
      <c r="P13" s="59">
        <v>2035</v>
      </c>
      <c r="Q13" s="59">
        <v>2036</v>
      </c>
      <c r="R13" s="59">
        <v>2037</v>
      </c>
      <c r="S13" s="59">
        <v>2038</v>
      </c>
      <c r="T13" s="59">
        <v>2039</v>
      </c>
      <c r="U13" s="59">
        <v>2040</v>
      </c>
      <c r="V13" s="59">
        <v>2041</v>
      </c>
      <c r="W13" s="59">
        <v>2042</v>
      </c>
      <c r="X13" s="59">
        <v>2043</v>
      </c>
      <c r="Y13" s="59">
        <v>2044</v>
      </c>
      <c r="Z13" s="59">
        <v>2045</v>
      </c>
      <c r="AA13" s="59">
        <v>2046</v>
      </c>
      <c r="AB13" s="59">
        <v>2047</v>
      </c>
      <c r="AC13" s="59">
        <v>2048</v>
      </c>
      <c r="AD13" s="59">
        <v>2049</v>
      </c>
      <c r="AE13" s="59">
        <v>2050</v>
      </c>
      <c r="AF13" s="60" t="s">
        <v>392</v>
      </c>
      <c r="AG13" s="53"/>
      <c r="AH13" s="51"/>
    </row>
    <row r="14" spans="1:34" ht="15" customHeight="1" thickTop="1" x14ac:dyDescent="0.35">
      <c r="A14" s="21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1"/>
    </row>
    <row r="15" spans="1:34" ht="15" customHeight="1" x14ac:dyDescent="0.35">
      <c r="A15" s="21"/>
      <c r="B15" s="61" t="s">
        <v>47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1"/>
    </row>
    <row r="16" spans="1:34" ht="15" customHeight="1" x14ac:dyDescent="0.35">
      <c r="A16" s="21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1"/>
    </row>
    <row r="17" spans="1:34" ht="15" customHeight="1" x14ac:dyDescent="0.35">
      <c r="A17" s="21"/>
      <c r="B17" s="61" t="s">
        <v>199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1"/>
    </row>
    <row r="18" spans="1:34" ht="15" customHeight="1" x14ac:dyDescent="0.35">
      <c r="A18" s="52" t="s">
        <v>200</v>
      </c>
      <c r="B18" s="62" t="s">
        <v>201</v>
      </c>
      <c r="C18" s="68">
        <v>93.44426</v>
      </c>
      <c r="D18" s="68">
        <v>94.366943000000006</v>
      </c>
      <c r="E18" s="68">
        <v>95.261948000000004</v>
      </c>
      <c r="F18" s="68">
        <v>96.233695999999995</v>
      </c>
      <c r="G18" s="68">
        <v>97.372681</v>
      </c>
      <c r="H18" s="68">
        <v>98.426238999999995</v>
      </c>
      <c r="I18" s="68">
        <v>99.435837000000006</v>
      </c>
      <c r="J18" s="68">
        <v>100.540588</v>
      </c>
      <c r="K18" s="68">
        <v>101.747238</v>
      </c>
      <c r="L18" s="68">
        <v>103.031937</v>
      </c>
      <c r="M18" s="68">
        <v>104.36438800000001</v>
      </c>
      <c r="N18" s="68">
        <v>105.67115800000001</v>
      </c>
      <c r="O18" s="68">
        <v>106.90464</v>
      </c>
      <c r="P18" s="68">
        <v>108.064949</v>
      </c>
      <c r="Q18" s="68">
        <v>109.148827</v>
      </c>
      <c r="R18" s="68">
        <v>110.16222399999999</v>
      </c>
      <c r="S18" s="68">
        <v>111.118996</v>
      </c>
      <c r="T18" s="68">
        <v>112.02248400000001</v>
      </c>
      <c r="U18" s="68">
        <v>112.878952</v>
      </c>
      <c r="V18" s="68">
        <v>113.69973</v>
      </c>
      <c r="W18" s="68">
        <v>114.495079</v>
      </c>
      <c r="X18" s="68">
        <v>115.27697000000001</v>
      </c>
      <c r="Y18" s="68">
        <v>116.05735</v>
      </c>
      <c r="Z18" s="68">
        <v>116.844925</v>
      </c>
      <c r="AA18" s="68">
        <v>117.64614899999999</v>
      </c>
      <c r="AB18" s="68">
        <v>118.46553</v>
      </c>
      <c r="AC18" s="68">
        <v>119.305115</v>
      </c>
      <c r="AD18" s="68">
        <v>120.165375</v>
      </c>
      <c r="AE18" s="68">
        <v>121.045486</v>
      </c>
      <c r="AF18" s="64">
        <v>9.2860000000000009E-3</v>
      </c>
      <c r="AG18" s="53"/>
      <c r="AH18" s="51"/>
    </row>
    <row r="19" spans="1:34" ht="15" customHeight="1" x14ac:dyDescent="0.35">
      <c r="A19" s="52" t="s">
        <v>202</v>
      </c>
      <c r="B19" s="62" t="s">
        <v>203</v>
      </c>
      <c r="C19" s="68">
        <v>2.0272770000000002</v>
      </c>
      <c r="D19" s="68">
        <v>2.0085120000000001</v>
      </c>
      <c r="E19" s="68">
        <v>2.0945999999999998</v>
      </c>
      <c r="F19" s="68">
        <v>2.2721680000000002</v>
      </c>
      <c r="G19" s="68">
        <v>2.1971470000000002</v>
      </c>
      <c r="H19" s="68">
        <v>2.1634509999999998</v>
      </c>
      <c r="I19" s="68">
        <v>2.269371</v>
      </c>
      <c r="J19" s="68">
        <v>2.382768</v>
      </c>
      <c r="K19" s="68">
        <v>2.473055</v>
      </c>
      <c r="L19" s="68">
        <v>2.5336780000000001</v>
      </c>
      <c r="M19" s="68">
        <v>2.5211169999999998</v>
      </c>
      <c r="N19" s="68">
        <v>2.4608279999999998</v>
      </c>
      <c r="O19" s="68">
        <v>2.4002910000000002</v>
      </c>
      <c r="P19" s="68">
        <v>2.3361079999999999</v>
      </c>
      <c r="Q19" s="68">
        <v>2.2773340000000002</v>
      </c>
      <c r="R19" s="68">
        <v>2.2319089999999999</v>
      </c>
      <c r="S19" s="68">
        <v>2.1893440000000002</v>
      </c>
      <c r="T19" s="68">
        <v>2.1525660000000002</v>
      </c>
      <c r="U19" s="68">
        <v>2.1266379999999998</v>
      </c>
      <c r="V19" s="68">
        <v>2.1106319999999998</v>
      </c>
      <c r="W19" s="68">
        <v>2.106252</v>
      </c>
      <c r="X19" s="68">
        <v>2.1136330000000001</v>
      </c>
      <c r="Y19" s="68">
        <v>2.129588</v>
      </c>
      <c r="Z19" s="68">
        <v>2.1519349999999999</v>
      </c>
      <c r="AA19" s="68">
        <v>2.1788129999999999</v>
      </c>
      <c r="AB19" s="68">
        <v>2.2077830000000001</v>
      </c>
      <c r="AC19" s="68">
        <v>2.2373090000000002</v>
      </c>
      <c r="AD19" s="68">
        <v>2.2661419999999999</v>
      </c>
      <c r="AE19" s="68">
        <v>2.2929360000000001</v>
      </c>
      <c r="AF19" s="64">
        <v>4.4079999999999996E-3</v>
      </c>
      <c r="AG19" s="53"/>
      <c r="AH19" s="51"/>
    </row>
    <row r="20" spans="1:34" ht="15" customHeight="1" x14ac:dyDescent="0.35">
      <c r="A20" s="52" t="s">
        <v>204</v>
      </c>
      <c r="B20" s="61" t="s">
        <v>56</v>
      </c>
      <c r="C20" s="70">
        <v>95.471535000000003</v>
      </c>
      <c r="D20" s="70">
        <v>96.375457999999995</v>
      </c>
      <c r="E20" s="70">
        <v>97.356544</v>
      </c>
      <c r="F20" s="70">
        <v>98.505866999999995</v>
      </c>
      <c r="G20" s="70">
        <v>99.569823999999997</v>
      </c>
      <c r="H20" s="70">
        <v>100.589691</v>
      </c>
      <c r="I20" s="70">
        <v>101.705208</v>
      </c>
      <c r="J20" s="70">
        <v>102.923355</v>
      </c>
      <c r="K20" s="70">
        <v>104.220291</v>
      </c>
      <c r="L20" s="70">
        <v>105.565613</v>
      </c>
      <c r="M20" s="70">
        <v>106.88550600000001</v>
      </c>
      <c r="N20" s="70">
        <v>108.131989</v>
      </c>
      <c r="O20" s="70">
        <v>109.30493199999999</v>
      </c>
      <c r="P20" s="70">
        <v>110.401054</v>
      </c>
      <c r="Q20" s="70">
        <v>111.426163</v>
      </c>
      <c r="R20" s="70">
        <v>112.39413500000001</v>
      </c>
      <c r="S20" s="70">
        <v>113.308342</v>
      </c>
      <c r="T20" s="70">
        <v>114.175049</v>
      </c>
      <c r="U20" s="70">
        <v>115.00559199999999</v>
      </c>
      <c r="V20" s="70">
        <v>115.81036400000001</v>
      </c>
      <c r="W20" s="70">
        <v>116.60133399999999</v>
      </c>
      <c r="X20" s="70">
        <v>117.390602</v>
      </c>
      <c r="Y20" s="70">
        <v>118.18693500000001</v>
      </c>
      <c r="Z20" s="70">
        <v>118.99685700000001</v>
      </c>
      <c r="AA20" s="70">
        <v>119.82495900000001</v>
      </c>
      <c r="AB20" s="70">
        <v>120.673317</v>
      </c>
      <c r="AC20" s="70">
        <v>121.542419</v>
      </c>
      <c r="AD20" s="70">
        <v>122.43151899999999</v>
      </c>
      <c r="AE20" s="70">
        <v>123.338425</v>
      </c>
      <c r="AF20" s="66">
        <v>9.1889999999999993E-3</v>
      </c>
      <c r="AG20" s="53"/>
      <c r="AH20" s="51"/>
    </row>
    <row r="21" spans="1:34" ht="15" customHeight="1" x14ac:dyDescent="0.35">
      <c r="A21" s="21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1"/>
    </row>
    <row r="22" spans="1:34" ht="15" customHeight="1" x14ac:dyDescent="0.35">
      <c r="A22" s="21"/>
      <c r="B22" s="61" t="s">
        <v>205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1"/>
    </row>
    <row r="23" spans="1:34" ht="15" customHeight="1" x14ac:dyDescent="0.35">
      <c r="A23" s="21"/>
      <c r="B23" s="61" t="s">
        <v>63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1"/>
    </row>
    <row r="24" spans="1:34" ht="14.5" x14ac:dyDescent="0.35">
      <c r="A24" s="52" t="s">
        <v>206</v>
      </c>
      <c r="B24" s="62" t="s">
        <v>311</v>
      </c>
      <c r="C24" s="68">
        <v>97.781150999999994</v>
      </c>
      <c r="D24" s="68">
        <v>96.372719000000004</v>
      </c>
      <c r="E24" s="68">
        <v>94.601517000000001</v>
      </c>
      <c r="F24" s="68">
        <v>93.966492000000002</v>
      </c>
      <c r="G24" s="68">
        <v>93.369408000000007</v>
      </c>
      <c r="H24" s="68">
        <v>92.504715000000004</v>
      </c>
      <c r="I24" s="68">
        <v>91.937515000000005</v>
      </c>
      <c r="J24" s="68">
        <v>91.21199</v>
      </c>
      <c r="K24" s="68">
        <v>90.359138000000002</v>
      </c>
      <c r="L24" s="68">
        <v>89.535172000000003</v>
      </c>
      <c r="M24" s="68">
        <v>88.798088000000007</v>
      </c>
      <c r="N24" s="68">
        <v>88.086983000000004</v>
      </c>
      <c r="O24" s="68">
        <v>87.434509000000006</v>
      </c>
      <c r="P24" s="68">
        <v>86.844138999999998</v>
      </c>
      <c r="Q24" s="68">
        <v>86.302398999999994</v>
      </c>
      <c r="R24" s="68">
        <v>85.748076999999995</v>
      </c>
      <c r="S24" s="68">
        <v>85.163169999999994</v>
      </c>
      <c r="T24" s="68">
        <v>84.575248999999999</v>
      </c>
      <c r="U24" s="68">
        <v>84.110343999999998</v>
      </c>
      <c r="V24" s="68">
        <v>83.738181999999995</v>
      </c>
      <c r="W24" s="68">
        <v>83.393912999999998</v>
      </c>
      <c r="X24" s="68">
        <v>83.073195999999996</v>
      </c>
      <c r="Y24" s="68">
        <v>82.78022</v>
      </c>
      <c r="Z24" s="68">
        <v>82.497093000000007</v>
      </c>
      <c r="AA24" s="68">
        <v>82.216605999999999</v>
      </c>
      <c r="AB24" s="68">
        <v>81.921806000000004</v>
      </c>
      <c r="AC24" s="68">
        <v>81.667725000000004</v>
      </c>
      <c r="AD24" s="68">
        <v>81.427993999999998</v>
      </c>
      <c r="AE24" s="68">
        <v>81.196753999999999</v>
      </c>
      <c r="AF24" s="64">
        <v>-6.6160000000000004E-3</v>
      </c>
      <c r="AG24" s="53"/>
      <c r="AH24" s="51"/>
    </row>
    <row r="25" spans="1:34" ht="14.5" x14ac:dyDescent="0.35">
      <c r="A25" s="52" t="s">
        <v>208</v>
      </c>
      <c r="B25" s="62" t="s">
        <v>207</v>
      </c>
      <c r="C25" s="68">
        <v>96.517975000000007</v>
      </c>
      <c r="D25" s="68">
        <v>94.906761000000003</v>
      </c>
      <c r="E25" s="68">
        <v>92.981719999999996</v>
      </c>
      <c r="F25" s="68">
        <v>92.226196000000002</v>
      </c>
      <c r="G25" s="68">
        <v>91.571594000000005</v>
      </c>
      <c r="H25" s="68">
        <v>90.629135000000005</v>
      </c>
      <c r="I25" s="68">
        <v>90.000434999999996</v>
      </c>
      <c r="J25" s="68">
        <v>89.187270999999996</v>
      </c>
      <c r="K25" s="68">
        <v>88.279426999999998</v>
      </c>
      <c r="L25" s="68">
        <v>87.394690999999995</v>
      </c>
      <c r="M25" s="68">
        <v>86.621803</v>
      </c>
      <c r="N25" s="68">
        <v>85.830292</v>
      </c>
      <c r="O25" s="68">
        <v>85.140015000000005</v>
      </c>
      <c r="P25" s="68">
        <v>84.514999000000003</v>
      </c>
      <c r="Q25" s="68">
        <v>83.914687999999998</v>
      </c>
      <c r="R25" s="68">
        <v>83.338577000000001</v>
      </c>
      <c r="S25" s="68">
        <v>82.691222999999994</v>
      </c>
      <c r="T25" s="68">
        <v>82.055389000000005</v>
      </c>
      <c r="U25" s="68">
        <v>81.55265</v>
      </c>
      <c r="V25" s="68">
        <v>81.149338</v>
      </c>
      <c r="W25" s="68">
        <v>80.774994000000007</v>
      </c>
      <c r="X25" s="68">
        <v>80.447342000000006</v>
      </c>
      <c r="Y25" s="68">
        <v>80.150261</v>
      </c>
      <c r="Z25" s="68">
        <v>79.858185000000006</v>
      </c>
      <c r="AA25" s="68">
        <v>79.528450000000007</v>
      </c>
      <c r="AB25" s="68">
        <v>79.225121000000001</v>
      </c>
      <c r="AC25" s="68">
        <v>78.966469000000004</v>
      </c>
      <c r="AD25" s="68">
        <v>78.734482</v>
      </c>
      <c r="AE25" s="68">
        <v>78.514640999999997</v>
      </c>
      <c r="AF25" s="64">
        <v>-7.3460000000000001E-3</v>
      </c>
      <c r="AG25" s="53"/>
      <c r="AH25" s="51"/>
    </row>
    <row r="26" spans="1:34" ht="14.5" x14ac:dyDescent="0.35">
      <c r="A26" s="21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1"/>
    </row>
    <row r="27" spans="1:34" ht="14.5" x14ac:dyDescent="0.35">
      <c r="A27" s="21"/>
      <c r="B27" s="61" t="s">
        <v>312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1"/>
    </row>
    <row r="28" spans="1:34" ht="14.5" x14ac:dyDescent="0.35">
      <c r="A28" s="21"/>
      <c r="B28" s="61" t="s">
        <v>313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1"/>
    </row>
    <row r="29" spans="1:34" ht="14.5" x14ac:dyDescent="0.35">
      <c r="A29" s="52" t="s">
        <v>209</v>
      </c>
      <c r="B29" s="62" t="s">
        <v>355</v>
      </c>
      <c r="C29" s="63">
        <v>0.119371</v>
      </c>
      <c r="D29" s="63">
        <v>0.118435</v>
      </c>
      <c r="E29" s="63">
        <v>0.11104799999999999</v>
      </c>
      <c r="F29" s="63">
        <v>0.11125699999999999</v>
      </c>
      <c r="G29" s="63">
        <v>0.11115999999999999</v>
      </c>
      <c r="H29" s="63">
        <v>0.110583</v>
      </c>
      <c r="I29" s="63">
        <v>0.10978599999999999</v>
      </c>
      <c r="J29" s="63">
        <v>0.10890900000000001</v>
      </c>
      <c r="K29" s="63">
        <v>0.107975</v>
      </c>
      <c r="L29" s="63">
        <v>0.107117</v>
      </c>
      <c r="M29" s="63">
        <v>0.106215</v>
      </c>
      <c r="N29" s="63">
        <v>0.105168</v>
      </c>
      <c r="O29" s="63">
        <v>0.104127</v>
      </c>
      <c r="P29" s="63">
        <v>0.103044</v>
      </c>
      <c r="Q29" s="63">
        <v>0.101895</v>
      </c>
      <c r="R29" s="63">
        <v>0.100733</v>
      </c>
      <c r="S29" s="63">
        <v>9.9443000000000004E-2</v>
      </c>
      <c r="T29" s="63">
        <v>9.8095000000000002E-2</v>
      </c>
      <c r="U29" s="63">
        <v>9.6755999999999995E-2</v>
      </c>
      <c r="V29" s="63">
        <v>9.5498E-2</v>
      </c>
      <c r="W29" s="63">
        <v>9.4243999999999994E-2</v>
      </c>
      <c r="X29" s="63">
        <v>9.3021000000000006E-2</v>
      </c>
      <c r="Y29" s="63">
        <v>9.1808000000000001E-2</v>
      </c>
      <c r="Z29" s="63">
        <v>9.0575000000000003E-2</v>
      </c>
      <c r="AA29" s="63">
        <v>8.9338000000000001E-2</v>
      </c>
      <c r="AB29" s="63">
        <v>8.8110999999999995E-2</v>
      </c>
      <c r="AC29" s="63">
        <v>8.6903999999999995E-2</v>
      </c>
      <c r="AD29" s="63">
        <v>8.5747000000000004E-2</v>
      </c>
      <c r="AE29" s="63">
        <v>8.4613999999999995E-2</v>
      </c>
      <c r="AF29" s="64">
        <v>-1.2215E-2</v>
      </c>
      <c r="AG29" s="53"/>
      <c r="AH29" s="51"/>
    </row>
    <row r="30" spans="1:34" ht="14.5" x14ac:dyDescent="0.35">
      <c r="A30" s="52" t="s">
        <v>210</v>
      </c>
      <c r="B30" s="62" t="s">
        <v>356</v>
      </c>
      <c r="C30" s="63">
        <v>0.54280200000000001</v>
      </c>
      <c r="D30" s="63">
        <v>0.47715299999999999</v>
      </c>
      <c r="E30" s="63">
        <v>0.55085200000000001</v>
      </c>
      <c r="F30" s="63">
        <v>0.55979699999999999</v>
      </c>
      <c r="G30" s="63">
        <v>0.56645000000000001</v>
      </c>
      <c r="H30" s="63">
        <v>0.57165100000000002</v>
      </c>
      <c r="I30" s="63">
        <v>0.57620899999999997</v>
      </c>
      <c r="J30" s="63">
        <v>0.58070299999999997</v>
      </c>
      <c r="K30" s="63">
        <v>0.58466099999999999</v>
      </c>
      <c r="L30" s="63">
        <v>0.58947700000000003</v>
      </c>
      <c r="M30" s="63">
        <v>0.59496300000000002</v>
      </c>
      <c r="N30" s="63">
        <v>0.60001000000000004</v>
      </c>
      <c r="O30" s="63">
        <v>0.605294</v>
      </c>
      <c r="P30" s="63">
        <v>0.61068</v>
      </c>
      <c r="Q30" s="63">
        <v>0.615672</v>
      </c>
      <c r="R30" s="63">
        <v>0.62080800000000003</v>
      </c>
      <c r="S30" s="63">
        <v>0.62536400000000003</v>
      </c>
      <c r="T30" s="63">
        <v>0.629722</v>
      </c>
      <c r="U30" s="63">
        <v>0.633911</v>
      </c>
      <c r="V30" s="63">
        <v>0.63886100000000001</v>
      </c>
      <c r="W30" s="63">
        <v>0.64436400000000005</v>
      </c>
      <c r="X30" s="63">
        <v>0.65021799999999996</v>
      </c>
      <c r="Y30" s="63">
        <v>0.65623699999999996</v>
      </c>
      <c r="Z30" s="63">
        <v>0.662412</v>
      </c>
      <c r="AA30" s="63">
        <v>0.66885700000000003</v>
      </c>
      <c r="AB30" s="63">
        <v>0.67540599999999995</v>
      </c>
      <c r="AC30" s="63">
        <v>0.682666</v>
      </c>
      <c r="AD30" s="63">
        <v>0.69075200000000003</v>
      </c>
      <c r="AE30" s="63">
        <v>0.69935400000000003</v>
      </c>
      <c r="AF30" s="64">
        <v>9.0910000000000001E-3</v>
      </c>
      <c r="AG30" s="53"/>
      <c r="AH30" s="51"/>
    </row>
    <row r="31" spans="1:34" ht="14.5" x14ac:dyDescent="0.35">
      <c r="A31" s="52" t="s">
        <v>211</v>
      </c>
      <c r="B31" s="62" t="s">
        <v>357</v>
      </c>
      <c r="C31" s="63">
        <v>2.4213999999999999E-2</v>
      </c>
      <c r="D31" s="63">
        <v>2.3729E-2</v>
      </c>
      <c r="E31" s="63">
        <v>2.3488999999999999E-2</v>
      </c>
      <c r="F31" s="63">
        <v>2.3386000000000001E-2</v>
      </c>
      <c r="G31" s="63">
        <v>2.3293999999999999E-2</v>
      </c>
      <c r="H31" s="63">
        <v>2.3109999999999999E-2</v>
      </c>
      <c r="I31" s="63">
        <v>2.2891999999999999E-2</v>
      </c>
      <c r="J31" s="63">
        <v>2.2665999999999999E-2</v>
      </c>
      <c r="K31" s="63">
        <v>2.2428E-2</v>
      </c>
      <c r="L31" s="63">
        <v>2.2207000000000001E-2</v>
      </c>
      <c r="M31" s="63">
        <v>2.1996000000000002E-2</v>
      </c>
      <c r="N31" s="63">
        <v>2.1770000000000001E-2</v>
      </c>
      <c r="O31" s="63">
        <v>2.1544000000000001E-2</v>
      </c>
      <c r="P31" s="63">
        <v>2.1318E-2</v>
      </c>
      <c r="Q31" s="63">
        <v>2.1080999999999999E-2</v>
      </c>
      <c r="R31" s="63">
        <v>2.0844999999999999E-2</v>
      </c>
      <c r="S31" s="63">
        <v>2.0587999999999999E-2</v>
      </c>
      <c r="T31" s="63">
        <v>2.0320999999999999E-2</v>
      </c>
      <c r="U31" s="63">
        <v>2.0059E-2</v>
      </c>
      <c r="V31" s="63">
        <v>1.9826E-2</v>
      </c>
      <c r="W31" s="63">
        <v>1.9605000000000001E-2</v>
      </c>
      <c r="X31" s="63">
        <v>1.9394999999999999E-2</v>
      </c>
      <c r="Y31" s="63">
        <v>1.9189999999999999E-2</v>
      </c>
      <c r="Z31" s="63">
        <v>1.8984999999999998E-2</v>
      </c>
      <c r="AA31" s="63">
        <v>1.8783000000000001E-2</v>
      </c>
      <c r="AB31" s="63">
        <v>1.8589000000000001E-2</v>
      </c>
      <c r="AC31" s="63">
        <v>1.8405000000000001E-2</v>
      </c>
      <c r="AD31" s="63">
        <v>1.8239999999999999E-2</v>
      </c>
      <c r="AE31" s="63">
        <v>1.8085E-2</v>
      </c>
      <c r="AF31" s="64">
        <v>-1.0369E-2</v>
      </c>
      <c r="AG31" s="53"/>
      <c r="AH31" s="51"/>
    </row>
    <row r="32" spans="1:34" ht="14.5" x14ac:dyDescent="0.35">
      <c r="A32" s="52" t="s">
        <v>212</v>
      </c>
      <c r="B32" s="62" t="s">
        <v>213</v>
      </c>
      <c r="C32" s="63">
        <v>0.41874</v>
      </c>
      <c r="D32" s="63">
        <v>0.40772199999999997</v>
      </c>
      <c r="E32" s="63">
        <v>0.400057</v>
      </c>
      <c r="F32" s="63">
        <v>0.394038</v>
      </c>
      <c r="G32" s="63">
        <v>0.38719500000000001</v>
      </c>
      <c r="H32" s="63">
        <v>0.37914399999999998</v>
      </c>
      <c r="I32" s="63">
        <v>0.37062</v>
      </c>
      <c r="J32" s="63">
        <v>0.362149</v>
      </c>
      <c r="K32" s="63">
        <v>0.353466</v>
      </c>
      <c r="L32" s="63">
        <v>0.34535199999999999</v>
      </c>
      <c r="M32" s="63">
        <v>0.33759499999999998</v>
      </c>
      <c r="N32" s="63">
        <v>0.32978800000000003</v>
      </c>
      <c r="O32" s="63">
        <v>0.32230599999999998</v>
      </c>
      <c r="P32" s="63">
        <v>0.31508599999999998</v>
      </c>
      <c r="Q32" s="63">
        <v>0.30804199999999998</v>
      </c>
      <c r="R32" s="63">
        <v>0.30119499999999999</v>
      </c>
      <c r="S32" s="63">
        <v>0.29424600000000001</v>
      </c>
      <c r="T32" s="63">
        <v>0.28737000000000001</v>
      </c>
      <c r="U32" s="63">
        <v>0.280746</v>
      </c>
      <c r="V32" s="63">
        <v>0.27462700000000001</v>
      </c>
      <c r="W32" s="63">
        <v>0.26876699999999998</v>
      </c>
      <c r="X32" s="63">
        <v>0.263237</v>
      </c>
      <c r="Y32" s="63">
        <v>0.257965</v>
      </c>
      <c r="Z32" s="63">
        <v>0.25284899999999999</v>
      </c>
      <c r="AA32" s="63">
        <v>0.24787100000000001</v>
      </c>
      <c r="AB32" s="63">
        <v>0.243086</v>
      </c>
      <c r="AC32" s="63">
        <v>0.23855000000000001</v>
      </c>
      <c r="AD32" s="63">
        <v>0.234317</v>
      </c>
      <c r="AE32" s="63">
        <v>0.23033000000000001</v>
      </c>
      <c r="AF32" s="64">
        <v>-2.1121999999999998E-2</v>
      </c>
      <c r="AG32" s="53"/>
      <c r="AH32" s="51"/>
    </row>
    <row r="33" spans="1:34" ht="14.5" x14ac:dyDescent="0.35">
      <c r="A33" s="52" t="s">
        <v>214</v>
      </c>
      <c r="B33" s="62" t="s">
        <v>75</v>
      </c>
      <c r="C33" s="63">
        <v>8.2373000000000002E-2</v>
      </c>
      <c r="D33" s="63">
        <v>8.1684000000000007E-2</v>
      </c>
      <c r="E33" s="63">
        <v>8.1797999999999996E-2</v>
      </c>
      <c r="F33" s="63">
        <v>8.2262000000000002E-2</v>
      </c>
      <c r="G33" s="63">
        <v>8.2447999999999994E-2</v>
      </c>
      <c r="H33" s="63">
        <v>8.2280000000000006E-2</v>
      </c>
      <c r="I33" s="63">
        <v>8.1970000000000001E-2</v>
      </c>
      <c r="J33" s="63">
        <v>8.1619999999999998E-2</v>
      </c>
      <c r="K33" s="63">
        <v>8.1240999999999994E-2</v>
      </c>
      <c r="L33" s="63">
        <v>8.0911999999999998E-2</v>
      </c>
      <c r="M33" s="63">
        <v>8.0599000000000004E-2</v>
      </c>
      <c r="N33" s="63">
        <v>8.0229999999999996E-2</v>
      </c>
      <c r="O33" s="63">
        <v>7.9844999999999999E-2</v>
      </c>
      <c r="P33" s="63">
        <v>7.9438999999999996E-2</v>
      </c>
      <c r="Q33" s="63">
        <v>7.8960000000000002E-2</v>
      </c>
      <c r="R33" s="63">
        <v>7.8455999999999998E-2</v>
      </c>
      <c r="S33" s="63">
        <v>7.7854000000000007E-2</v>
      </c>
      <c r="T33" s="63">
        <v>7.7198000000000003E-2</v>
      </c>
      <c r="U33" s="63">
        <v>7.6537999999999995E-2</v>
      </c>
      <c r="V33" s="63">
        <v>7.5981000000000007E-2</v>
      </c>
      <c r="W33" s="63">
        <v>7.5456999999999996E-2</v>
      </c>
      <c r="X33" s="63">
        <v>7.4968000000000007E-2</v>
      </c>
      <c r="Y33" s="63">
        <v>7.4485999999999997E-2</v>
      </c>
      <c r="Z33" s="63">
        <v>7.3985999999999996E-2</v>
      </c>
      <c r="AA33" s="63">
        <v>7.3476E-2</v>
      </c>
      <c r="AB33" s="63">
        <v>7.2981000000000004E-2</v>
      </c>
      <c r="AC33" s="63">
        <v>7.2510000000000005E-2</v>
      </c>
      <c r="AD33" s="63">
        <v>7.2084999999999996E-2</v>
      </c>
      <c r="AE33" s="63">
        <v>7.1684999999999999E-2</v>
      </c>
      <c r="AF33" s="64">
        <v>-4.9509999999999997E-3</v>
      </c>
      <c r="AG33" s="53"/>
      <c r="AH33" s="51"/>
    </row>
    <row r="34" spans="1:34" ht="14.5" x14ac:dyDescent="0.35">
      <c r="A34" s="52" t="s">
        <v>215</v>
      </c>
      <c r="B34" s="62" t="s">
        <v>81</v>
      </c>
      <c r="C34" s="63">
        <v>0.49724499999999999</v>
      </c>
      <c r="D34" s="63">
        <v>0.48833900000000002</v>
      </c>
      <c r="E34" s="63">
        <v>0.48584699999999997</v>
      </c>
      <c r="F34" s="63">
        <v>0.48727599999999999</v>
      </c>
      <c r="G34" s="63">
        <v>0.488124</v>
      </c>
      <c r="H34" s="63">
        <v>0.48779299999999998</v>
      </c>
      <c r="I34" s="63">
        <v>0.48738900000000002</v>
      </c>
      <c r="J34" s="63">
        <v>0.487404</v>
      </c>
      <c r="K34" s="63">
        <v>0.483568</v>
      </c>
      <c r="L34" s="63">
        <v>0.48069499999999998</v>
      </c>
      <c r="M34" s="63">
        <v>0.47826600000000002</v>
      </c>
      <c r="N34" s="63">
        <v>0.47567300000000001</v>
      </c>
      <c r="O34" s="63">
        <v>0.47308299999999998</v>
      </c>
      <c r="P34" s="63">
        <v>0.470385</v>
      </c>
      <c r="Q34" s="63">
        <v>0.46747300000000003</v>
      </c>
      <c r="R34" s="63">
        <v>0.46390599999999999</v>
      </c>
      <c r="S34" s="63">
        <v>0.459457</v>
      </c>
      <c r="T34" s="63">
        <v>0.45367299999999999</v>
      </c>
      <c r="U34" s="63">
        <v>0.45192500000000002</v>
      </c>
      <c r="V34" s="63">
        <v>0.45120199999999999</v>
      </c>
      <c r="W34" s="63">
        <v>0.45083699999999999</v>
      </c>
      <c r="X34" s="63">
        <v>0.45093699999999998</v>
      </c>
      <c r="Y34" s="63">
        <v>0.451372</v>
      </c>
      <c r="Z34" s="63">
        <v>0.45200000000000001</v>
      </c>
      <c r="AA34" s="63">
        <v>0.45274399999999998</v>
      </c>
      <c r="AB34" s="63">
        <v>0.45374399999999998</v>
      </c>
      <c r="AC34" s="63">
        <v>0.45503700000000002</v>
      </c>
      <c r="AD34" s="63">
        <v>0.45682899999999999</v>
      </c>
      <c r="AE34" s="63">
        <v>0.45895399999999997</v>
      </c>
      <c r="AF34" s="64">
        <v>-2.8579999999999999E-3</v>
      </c>
      <c r="AG34" s="53"/>
      <c r="AH34" s="51"/>
    </row>
    <row r="35" spans="1:34" ht="15" customHeight="1" x14ac:dyDescent="0.35">
      <c r="A35" s="52" t="s">
        <v>216</v>
      </c>
      <c r="B35" s="62" t="s">
        <v>73</v>
      </c>
      <c r="C35" s="63">
        <v>0.60332300000000005</v>
      </c>
      <c r="D35" s="63">
        <v>0.60124</v>
      </c>
      <c r="E35" s="63">
        <v>0.60267499999999996</v>
      </c>
      <c r="F35" s="63">
        <v>0.60628099999999996</v>
      </c>
      <c r="G35" s="63">
        <v>0.60909000000000002</v>
      </c>
      <c r="H35" s="63">
        <v>0.61094400000000004</v>
      </c>
      <c r="I35" s="63">
        <v>0.61296600000000001</v>
      </c>
      <c r="J35" s="63">
        <v>0.61545700000000003</v>
      </c>
      <c r="K35" s="63">
        <v>0.61717999999999995</v>
      </c>
      <c r="L35" s="63">
        <v>0.61996399999999996</v>
      </c>
      <c r="M35" s="63">
        <v>0.62288500000000002</v>
      </c>
      <c r="N35" s="63">
        <v>0.62544699999999998</v>
      </c>
      <c r="O35" s="63">
        <v>0.62783199999999995</v>
      </c>
      <c r="P35" s="63">
        <v>0.62998100000000001</v>
      </c>
      <c r="Q35" s="63">
        <v>0.63180499999999995</v>
      </c>
      <c r="R35" s="63">
        <v>0.63338799999999995</v>
      </c>
      <c r="S35" s="63">
        <v>0.63448000000000004</v>
      </c>
      <c r="T35" s="63">
        <v>0.63522500000000004</v>
      </c>
      <c r="U35" s="63">
        <v>0.63582399999999994</v>
      </c>
      <c r="V35" s="63">
        <v>0.63714599999999999</v>
      </c>
      <c r="W35" s="63">
        <v>0.63853400000000005</v>
      </c>
      <c r="X35" s="63">
        <v>0.64005599999999996</v>
      </c>
      <c r="Y35" s="63">
        <v>0.64166800000000002</v>
      </c>
      <c r="Z35" s="63">
        <v>0.64330200000000004</v>
      </c>
      <c r="AA35" s="63">
        <v>0.64495599999999997</v>
      </c>
      <c r="AB35" s="63">
        <v>0.64671000000000001</v>
      </c>
      <c r="AC35" s="63">
        <v>0.64862299999999995</v>
      </c>
      <c r="AD35" s="63">
        <v>0.65075799999999995</v>
      </c>
      <c r="AE35" s="63">
        <v>0.65303</v>
      </c>
      <c r="AF35" s="64">
        <v>2.8310000000000002E-3</v>
      </c>
      <c r="AG35" s="53"/>
      <c r="AH35" s="51"/>
    </row>
    <row r="36" spans="1:34" ht="14.5" x14ac:dyDescent="0.35">
      <c r="A36" s="52" t="s">
        <v>217</v>
      </c>
      <c r="B36" s="62" t="s">
        <v>218</v>
      </c>
      <c r="C36" s="63">
        <v>0.430732</v>
      </c>
      <c r="D36" s="63">
        <v>0.434562</v>
      </c>
      <c r="E36" s="63">
        <v>0.43995400000000001</v>
      </c>
      <c r="F36" s="63">
        <v>0.44732699999999997</v>
      </c>
      <c r="G36" s="63">
        <v>0.454152</v>
      </c>
      <c r="H36" s="63">
        <v>0.46049099999999998</v>
      </c>
      <c r="I36" s="63">
        <v>0.46803</v>
      </c>
      <c r="J36" s="63">
        <v>0.47600500000000001</v>
      </c>
      <c r="K36" s="63">
        <v>0.48481800000000003</v>
      </c>
      <c r="L36" s="63">
        <v>0.49387599999999998</v>
      </c>
      <c r="M36" s="63">
        <v>0.50341899999999995</v>
      </c>
      <c r="N36" s="63">
        <v>0.51264299999999996</v>
      </c>
      <c r="O36" s="63">
        <v>0.522142</v>
      </c>
      <c r="P36" s="63">
        <v>0.53138700000000005</v>
      </c>
      <c r="Q36" s="63">
        <v>0.54138699999999995</v>
      </c>
      <c r="R36" s="63">
        <v>0.55069800000000002</v>
      </c>
      <c r="S36" s="63">
        <v>0.56075299999999995</v>
      </c>
      <c r="T36" s="63">
        <v>0.57060900000000003</v>
      </c>
      <c r="U36" s="63">
        <v>0.58038999999999996</v>
      </c>
      <c r="V36" s="63">
        <v>0.59017799999999998</v>
      </c>
      <c r="W36" s="63">
        <v>0.60053800000000002</v>
      </c>
      <c r="X36" s="63">
        <v>0.61156500000000003</v>
      </c>
      <c r="Y36" s="63">
        <v>0.62221199999999999</v>
      </c>
      <c r="Z36" s="63">
        <v>0.63353199999999998</v>
      </c>
      <c r="AA36" s="63">
        <v>0.64555399999999996</v>
      </c>
      <c r="AB36" s="63">
        <v>0.65725500000000003</v>
      </c>
      <c r="AC36" s="63">
        <v>0.66975200000000001</v>
      </c>
      <c r="AD36" s="63">
        <v>0.68254499999999996</v>
      </c>
      <c r="AE36" s="63">
        <v>0.69559400000000005</v>
      </c>
      <c r="AF36" s="64">
        <v>1.7264000000000002E-2</v>
      </c>
      <c r="AG36" s="53"/>
      <c r="AH36" s="51"/>
    </row>
    <row r="37" spans="1:34" ht="14.5" x14ac:dyDescent="0.35">
      <c r="A37" s="52" t="s">
        <v>219</v>
      </c>
      <c r="B37" s="62" t="s">
        <v>220</v>
      </c>
      <c r="C37" s="63">
        <v>0.174706</v>
      </c>
      <c r="D37" s="63">
        <v>0.17324999999999999</v>
      </c>
      <c r="E37" s="63">
        <v>0.17277999999999999</v>
      </c>
      <c r="F37" s="63">
        <v>0.17317399999999999</v>
      </c>
      <c r="G37" s="63">
        <v>0.173785</v>
      </c>
      <c r="H37" s="63">
        <v>0.17441100000000001</v>
      </c>
      <c r="I37" s="63">
        <v>0.17535400000000001</v>
      </c>
      <c r="J37" s="63">
        <v>0.176679</v>
      </c>
      <c r="K37" s="63">
        <v>0.17836299999999999</v>
      </c>
      <c r="L37" s="63">
        <v>0.18009900000000001</v>
      </c>
      <c r="M37" s="63">
        <v>0.18206900000000001</v>
      </c>
      <c r="N37" s="63">
        <v>0.18389900000000001</v>
      </c>
      <c r="O37" s="63">
        <v>0.185337</v>
      </c>
      <c r="P37" s="63">
        <v>0.18693299999999999</v>
      </c>
      <c r="Q37" s="63">
        <v>0.18811800000000001</v>
      </c>
      <c r="R37" s="63">
        <v>0.18920100000000001</v>
      </c>
      <c r="S37" s="63">
        <v>0.19015099999999999</v>
      </c>
      <c r="T37" s="63">
        <v>0.190413</v>
      </c>
      <c r="U37" s="63">
        <v>0.190609</v>
      </c>
      <c r="V37" s="63">
        <v>0.190474</v>
      </c>
      <c r="W37" s="63">
        <v>0.189721</v>
      </c>
      <c r="X37" s="63">
        <v>0.18865799999999999</v>
      </c>
      <c r="Y37" s="63">
        <v>0.187277</v>
      </c>
      <c r="Z37" s="63">
        <v>0.18526300000000001</v>
      </c>
      <c r="AA37" s="63">
        <v>0.182918</v>
      </c>
      <c r="AB37" s="63">
        <v>0.17993700000000001</v>
      </c>
      <c r="AC37" s="63">
        <v>0.176311</v>
      </c>
      <c r="AD37" s="63">
        <v>0.17203199999999999</v>
      </c>
      <c r="AE37" s="63">
        <v>0.16675400000000001</v>
      </c>
      <c r="AF37" s="64">
        <v>-1.6620000000000001E-3</v>
      </c>
      <c r="AG37" s="53"/>
      <c r="AH37" s="51"/>
    </row>
    <row r="38" spans="1:34" ht="14.5" x14ac:dyDescent="0.35">
      <c r="A38" s="52" t="s">
        <v>221</v>
      </c>
      <c r="B38" s="62" t="s">
        <v>227</v>
      </c>
      <c r="C38" s="63">
        <v>1.8215840000000001</v>
      </c>
      <c r="D38" s="63">
        <v>1.8535740000000001</v>
      </c>
      <c r="E38" s="63">
        <v>1.8350519999999999</v>
      </c>
      <c r="F38" s="63">
        <v>1.8212120000000001</v>
      </c>
      <c r="G38" s="63">
        <v>1.819204</v>
      </c>
      <c r="H38" s="63">
        <v>1.815318</v>
      </c>
      <c r="I38" s="63">
        <v>1.8342069999999999</v>
      </c>
      <c r="J38" s="63">
        <v>1.854743</v>
      </c>
      <c r="K38" s="63">
        <v>1.8764639999999999</v>
      </c>
      <c r="L38" s="63">
        <v>1.899378</v>
      </c>
      <c r="M38" s="63">
        <v>1.9225490000000001</v>
      </c>
      <c r="N38" s="63">
        <v>1.9451179999999999</v>
      </c>
      <c r="O38" s="63">
        <v>1.967082</v>
      </c>
      <c r="P38" s="63">
        <v>1.9886470000000001</v>
      </c>
      <c r="Q38" s="63">
        <v>2.0099230000000001</v>
      </c>
      <c r="R38" s="63">
        <v>2.0307059999999999</v>
      </c>
      <c r="S38" s="63">
        <v>2.0512419999999998</v>
      </c>
      <c r="T38" s="63">
        <v>2.071771</v>
      </c>
      <c r="U38" s="63">
        <v>2.0923409999999998</v>
      </c>
      <c r="V38" s="63">
        <v>2.1138129999999999</v>
      </c>
      <c r="W38" s="63">
        <v>2.135834</v>
      </c>
      <c r="X38" s="63">
        <v>2.158973</v>
      </c>
      <c r="Y38" s="63">
        <v>2.1830639999999999</v>
      </c>
      <c r="Z38" s="63">
        <v>2.20844</v>
      </c>
      <c r="AA38" s="63">
        <v>2.2344400000000002</v>
      </c>
      <c r="AB38" s="63">
        <v>2.2619349999999998</v>
      </c>
      <c r="AC38" s="63">
        <v>2.2910140000000001</v>
      </c>
      <c r="AD38" s="63">
        <v>2.3215249999999998</v>
      </c>
      <c r="AE38" s="63">
        <v>2.3535650000000001</v>
      </c>
      <c r="AF38" s="64">
        <v>9.1929999999999998E-3</v>
      </c>
      <c r="AG38" s="53"/>
      <c r="AH38" s="51"/>
    </row>
    <row r="39" spans="1:34" ht="14.5" x14ac:dyDescent="0.35">
      <c r="A39" s="52" t="s">
        <v>358</v>
      </c>
      <c r="B39" s="61" t="s">
        <v>318</v>
      </c>
      <c r="C39" s="65">
        <v>4.7150910000000001</v>
      </c>
      <c r="D39" s="65">
        <v>4.6596880000000001</v>
      </c>
      <c r="E39" s="65">
        <v>4.7035530000000003</v>
      </c>
      <c r="F39" s="65">
        <v>4.70601</v>
      </c>
      <c r="G39" s="65">
        <v>4.7149020000000004</v>
      </c>
      <c r="H39" s="65">
        <v>4.7157229999999997</v>
      </c>
      <c r="I39" s="65">
        <v>4.7394210000000001</v>
      </c>
      <c r="J39" s="65">
        <v>4.7663359999999999</v>
      </c>
      <c r="K39" s="65">
        <v>4.7901639999999999</v>
      </c>
      <c r="L39" s="65">
        <v>4.8190770000000001</v>
      </c>
      <c r="M39" s="65">
        <v>4.8505580000000004</v>
      </c>
      <c r="N39" s="65">
        <v>4.8797459999999999</v>
      </c>
      <c r="O39" s="65">
        <v>4.9085939999999999</v>
      </c>
      <c r="P39" s="65">
        <v>4.9368990000000004</v>
      </c>
      <c r="Q39" s="65">
        <v>4.9643550000000003</v>
      </c>
      <c r="R39" s="65">
        <v>4.989935</v>
      </c>
      <c r="S39" s="65">
        <v>5.0135769999999997</v>
      </c>
      <c r="T39" s="65">
        <v>5.0343980000000004</v>
      </c>
      <c r="U39" s="65">
        <v>5.0590970000000004</v>
      </c>
      <c r="V39" s="65">
        <v>5.0876060000000001</v>
      </c>
      <c r="W39" s="65">
        <v>5.1178999999999997</v>
      </c>
      <c r="X39" s="65">
        <v>5.1510280000000002</v>
      </c>
      <c r="Y39" s="65">
        <v>5.1852770000000001</v>
      </c>
      <c r="Z39" s="65">
        <v>5.2213430000000001</v>
      </c>
      <c r="AA39" s="65">
        <v>5.2589379999999997</v>
      </c>
      <c r="AB39" s="65">
        <v>5.297752</v>
      </c>
      <c r="AC39" s="65">
        <v>5.3397699999999997</v>
      </c>
      <c r="AD39" s="65">
        <v>5.3848289999999999</v>
      </c>
      <c r="AE39" s="65">
        <v>5.4319649999999999</v>
      </c>
      <c r="AF39" s="66">
        <v>5.0679999999999996E-3</v>
      </c>
      <c r="AG39" s="53"/>
      <c r="AH39" s="51"/>
    </row>
    <row r="40" spans="1:34" ht="14.5" x14ac:dyDescent="0.35">
      <c r="A40" s="52" t="s">
        <v>359</v>
      </c>
      <c r="B40" s="62" t="s">
        <v>393</v>
      </c>
      <c r="C40" s="63">
        <v>0.120598</v>
      </c>
      <c r="D40" s="63">
        <v>0.14128199999999999</v>
      </c>
      <c r="E40" s="63">
        <v>0.15769900000000001</v>
      </c>
      <c r="F40" s="63">
        <v>0.171429</v>
      </c>
      <c r="G40" s="63">
        <v>0.179008</v>
      </c>
      <c r="H40" s="63">
        <v>0.188664</v>
      </c>
      <c r="I40" s="63">
        <v>0.19701099999999999</v>
      </c>
      <c r="J40" s="63">
        <v>0.20839099999999999</v>
      </c>
      <c r="K40" s="63">
        <v>0.216748</v>
      </c>
      <c r="L40" s="63">
        <v>0.22595999999999999</v>
      </c>
      <c r="M40" s="63">
        <v>0.23261399999999999</v>
      </c>
      <c r="N40" s="63">
        <v>0.24402099999999999</v>
      </c>
      <c r="O40" s="63">
        <v>0.25080000000000002</v>
      </c>
      <c r="P40" s="63">
        <v>0.25713999999999998</v>
      </c>
      <c r="Q40" s="63">
        <v>0.26605400000000001</v>
      </c>
      <c r="R40" s="63">
        <v>0.270814</v>
      </c>
      <c r="S40" s="63">
        <v>0.28009200000000001</v>
      </c>
      <c r="T40" s="63">
        <v>0.28770499999999999</v>
      </c>
      <c r="U40" s="63">
        <v>0.29414899999999999</v>
      </c>
      <c r="V40" s="63">
        <v>0.29981600000000003</v>
      </c>
      <c r="W40" s="63">
        <v>0.30536999999999997</v>
      </c>
      <c r="X40" s="63">
        <v>0.30825200000000003</v>
      </c>
      <c r="Y40" s="63">
        <v>0.31082700000000002</v>
      </c>
      <c r="Z40" s="63">
        <v>0.31402200000000002</v>
      </c>
      <c r="AA40" s="63">
        <v>0.32210800000000001</v>
      </c>
      <c r="AB40" s="63">
        <v>0.32541900000000001</v>
      </c>
      <c r="AC40" s="63">
        <v>0.32831700000000003</v>
      </c>
      <c r="AD40" s="63">
        <v>0.32977099999999998</v>
      </c>
      <c r="AE40" s="63">
        <v>0.33080799999999999</v>
      </c>
      <c r="AF40" s="64">
        <v>3.6695999999999999E-2</v>
      </c>
      <c r="AG40" s="53"/>
      <c r="AH40" s="51"/>
    </row>
    <row r="41" spans="1:34" ht="14.5" x14ac:dyDescent="0.35">
      <c r="A41" s="52" t="s">
        <v>360</v>
      </c>
      <c r="B41" s="61" t="s">
        <v>321</v>
      </c>
      <c r="C41" s="65">
        <v>4.5944929999999999</v>
      </c>
      <c r="D41" s="65">
        <v>4.5184059999999997</v>
      </c>
      <c r="E41" s="65">
        <v>4.5458540000000003</v>
      </c>
      <c r="F41" s="65">
        <v>4.5345810000000002</v>
      </c>
      <c r="G41" s="65">
        <v>4.5358939999999999</v>
      </c>
      <c r="H41" s="65">
        <v>4.5270590000000004</v>
      </c>
      <c r="I41" s="65">
        <v>4.5424100000000003</v>
      </c>
      <c r="J41" s="65">
        <v>4.5579450000000001</v>
      </c>
      <c r="K41" s="65">
        <v>4.5734159999999999</v>
      </c>
      <c r="L41" s="65">
        <v>4.5931160000000002</v>
      </c>
      <c r="M41" s="65">
        <v>4.6179439999999996</v>
      </c>
      <c r="N41" s="65">
        <v>4.635726</v>
      </c>
      <c r="O41" s="65">
        <v>4.657794</v>
      </c>
      <c r="P41" s="65">
        <v>4.6797589999999998</v>
      </c>
      <c r="Q41" s="65">
        <v>4.698302</v>
      </c>
      <c r="R41" s="65">
        <v>4.7191219999999996</v>
      </c>
      <c r="S41" s="65">
        <v>4.7334849999999999</v>
      </c>
      <c r="T41" s="65">
        <v>4.7466929999999996</v>
      </c>
      <c r="U41" s="65">
        <v>4.7649480000000004</v>
      </c>
      <c r="V41" s="65">
        <v>4.7877900000000002</v>
      </c>
      <c r="W41" s="65">
        <v>4.8125309999999999</v>
      </c>
      <c r="X41" s="65">
        <v>4.8427759999999997</v>
      </c>
      <c r="Y41" s="65">
        <v>4.8744500000000004</v>
      </c>
      <c r="Z41" s="65">
        <v>4.9073200000000003</v>
      </c>
      <c r="AA41" s="65">
        <v>4.9368299999999996</v>
      </c>
      <c r="AB41" s="65">
        <v>4.972334</v>
      </c>
      <c r="AC41" s="65">
        <v>5.0114530000000004</v>
      </c>
      <c r="AD41" s="65">
        <v>5.0550579999999998</v>
      </c>
      <c r="AE41" s="65">
        <v>5.1011579999999999</v>
      </c>
      <c r="AF41" s="66">
        <v>3.7429999999999998E-3</v>
      </c>
      <c r="AG41" s="53"/>
      <c r="AH41" s="51"/>
    </row>
    <row r="42" spans="1:34" ht="14.5" x14ac:dyDescent="0.35">
      <c r="A42" s="21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1"/>
    </row>
    <row r="43" spans="1:34" ht="15" customHeight="1" x14ac:dyDescent="0.35">
      <c r="A43" s="21"/>
      <c r="B43" s="61" t="s">
        <v>92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1"/>
    </row>
    <row r="44" spans="1:34" ht="15" customHeight="1" x14ac:dyDescent="0.35">
      <c r="A44" s="52" t="s">
        <v>222</v>
      </c>
      <c r="B44" s="62" t="s">
        <v>355</v>
      </c>
      <c r="C44" s="63">
        <v>1.8252409999999999</v>
      </c>
      <c r="D44" s="63">
        <v>1.7970539999999999</v>
      </c>
      <c r="E44" s="63">
        <v>1.7093860000000001</v>
      </c>
      <c r="F44" s="63">
        <v>1.7409760000000001</v>
      </c>
      <c r="G44" s="63">
        <v>1.761809</v>
      </c>
      <c r="H44" s="63">
        <v>1.76993</v>
      </c>
      <c r="I44" s="63">
        <v>1.771979</v>
      </c>
      <c r="J44" s="63">
        <v>1.768767</v>
      </c>
      <c r="K44" s="63">
        <v>1.762945</v>
      </c>
      <c r="L44" s="63">
        <v>1.758502</v>
      </c>
      <c r="M44" s="63">
        <v>1.754791</v>
      </c>
      <c r="N44" s="63">
        <v>1.749018</v>
      </c>
      <c r="O44" s="63">
        <v>1.7426280000000001</v>
      </c>
      <c r="P44" s="63">
        <v>1.735606</v>
      </c>
      <c r="Q44" s="63">
        <v>1.7285470000000001</v>
      </c>
      <c r="R44" s="63">
        <v>1.7186300000000001</v>
      </c>
      <c r="S44" s="63">
        <v>1.705487</v>
      </c>
      <c r="T44" s="63">
        <v>1.69157</v>
      </c>
      <c r="U44" s="63">
        <v>1.680142</v>
      </c>
      <c r="V44" s="63">
        <v>1.6701440000000001</v>
      </c>
      <c r="W44" s="63">
        <v>1.6595800000000001</v>
      </c>
      <c r="X44" s="63">
        <v>1.648668</v>
      </c>
      <c r="Y44" s="63">
        <v>1.6387719999999999</v>
      </c>
      <c r="Z44" s="63">
        <v>1.6288720000000001</v>
      </c>
      <c r="AA44" s="63">
        <v>1.61879</v>
      </c>
      <c r="AB44" s="63">
        <v>1.6077079999999999</v>
      </c>
      <c r="AC44" s="63">
        <v>1.5979049999999999</v>
      </c>
      <c r="AD44" s="63">
        <v>1.5878490000000001</v>
      </c>
      <c r="AE44" s="63">
        <v>1.577793</v>
      </c>
      <c r="AF44" s="64">
        <v>-5.1900000000000002E-3</v>
      </c>
      <c r="AG44" s="53"/>
      <c r="AH44" s="51"/>
    </row>
    <row r="45" spans="1:34" ht="15" customHeight="1" x14ac:dyDescent="0.35">
      <c r="A45" s="52" t="s">
        <v>223</v>
      </c>
      <c r="B45" s="62" t="s">
        <v>356</v>
      </c>
      <c r="C45" s="63">
        <v>2.3414999999999998E-2</v>
      </c>
      <c r="D45" s="63">
        <v>1.873E-2</v>
      </c>
      <c r="E45" s="63">
        <v>2.3886000000000001E-2</v>
      </c>
      <c r="F45" s="63">
        <v>2.4095999999999999E-2</v>
      </c>
      <c r="G45" s="63">
        <v>2.4149E-2</v>
      </c>
      <c r="H45" s="63">
        <v>2.4088999999999999E-2</v>
      </c>
      <c r="I45" s="63">
        <v>2.3972E-2</v>
      </c>
      <c r="J45" s="63">
        <v>2.3828999999999999E-2</v>
      </c>
      <c r="K45" s="63">
        <v>2.3668999999999999E-2</v>
      </c>
      <c r="L45" s="63">
        <v>2.3538E-2</v>
      </c>
      <c r="M45" s="63">
        <v>2.3449000000000001E-2</v>
      </c>
      <c r="N45" s="63">
        <v>2.3334000000000001E-2</v>
      </c>
      <c r="O45" s="63">
        <v>2.3243E-2</v>
      </c>
      <c r="P45" s="63">
        <v>2.3165000000000002E-2</v>
      </c>
      <c r="Q45" s="63">
        <v>2.3099000000000001E-2</v>
      </c>
      <c r="R45" s="63">
        <v>2.3009999999999999E-2</v>
      </c>
      <c r="S45" s="63">
        <v>2.2891999999999999E-2</v>
      </c>
      <c r="T45" s="63">
        <v>2.2772000000000001E-2</v>
      </c>
      <c r="U45" s="63">
        <v>2.2706E-2</v>
      </c>
      <c r="V45" s="63">
        <v>2.265E-2</v>
      </c>
      <c r="W45" s="63">
        <v>2.2610999999999999E-2</v>
      </c>
      <c r="X45" s="63">
        <v>2.2577E-2</v>
      </c>
      <c r="Y45" s="63">
        <v>2.2565999999999999E-2</v>
      </c>
      <c r="Z45" s="63">
        <v>2.2575000000000001E-2</v>
      </c>
      <c r="AA45" s="63">
        <v>2.2591E-2</v>
      </c>
      <c r="AB45" s="63">
        <v>2.2588E-2</v>
      </c>
      <c r="AC45" s="63">
        <v>2.2641999999999999E-2</v>
      </c>
      <c r="AD45" s="63">
        <v>2.2692E-2</v>
      </c>
      <c r="AE45" s="63">
        <v>2.2759000000000001E-2</v>
      </c>
      <c r="AF45" s="64">
        <v>-1.016E-3</v>
      </c>
      <c r="AG45" s="53"/>
      <c r="AH45" s="51"/>
    </row>
    <row r="46" spans="1:34" ht="15" customHeight="1" x14ac:dyDescent="0.35">
      <c r="A46" s="52" t="s">
        <v>224</v>
      </c>
      <c r="B46" s="62" t="s">
        <v>357</v>
      </c>
      <c r="C46" s="63">
        <v>0.59203799999999995</v>
      </c>
      <c r="D46" s="63">
        <v>0.58795399999999998</v>
      </c>
      <c r="E46" s="63">
        <v>0.59863900000000003</v>
      </c>
      <c r="F46" s="63">
        <v>0.61375800000000003</v>
      </c>
      <c r="G46" s="63">
        <v>0.62508799999999998</v>
      </c>
      <c r="H46" s="63">
        <v>0.63243099999999997</v>
      </c>
      <c r="I46" s="63">
        <v>0.63820200000000005</v>
      </c>
      <c r="J46" s="63">
        <v>0.64273599999999997</v>
      </c>
      <c r="K46" s="63">
        <v>0.64674100000000001</v>
      </c>
      <c r="L46" s="63">
        <v>0.65121099999999998</v>
      </c>
      <c r="M46" s="63">
        <v>0.656088</v>
      </c>
      <c r="N46" s="63">
        <v>0.66034499999999996</v>
      </c>
      <c r="O46" s="63">
        <v>0.664462</v>
      </c>
      <c r="P46" s="63">
        <v>0.66839400000000004</v>
      </c>
      <c r="Q46" s="63">
        <v>0.67240800000000001</v>
      </c>
      <c r="R46" s="63">
        <v>0.67517899999999997</v>
      </c>
      <c r="S46" s="63">
        <v>0.67611600000000005</v>
      </c>
      <c r="T46" s="63">
        <v>0.67635199999999995</v>
      </c>
      <c r="U46" s="63">
        <v>0.67795300000000003</v>
      </c>
      <c r="V46" s="63">
        <v>0.680732</v>
      </c>
      <c r="W46" s="63">
        <v>0.68356300000000003</v>
      </c>
      <c r="X46" s="63">
        <v>0.68635400000000002</v>
      </c>
      <c r="Y46" s="63">
        <v>0.68966300000000003</v>
      </c>
      <c r="Z46" s="63">
        <v>0.69306999999999996</v>
      </c>
      <c r="AA46" s="63">
        <v>0.69650900000000004</v>
      </c>
      <c r="AB46" s="63">
        <v>0.69966399999999995</v>
      </c>
      <c r="AC46" s="63">
        <v>0.703461</v>
      </c>
      <c r="AD46" s="63">
        <v>0.707314</v>
      </c>
      <c r="AE46" s="63">
        <v>0.71107500000000001</v>
      </c>
      <c r="AF46" s="64">
        <v>6.5649999999999997E-3</v>
      </c>
      <c r="AG46" s="53"/>
      <c r="AH46" s="51"/>
    </row>
    <row r="47" spans="1:34" ht="15" customHeight="1" x14ac:dyDescent="0.35">
      <c r="A47" s="52" t="s">
        <v>225</v>
      </c>
      <c r="B47" s="62" t="s">
        <v>75</v>
      </c>
      <c r="C47" s="63">
        <v>0.33065699999999998</v>
      </c>
      <c r="D47" s="63">
        <v>0.33143800000000001</v>
      </c>
      <c r="E47" s="63">
        <v>0.34009499999999998</v>
      </c>
      <c r="F47" s="63">
        <v>0.350858</v>
      </c>
      <c r="G47" s="63">
        <v>0.35909200000000002</v>
      </c>
      <c r="H47" s="63">
        <v>0.365012</v>
      </c>
      <c r="I47" s="63">
        <v>0.370008</v>
      </c>
      <c r="J47" s="63">
        <v>0.37443700000000002</v>
      </c>
      <c r="K47" s="63">
        <v>0.37858999999999998</v>
      </c>
      <c r="L47" s="63">
        <v>0.38305800000000001</v>
      </c>
      <c r="M47" s="63">
        <v>0.38761699999999999</v>
      </c>
      <c r="N47" s="63">
        <v>0.39176800000000001</v>
      </c>
      <c r="O47" s="63">
        <v>0.395702</v>
      </c>
      <c r="P47" s="63">
        <v>0.39942499999999997</v>
      </c>
      <c r="Q47" s="63">
        <v>0.40306799999999998</v>
      </c>
      <c r="R47" s="63">
        <v>0.40601500000000001</v>
      </c>
      <c r="S47" s="63">
        <v>0.40770299999999998</v>
      </c>
      <c r="T47" s="63">
        <v>0.40871499999999999</v>
      </c>
      <c r="U47" s="63">
        <v>0.41053200000000001</v>
      </c>
      <c r="V47" s="63">
        <v>0.41324499999999997</v>
      </c>
      <c r="W47" s="63">
        <v>0.41602499999999998</v>
      </c>
      <c r="X47" s="63">
        <v>0.418707</v>
      </c>
      <c r="Y47" s="63">
        <v>0.421599</v>
      </c>
      <c r="Z47" s="63">
        <v>0.42451299999999997</v>
      </c>
      <c r="AA47" s="63">
        <v>0.42740400000000001</v>
      </c>
      <c r="AB47" s="63">
        <v>0.43010599999999999</v>
      </c>
      <c r="AC47" s="63">
        <v>0.43307000000000001</v>
      </c>
      <c r="AD47" s="63">
        <v>0.43607099999999999</v>
      </c>
      <c r="AE47" s="63">
        <v>0.438917</v>
      </c>
      <c r="AF47" s="64">
        <v>1.0167000000000001E-2</v>
      </c>
      <c r="AG47" s="53"/>
      <c r="AH47" s="51"/>
    </row>
    <row r="48" spans="1:34" ht="15" customHeight="1" x14ac:dyDescent="0.35">
      <c r="A48" s="52" t="s">
        <v>226</v>
      </c>
      <c r="B48" s="62" t="s">
        <v>89</v>
      </c>
      <c r="C48" s="63">
        <v>0.83114600000000005</v>
      </c>
      <c r="D48" s="63">
        <v>0.87536700000000001</v>
      </c>
      <c r="E48" s="63">
        <v>0.83188899999999999</v>
      </c>
      <c r="F48" s="63">
        <v>0.81397699999999995</v>
      </c>
      <c r="G48" s="63">
        <v>0.80344599999999999</v>
      </c>
      <c r="H48" s="63">
        <v>0.78850200000000004</v>
      </c>
      <c r="I48" s="63">
        <v>0.79153399999999996</v>
      </c>
      <c r="J48" s="63">
        <v>0.79278499999999996</v>
      </c>
      <c r="K48" s="63">
        <v>0.79338699999999995</v>
      </c>
      <c r="L48" s="63">
        <v>0.79400099999999996</v>
      </c>
      <c r="M48" s="63">
        <v>0.79507300000000003</v>
      </c>
      <c r="N48" s="63">
        <v>0.79643600000000003</v>
      </c>
      <c r="O48" s="63">
        <v>0.79735400000000001</v>
      </c>
      <c r="P48" s="63">
        <v>0.79865900000000001</v>
      </c>
      <c r="Q48" s="63">
        <v>0.79989299999999997</v>
      </c>
      <c r="R48" s="63">
        <v>0.80037800000000003</v>
      </c>
      <c r="S48" s="63">
        <v>0.80036200000000002</v>
      </c>
      <c r="T48" s="63">
        <v>0.80033500000000002</v>
      </c>
      <c r="U48" s="63">
        <v>0.80121399999999998</v>
      </c>
      <c r="V48" s="63">
        <v>0.80225100000000005</v>
      </c>
      <c r="W48" s="63">
        <v>0.80366499999999996</v>
      </c>
      <c r="X48" s="63">
        <v>0.804678</v>
      </c>
      <c r="Y48" s="63">
        <v>0.80606299999999997</v>
      </c>
      <c r="Z48" s="63">
        <v>0.80751499999999998</v>
      </c>
      <c r="AA48" s="63">
        <v>0.80906400000000001</v>
      </c>
      <c r="AB48" s="63">
        <v>0.81026399999999998</v>
      </c>
      <c r="AC48" s="63">
        <v>0.81187799999999999</v>
      </c>
      <c r="AD48" s="63">
        <v>0.813446</v>
      </c>
      <c r="AE48" s="63">
        <v>0.81515000000000004</v>
      </c>
      <c r="AF48" s="64">
        <v>-6.9399999999999996E-4</v>
      </c>
      <c r="AG48" s="53"/>
      <c r="AH48" s="51"/>
    </row>
    <row r="49" spans="1:34" ht="15" customHeight="1" x14ac:dyDescent="0.35">
      <c r="A49" s="52" t="s">
        <v>228</v>
      </c>
      <c r="B49" s="61" t="s">
        <v>91</v>
      </c>
      <c r="C49" s="65">
        <v>3.6024970000000001</v>
      </c>
      <c r="D49" s="65">
        <v>3.6105429999999998</v>
      </c>
      <c r="E49" s="65">
        <v>3.5038960000000001</v>
      </c>
      <c r="F49" s="65">
        <v>3.5436649999999998</v>
      </c>
      <c r="G49" s="65">
        <v>3.573585</v>
      </c>
      <c r="H49" s="65">
        <v>3.5799629999999998</v>
      </c>
      <c r="I49" s="65">
        <v>3.5956939999999999</v>
      </c>
      <c r="J49" s="65">
        <v>3.602554</v>
      </c>
      <c r="K49" s="65">
        <v>3.6053320000000002</v>
      </c>
      <c r="L49" s="65">
        <v>3.6103100000000001</v>
      </c>
      <c r="M49" s="65">
        <v>3.617016</v>
      </c>
      <c r="N49" s="65">
        <v>3.6209020000000001</v>
      </c>
      <c r="O49" s="65">
        <v>3.6233900000000001</v>
      </c>
      <c r="P49" s="65">
        <v>3.6252490000000002</v>
      </c>
      <c r="Q49" s="65">
        <v>3.6270159999999998</v>
      </c>
      <c r="R49" s="65">
        <v>3.6232120000000001</v>
      </c>
      <c r="S49" s="65">
        <v>3.6125609999999999</v>
      </c>
      <c r="T49" s="65">
        <v>3.599745</v>
      </c>
      <c r="U49" s="65">
        <v>3.592546</v>
      </c>
      <c r="V49" s="65">
        <v>3.5890230000000001</v>
      </c>
      <c r="W49" s="65">
        <v>3.5854439999999999</v>
      </c>
      <c r="X49" s="65">
        <v>3.5809839999999999</v>
      </c>
      <c r="Y49" s="65">
        <v>3.5786630000000001</v>
      </c>
      <c r="Z49" s="65">
        <v>3.5765440000000002</v>
      </c>
      <c r="AA49" s="65">
        <v>3.5743580000000001</v>
      </c>
      <c r="AB49" s="65">
        <v>3.5703309999999999</v>
      </c>
      <c r="AC49" s="65">
        <v>3.568956</v>
      </c>
      <c r="AD49" s="65">
        <v>3.5673720000000002</v>
      </c>
      <c r="AE49" s="65">
        <v>3.5656949999999998</v>
      </c>
      <c r="AF49" s="66">
        <v>-3.6699999999999998E-4</v>
      </c>
      <c r="AG49" s="53"/>
      <c r="AH49" s="51"/>
    </row>
    <row r="50" spans="1:34" ht="15" customHeight="1" x14ac:dyDescent="0.35">
      <c r="A50" s="21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1"/>
    </row>
    <row r="51" spans="1:34" ht="15" customHeight="1" x14ac:dyDescent="0.35">
      <c r="A51" s="21"/>
      <c r="B51" s="61" t="s">
        <v>229</v>
      </c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1"/>
    </row>
    <row r="52" spans="1:34" ht="15" customHeight="1" x14ac:dyDescent="0.35">
      <c r="A52" s="52" t="s">
        <v>230</v>
      </c>
      <c r="B52" s="62" t="s">
        <v>355</v>
      </c>
      <c r="C52" s="63">
        <v>0.21207100000000001</v>
      </c>
      <c r="D52" s="63">
        <v>0.20616000000000001</v>
      </c>
      <c r="E52" s="63">
        <v>0.189975</v>
      </c>
      <c r="F52" s="63">
        <v>0.19202</v>
      </c>
      <c r="G52" s="63">
        <v>0.19358700000000001</v>
      </c>
      <c r="H52" s="63">
        <v>0.19464999999999999</v>
      </c>
      <c r="I52" s="63">
        <v>0.19567599999999999</v>
      </c>
      <c r="J52" s="63">
        <v>0.19508600000000001</v>
      </c>
      <c r="K52" s="63">
        <v>0.19340199999999999</v>
      </c>
      <c r="L52" s="63">
        <v>0.19142600000000001</v>
      </c>
      <c r="M52" s="63">
        <v>0.18933</v>
      </c>
      <c r="N52" s="63">
        <v>0.18709500000000001</v>
      </c>
      <c r="O52" s="63">
        <v>0.184862</v>
      </c>
      <c r="P52" s="63">
        <v>0.18255099999999999</v>
      </c>
      <c r="Q52" s="63">
        <v>0.180086</v>
      </c>
      <c r="R52" s="63">
        <v>0.177597</v>
      </c>
      <c r="S52" s="63">
        <v>0.17508199999999999</v>
      </c>
      <c r="T52" s="63">
        <v>0.172486</v>
      </c>
      <c r="U52" s="63">
        <v>0.16989499999999999</v>
      </c>
      <c r="V52" s="63">
        <v>0.16743</v>
      </c>
      <c r="W52" s="63">
        <v>0.16495099999999999</v>
      </c>
      <c r="X52" s="63">
        <v>0.16247700000000001</v>
      </c>
      <c r="Y52" s="63">
        <v>0.16004099999999999</v>
      </c>
      <c r="Z52" s="63">
        <v>0.15759600000000001</v>
      </c>
      <c r="AA52" s="63">
        <v>0.155108</v>
      </c>
      <c r="AB52" s="63">
        <v>0.152645</v>
      </c>
      <c r="AC52" s="63">
        <v>0.15029699999999999</v>
      </c>
      <c r="AD52" s="63">
        <v>0.147983</v>
      </c>
      <c r="AE52" s="63">
        <v>0.14574200000000001</v>
      </c>
      <c r="AF52" s="64">
        <v>-1.3306999999999999E-2</v>
      </c>
      <c r="AG52" s="53"/>
      <c r="AH52" s="51"/>
    </row>
    <row r="53" spans="1:34" ht="15" customHeight="1" x14ac:dyDescent="0.35">
      <c r="A53" s="52" t="s">
        <v>231</v>
      </c>
      <c r="B53" s="62" t="s">
        <v>357</v>
      </c>
      <c r="C53" s="63">
        <v>6.1390000000000004E-3</v>
      </c>
      <c r="D53" s="63">
        <v>5.8989999999999997E-3</v>
      </c>
      <c r="E53" s="63">
        <v>5.8739999999999999E-3</v>
      </c>
      <c r="F53" s="63">
        <v>5.9880000000000003E-3</v>
      </c>
      <c r="G53" s="63">
        <v>6.0860000000000003E-3</v>
      </c>
      <c r="H53" s="63">
        <v>6.1720000000000004E-3</v>
      </c>
      <c r="I53" s="63">
        <v>6.2599999999999999E-3</v>
      </c>
      <c r="J53" s="63">
        <v>6.3020000000000003E-3</v>
      </c>
      <c r="K53" s="63">
        <v>6.3099999999999996E-3</v>
      </c>
      <c r="L53" s="63">
        <v>6.3049999999999998E-3</v>
      </c>
      <c r="M53" s="63">
        <v>6.2979999999999998E-3</v>
      </c>
      <c r="N53" s="63">
        <v>6.2839999999999997E-3</v>
      </c>
      <c r="O53" s="63">
        <v>6.2690000000000003E-3</v>
      </c>
      <c r="P53" s="63">
        <v>6.2509999999999996E-3</v>
      </c>
      <c r="Q53" s="63">
        <v>6.2269999999999999E-3</v>
      </c>
      <c r="R53" s="63">
        <v>6.2009999999999999E-3</v>
      </c>
      <c r="S53" s="63">
        <v>6.1729999999999997E-3</v>
      </c>
      <c r="T53" s="63">
        <v>6.1409999999999998E-3</v>
      </c>
      <c r="U53" s="63">
        <v>6.11E-3</v>
      </c>
      <c r="V53" s="63">
        <v>6.0800000000000003E-3</v>
      </c>
      <c r="W53" s="63">
        <v>6.0499999999999998E-3</v>
      </c>
      <c r="X53" s="63">
        <v>6.0210000000000003E-3</v>
      </c>
      <c r="Y53" s="63">
        <v>5.9909999999999998E-3</v>
      </c>
      <c r="Z53" s="63">
        <v>5.9610000000000002E-3</v>
      </c>
      <c r="AA53" s="63">
        <v>5.9300000000000004E-3</v>
      </c>
      <c r="AB53" s="63">
        <v>5.8989999999999997E-3</v>
      </c>
      <c r="AC53" s="63">
        <v>5.8719999999999996E-3</v>
      </c>
      <c r="AD53" s="63">
        <v>5.8469999999999998E-3</v>
      </c>
      <c r="AE53" s="63">
        <v>5.8240000000000002E-3</v>
      </c>
      <c r="AF53" s="64">
        <v>-1.885E-3</v>
      </c>
      <c r="AG53" s="53"/>
      <c r="AH53" s="51"/>
    </row>
    <row r="54" spans="1:34" ht="15" customHeight="1" x14ac:dyDescent="0.35">
      <c r="A54" s="52" t="s">
        <v>232</v>
      </c>
      <c r="B54" s="62" t="s">
        <v>99</v>
      </c>
      <c r="C54" s="63">
        <v>7.9482999999999998E-2</v>
      </c>
      <c r="D54" s="63">
        <v>8.0017000000000005E-2</v>
      </c>
      <c r="E54" s="63">
        <v>8.1908999999999996E-2</v>
      </c>
      <c r="F54" s="63">
        <v>8.3030999999999994E-2</v>
      </c>
      <c r="G54" s="63">
        <v>8.3969000000000002E-2</v>
      </c>
      <c r="H54" s="63">
        <v>8.4722000000000006E-2</v>
      </c>
      <c r="I54" s="63">
        <v>8.6593000000000003E-2</v>
      </c>
      <c r="J54" s="63">
        <v>8.7725999999999998E-2</v>
      </c>
      <c r="K54" s="63">
        <v>8.8370000000000004E-2</v>
      </c>
      <c r="L54" s="63">
        <v>8.8761000000000007E-2</v>
      </c>
      <c r="M54" s="63">
        <v>8.9125999999999997E-2</v>
      </c>
      <c r="N54" s="63">
        <v>8.9424000000000003E-2</v>
      </c>
      <c r="O54" s="63">
        <v>8.9742000000000002E-2</v>
      </c>
      <c r="P54" s="63">
        <v>9.0051999999999993E-2</v>
      </c>
      <c r="Q54" s="63">
        <v>9.0287999999999993E-2</v>
      </c>
      <c r="R54" s="63">
        <v>9.0517E-2</v>
      </c>
      <c r="S54" s="63">
        <v>9.0551000000000006E-2</v>
      </c>
      <c r="T54" s="63">
        <v>9.0399999999999994E-2</v>
      </c>
      <c r="U54" s="63">
        <v>9.0397000000000005E-2</v>
      </c>
      <c r="V54" s="63">
        <v>9.0549000000000004E-2</v>
      </c>
      <c r="W54" s="63">
        <v>9.0753E-2</v>
      </c>
      <c r="X54" s="63">
        <v>9.0953000000000006E-2</v>
      </c>
      <c r="Y54" s="63">
        <v>9.1164999999999996E-2</v>
      </c>
      <c r="Z54" s="63">
        <v>9.1366000000000003E-2</v>
      </c>
      <c r="AA54" s="63">
        <v>9.1538999999999995E-2</v>
      </c>
      <c r="AB54" s="63">
        <v>9.1722999999999999E-2</v>
      </c>
      <c r="AC54" s="63">
        <v>9.1966999999999993E-2</v>
      </c>
      <c r="AD54" s="63">
        <v>9.2226000000000002E-2</v>
      </c>
      <c r="AE54" s="63">
        <v>9.2470999999999998E-2</v>
      </c>
      <c r="AF54" s="64">
        <v>5.4200000000000003E-3</v>
      </c>
      <c r="AG54" s="53"/>
      <c r="AH54" s="51"/>
    </row>
    <row r="55" spans="1:34" ht="15" customHeight="1" x14ac:dyDescent="0.35">
      <c r="A55" s="52" t="s">
        <v>233</v>
      </c>
      <c r="B55" s="61" t="s">
        <v>91</v>
      </c>
      <c r="C55" s="65">
        <v>0.29769400000000001</v>
      </c>
      <c r="D55" s="65">
        <v>0.292076</v>
      </c>
      <c r="E55" s="65">
        <v>0.277758</v>
      </c>
      <c r="F55" s="65">
        <v>0.28103899999999998</v>
      </c>
      <c r="G55" s="65">
        <v>0.28364200000000001</v>
      </c>
      <c r="H55" s="65">
        <v>0.28554400000000002</v>
      </c>
      <c r="I55" s="65">
        <v>0.28853000000000001</v>
      </c>
      <c r="J55" s="65">
        <v>0.28911399999999998</v>
      </c>
      <c r="K55" s="65">
        <v>0.288082</v>
      </c>
      <c r="L55" s="65">
        <v>0.286493</v>
      </c>
      <c r="M55" s="65">
        <v>0.28475400000000001</v>
      </c>
      <c r="N55" s="65">
        <v>0.28280300000000003</v>
      </c>
      <c r="O55" s="65">
        <v>0.28087299999999998</v>
      </c>
      <c r="P55" s="65">
        <v>0.27885399999999999</v>
      </c>
      <c r="Q55" s="65">
        <v>0.27660099999999999</v>
      </c>
      <c r="R55" s="65">
        <v>0.27431499999999998</v>
      </c>
      <c r="S55" s="65">
        <v>0.27180599999999999</v>
      </c>
      <c r="T55" s="65">
        <v>0.26902799999999999</v>
      </c>
      <c r="U55" s="65">
        <v>0.266401</v>
      </c>
      <c r="V55" s="65">
        <v>0.26406000000000002</v>
      </c>
      <c r="W55" s="65">
        <v>0.26175399999999999</v>
      </c>
      <c r="X55" s="65">
        <v>0.25945099999999999</v>
      </c>
      <c r="Y55" s="65">
        <v>0.25719799999999998</v>
      </c>
      <c r="Z55" s="65">
        <v>0.25492300000000001</v>
      </c>
      <c r="AA55" s="65">
        <v>0.252577</v>
      </c>
      <c r="AB55" s="65">
        <v>0.25026700000000002</v>
      </c>
      <c r="AC55" s="65">
        <v>0.248136</v>
      </c>
      <c r="AD55" s="65">
        <v>0.246056</v>
      </c>
      <c r="AE55" s="65">
        <v>0.244036</v>
      </c>
      <c r="AF55" s="66">
        <v>-7.0730000000000003E-3</v>
      </c>
      <c r="AG55" s="53"/>
      <c r="AH55" s="51"/>
    </row>
    <row r="56" spans="1:34" s="15" customFormat="1" ht="15" customHeight="1" x14ac:dyDescent="0.35">
      <c r="A56" s="21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1"/>
    </row>
    <row r="57" spans="1:34" ht="15" customHeight="1" x14ac:dyDescent="0.35">
      <c r="A57" s="52" t="s">
        <v>234</v>
      </c>
      <c r="B57" s="62" t="s">
        <v>235</v>
      </c>
      <c r="C57" s="63">
        <v>0.120805</v>
      </c>
      <c r="D57" s="63">
        <v>0.120805</v>
      </c>
      <c r="E57" s="63">
        <v>0.120805</v>
      </c>
      <c r="F57" s="63">
        <v>0.120805</v>
      </c>
      <c r="G57" s="63">
        <v>0.120805</v>
      </c>
      <c r="H57" s="63">
        <v>0.120805</v>
      </c>
      <c r="I57" s="63">
        <v>0.120805</v>
      </c>
      <c r="J57" s="63">
        <v>0.120805</v>
      </c>
      <c r="K57" s="63">
        <v>0.120805</v>
      </c>
      <c r="L57" s="63">
        <v>0.120805</v>
      </c>
      <c r="M57" s="63">
        <v>0.120805</v>
      </c>
      <c r="N57" s="63">
        <v>0.120805</v>
      </c>
      <c r="O57" s="63">
        <v>0.120805</v>
      </c>
      <c r="P57" s="63">
        <v>0.120805</v>
      </c>
      <c r="Q57" s="63">
        <v>0.120805</v>
      </c>
      <c r="R57" s="63">
        <v>0.120805</v>
      </c>
      <c r="S57" s="63">
        <v>0.120805</v>
      </c>
      <c r="T57" s="63">
        <v>0.120805</v>
      </c>
      <c r="U57" s="63">
        <v>0.120805</v>
      </c>
      <c r="V57" s="63">
        <v>0.120805</v>
      </c>
      <c r="W57" s="63">
        <v>0.120805</v>
      </c>
      <c r="X57" s="63">
        <v>0.120805</v>
      </c>
      <c r="Y57" s="63">
        <v>0.120805</v>
      </c>
      <c r="Z57" s="63">
        <v>0.120805</v>
      </c>
      <c r="AA57" s="63">
        <v>0.120805</v>
      </c>
      <c r="AB57" s="63">
        <v>0.120805</v>
      </c>
      <c r="AC57" s="63">
        <v>0.120805</v>
      </c>
      <c r="AD57" s="63">
        <v>0.120805</v>
      </c>
      <c r="AE57" s="63">
        <v>0.120805</v>
      </c>
      <c r="AF57" s="64">
        <v>0</v>
      </c>
      <c r="AG57" s="53"/>
      <c r="AH57" s="51"/>
    </row>
    <row r="58" spans="1:34" s="15" customFormat="1" ht="15" customHeight="1" x14ac:dyDescent="0.35">
      <c r="A58" s="52" t="s">
        <v>236</v>
      </c>
      <c r="B58" s="62" t="s">
        <v>361</v>
      </c>
      <c r="C58" s="63">
        <v>0.59923099999999996</v>
      </c>
      <c r="D58" s="63">
        <v>0.60485299999999997</v>
      </c>
      <c r="E58" s="63">
        <v>0.60406700000000002</v>
      </c>
      <c r="F58" s="63">
        <v>0.60472999999999999</v>
      </c>
      <c r="G58" s="63">
        <v>0.60384099999999996</v>
      </c>
      <c r="H58" s="63">
        <v>0.60298600000000002</v>
      </c>
      <c r="I58" s="63">
        <v>0.606074</v>
      </c>
      <c r="J58" s="63">
        <v>0.60903499999999999</v>
      </c>
      <c r="K58" s="63">
        <v>0.61287199999999997</v>
      </c>
      <c r="L58" s="63">
        <v>0.61514999999999997</v>
      </c>
      <c r="M58" s="63">
        <v>0.61809599999999998</v>
      </c>
      <c r="N58" s="63">
        <v>0.62076399999999998</v>
      </c>
      <c r="O58" s="63">
        <v>0.62336100000000005</v>
      </c>
      <c r="P58" s="63">
        <v>0.62587700000000002</v>
      </c>
      <c r="Q58" s="63">
        <v>0.62756800000000001</v>
      </c>
      <c r="R58" s="63">
        <v>0.62931400000000004</v>
      </c>
      <c r="S58" s="63">
        <v>0.63094899999999998</v>
      </c>
      <c r="T58" s="63">
        <v>0.632409</v>
      </c>
      <c r="U58" s="63">
        <v>0.63430900000000001</v>
      </c>
      <c r="V58" s="63">
        <v>0.63625699999999996</v>
      </c>
      <c r="W58" s="63">
        <v>0.63793800000000001</v>
      </c>
      <c r="X58" s="63">
        <v>0.63974600000000004</v>
      </c>
      <c r="Y58" s="63">
        <v>0.641598</v>
      </c>
      <c r="Z58" s="63">
        <v>0.64327999999999996</v>
      </c>
      <c r="AA58" s="63">
        <v>0.64492400000000005</v>
      </c>
      <c r="AB58" s="63">
        <v>0.64662200000000003</v>
      </c>
      <c r="AC58" s="63">
        <v>0.64842599999999995</v>
      </c>
      <c r="AD58" s="63">
        <v>0.65029099999999995</v>
      </c>
      <c r="AE58" s="63">
        <v>0.65217899999999995</v>
      </c>
      <c r="AF58" s="64">
        <v>3.029E-3</v>
      </c>
      <c r="AG58" s="53"/>
      <c r="AH58" s="51"/>
    </row>
    <row r="59" spans="1:34" ht="14.5" x14ac:dyDescent="0.35">
      <c r="A59" s="21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1"/>
    </row>
    <row r="60" spans="1:34" ht="15" customHeight="1" x14ac:dyDescent="0.35">
      <c r="A60" s="21"/>
      <c r="B60" s="61" t="s">
        <v>326</v>
      </c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1"/>
    </row>
    <row r="61" spans="1:34" ht="15" customHeight="1" x14ac:dyDescent="0.35">
      <c r="A61" s="52" t="s">
        <v>237</v>
      </c>
      <c r="B61" s="62" t="s">
        <v>355</v>
      </c>
      <c r="C61" s="63">
        <v>2.1566830000000001</v>
      </c>
      <c r="D61" s="63">
        <v>2.1216490000000001</v>
      </c>
      <c r="E61" s="63">
        <v>2.0104090000000001</v>
      </c>
      <c r="F61" s="63">
        <v>2.0442529999999999</v>
      </c>
      <c r="G61" s="63">
        <v>2.0665559999999998</v>
      </c>
      <c r="H61" s="63">
        <v>2.0751620000000002</v>
      </c>
      <c r="I61" s="63">
        <v>2.0774409999999999</v>
      </c>
      <c r="J61" s="63">
        <v>2.0727630000000001</v>
      </c>
      <c r="K61" s="63">
        <v>2.0643220000000002</v>
      </c>
      <c r="L61" s="63">
        <v>2.057045</v>
      </c>
      <c r="M61" s="63">
        <v>2.050335</v>
      </c>
      <c r="N61" s="63">
        <v>2.0412810000000001</v>
      </c>
      <c r="O61" s="63">
        <v>2.0316179999999999</v>
      </c>
      <c r="P61" s="63">
        <v>2.021201</v>
      </c>
      <c r="Q61" s="63">
        <v>2.010529</v>
      </c>
      <c r="R61" s="63">
        <v>1.9969600000000001</v>
      </c>
      <c r="S61" s="63">
        <v>1.980013</v>
      </c>
      <c r="T61" s="63">
        <v>1.962151</v>
      </c>
      <c r="U61" s="63">
        <v>1.946793</v>
      </c>
      <c r="V61" s="63">
        <v>1.933073</v>
      </c>
      <c r="W61" s="63">
        <v>1.9187749999999999</v>
      </c>
      <c r="X61" s="63">
        <v>1.904166</v>
      </c>
      <c r="Y61" s="63">
        <v>1.8906210000000001</v>
      </c>
      <c r="Z61" s="63">
        <v>1.8770439999999999</v>
      </c>
      <c r="AA61" s="63">
        <v>1.8632359999999999</v>
      </c>
      <c r="AB61" s="63">
        <v>1.8484640000000001</v>
      </c>
      <c r="AC61" s="63">
        <v>1.835105</v>
      </c>
      <c r="AD61" s="63">
        <v>1.8215779999999999</v>
      </c>
      <c r="AE61" s="63">
        <v>1.808149</v>
      </c>
      <c r="AF61" s="64">
        <v>-6.2760000000000003E-3</v>
      </c>
      <c r="AG61" s="53"/>
      <c r="AH61" s="51"/>
    </row>
    <row r="62" spans="1:34" ht="15" customHeight="1" x14ac:dyDescent="0.35">
      <c r="A62" s="52" t="s">
        <v>238</v>
      </c>
      <c r="B62" s="62" t="s">
        <v>356</v>
      </c>
      <c r="C62" s="63">
        <v>0.56621699999999997</v>
      </c>
      <c r="D62" s="63">
        <v>0.49588300000000002</v>
      </c>
      <c r="E62" s="63">
        <v>0.57473799999999997</v>
      </c>
      <c r="F62" s="63">
        <v>0.583893</v>
      </c>
      <c r="G62" s="63">
        <v>0.59059899999999999</v>
      </c>
      <c r="H62" s="63">
        <v>0.59574000000000005</v>
      </c>
      <c r="I62" s="63">
        <v>0.60018099999999996</v>
      </c>
      <c r="J62" s="63">
        <v>0.60453199999999996</v>
      </c>
      <c r="K62" s="63">
        <v>0.60832900000000001</v>
      </c>
      <c r="L62" s="63">
        <v>0.61301499999999998</v>
      </c>
      <c r="M62" s="63">
        <v>0.61841199999999996</v>
      </c>
      <c r="N62" s="63">
        <v>0.62334400000000001</v>
      </c>
      <c r="O62" s="63">
        <v>0.62853700000000001</v>
      </c>
      <c r="P62" s="63">
        <v>0.63384499999999999</v>
      </c>
      <c r="Q62" s="63">
        <v>0.63877099999999998</v>
      </c>
      <c r="R62" s="63">
        <v>0.643818</v>
      </c>
      <c r="S62" s="63">
        <v>0.64825600000000005</v>
      </c>
      <c r="T62" s="63">
        <v>0.65249400000000002</v>
      </c>
      <c r="U62" s="63">
        <v>0.65661700000000001</v>
      </c>
      <c r="V62" s="63">
        <v>0.66151099999999996</v>
      </c>
      <c r="W62" s="63">
        <v>0.66697499999999998</v>
      </c>
      <c r="X62" s="63">
        <v>0.67279500000000003</v>
      </c>
      <c r="Y62" s="63">
        <v>0.67880300000000005</v>
      </c>
      <c r="Z62" s="63">
        <v>0.68498700000000001</v>
      </c>
      <c r="AA62" s="63">
        <v>0.69144799999999995</v>
      </c>
      <c r="AB62" s="63">
        <v>0.697994</v>
      </c>
      <c r="AC62" s="63">
        <v>0.70530800000000005</v>
      </c>
      <c r="AD62" s="63">
        <v>0.71344399999999997</v>
      </c>
      <c r="AE62" s="63">
        <v>0.72211199999999998</v>
      </c>
      <c r="AF62" s="64">
        <v>8.7240000000000009E-3</v>
      </c>
      <c r="AG62" s="53"/>
      <c r="AH62" s="51"/>
    </row>
    <row r="63" spans="1:34" ht="15" customHeight="1" x14ac:dyDescent="0.35">
      <c r="A63" s="52" t="s">
        <v>239</v>
      </c>
      <c r="B63" s="62" t="s">
        <v>357</v>
      </c>
      <c r="C63" s="63">
        <v>0.62239100000000003</v>
      </c>
      <c r="D63" s="63">
        <v>0.61758299999999999</v>
      </c>
      <c r="E63" s="63">
        <v>0.62800199999999995</v>
      </c>
      <c r="F63" s="63">
        <v>0.64313200000000004</v>
      </c>
      <c r="G63" s="63">
        <v>0.65446899999999997</v>
      </c>
      <c r="H63" s="63">
        <v>0.661713</v>
      </c>
      <c r="I63" s="63">
        <v>0.667354</v>
      </c>
      <c r="J63" s="63">
        <v>0.67170399999999997</v>
      </c>
      <c r="K63" s="63">
        <v>0.67547900000000005</v>
      </c>
      <c r="L63" s="63">
        <v>0.67972299999999997</v>
      </c>
      <c r="M63" s="63">
        <v>0.68438100000000002</v>
      </c>
      <c r="N63" s="63">
        <v>0.68840000000000001</v>
      </c>
      <c r="O63" s="63">
        <v>0.692276</v>
      </c>
      <c r="P63" s="63">
        <v>0.695963</v>
      </c>
      <c r="Q63" s="63">
        <v>0.699716</v>
      </c>
      <c r="R63" s="63">
        <v>0.70222499999999999</v>
      </c>
      <c r="S63" s="63">
        <v>0.70287699999999997</v>
      </c>
      <c r="T63" s="63">
        <v>0.70281499999999997</v>
      </c>
      <c r="U63" s="63">
        <v>0.704121</v>
      </c>
      <c r="V63" s="63">
        <v>0.70663900000000002</v>
      </c>
      <c r="W63" s="63">
        <v>0.70921900000000004</v>
      </c>
      <c r="X63" s="63">
        <v>0.71176899999999999</v>
      </c>
      <c r="Y63" s="63">
        <v>0.71484400000000003</v>
      </c>
      <c r="Z63" s="63">
        <v>0.71801599999999999</v>
      </c>
      <c r="AA63" s="63">
        <v>0.72122200000000003</v>
      </c>
      <c r="AB63" s="63">
        <v>0.72415200000000002</v>
      </c>
      <c r="AC63" s="63">
        <v>0.727738</v>
      </c>
      <c r="AD63" s="63">
        <v>0.73140099999999997</v>
      </c>
      <c r="AE63" s="63">
        <v>0.73498399999999997</v>
      </c>
      <c r="AF63" s="64">
        <v>5.9560000000000004E-3</v>
      </c>
      <c r="AG63" s="53"/>
      <c r="AH63" s="51"/>
    </row>
    <row r="64" spans="1:34" ht="15" customHeight="1" x14ac:dyDescent="0.35">
      <c r="A64" s="52" t="s">
        <v>240</v>
      </c>
      <c r="B64" s="62" t="s">
        <v>213</v>
      </c>
      <c r="C64" s="63">
        <v>0.41874</v>
      </c>
      <c r="D64" s="63">
        <v>0.40772199999999997</v>
      </c>
      <c r="E64" s="63">
        <v>0.400057</v>
      </c>
      <c r="F64" s="63">
        <v>0.394038</v>
      </c>
      <c r="G64" s="63">
        <v>0.38719500000000001</v>
      </c>
      <c r="H64" s="63">
        <v>0.37914399999999998</v>
      </c>
      <c r="I64" s="63">
        <v>0.37062</v>
      </c>
      <c r="J64" s="63">
        <v>0.362149</v>
      </c>
      <c r="K64" s="63">
        <v>0.353466</v>
      </c>
      <c r="L64" s="63">
        <v>0.34535199999999999</v>
      </c>
      <c r="M64" s="63">
        <v>0.33759499999999998</v>
      </c>
      <c r="N64" s="63">
        <v>0.32978800000000003</v>
      </c>
      <c r="O64" s="63">
        <v>0.32230599999999998</v>
      </c>
      <c r="P64" s="63">
        <v>0.31508599999999998</v>
      </c>
      <c r="Q64" s="63">
        <v>0.30804199999999998</v>
      </c>
      <c r="R64" s="63">
        <v>0.30119499999999999</v>
      </c>
      <c r="S64" s="63">
        <v>0.29424600000000001</v>
      </c>
      <c r="T64" s="63">
        <v>0.28737000000000001</v>
      </c>
      <c r="U64" s="63">
        <v>0.280746</v>
      </c>
      <c r="V64" s="63">
        <v>0.27462700000000001</v>
      </c>
      <c r="W64" s="63">
        <v>0.26876699999999998</v>
      </c>
      <c r="X64" s="63">
        <v>0.263237</v>
      </c>
      <c r="Y64" s="63">
        <v>0.257965</v>
      </c>
      <c r="Z64" s="63">
        <v>0.25284899999999999</v>
      </c>
      <c r="AA64" s="63">
        <v>0.24787100000000001</v>
      </c>
      <c r="AB64" s="63">
        <v>0.243086</v>
      </c>
      <c r="AC64" s="63">
        <v>0.23855000000000001</v>
      </c>
      <c r="AD64" s="63">
        <v>0.234317</v>
      </c>
      <c r="AE64" s="63">
        <v>0.23033000000000001</v>
      </c>
      <c r="AF64" s="64">
        <v>-2.1121999999999998E-2</v>
      </c>
      <c r="AG64" s="53"/>
      <c r="AH64" s="51"/>
    </row>
    <row r="65" spans="1:34" ht="15" customHeight="1" x14ac:dyDescent="0.35">
      <c r="A65" s="52" t="s">
        <v>241</v>
      </c>
      <c r="B65" s="62" t="s">
        <v>75</v>
      </c>
      <c r="C65" s="63">
        <v>0.41303000000000001</v>
      </c>
      <c r="D65" s="63">
        <v>0.41312100000000002</v>
      </c>
      <c r="E65" s="63">
        <v>0.42189300000000002</v>
      </c>
      <c r="F65" s="63">
        <v>0.43312</v>
      </c>
      <c r="G65" s="63">
        <v>0.44153999999999999</v>
      </c>
      <c r="H65" s="63">
        <v>0.44729200000000002</v>
      </c>
      <c r="I65" s="63">
        <v>0.45197700000000002</v>
      </c>
      <c r="J65" s="63">
        <v>0.45605800000000002</v>
      </c>
      <c r="K65" s="63">
        <v>0.45983099999999999</v>
      </c>
      <c r="L65" s="63">
        <v>0.46396900000000002</v>
      </c>
      <c r="M65" s="63">
        <v>0.46821600000000002</v>
      </c>
      <c r="N65" s="63">
        <v>0.47199799999999997</v>
      </c>
      <c r="O65" s="63">
        <v>0.47554800000000003</v>
      </c>
      <c r="P65" s="63">
        <v>0.47886299999999998</v>
      </c>
      <c r="Q65" s="63">
        <v>0.48202800000000001</v>
      </c>
      <c r="R65" s="63">
        <v>0.48447099999999998</v>
      </c>
      <c r="S65" s="63">
        <v>0.48555700000000002</v>
      </c>
      <c r="T65" s="63">
        <v>0.48591299999999998</v>
      </c>
      <c r="U65" s="63">
        <v>0.48707</v>
      </c>
      <c r="V65" s="63">
        <v>0.48922599999999999</v>
      </c>
      <c r="W65" s="63">
        <v>0.491481</v>
      </c>
      <c r="X65" s="63">
        <v>0.49367499999999997</v>
      </c>
      <c r="Y65" s="63">
        <v>0.496085</v>
      </c>
      <c r="Z65" s="63">
        <v>0.49849900000000003</v>
      </c>
      <c r="AA65" s="63">
        <v>0.50087999999999999</v>
      </c>
      <c r="AB65" s="63">
        <v>0.50308699999999995</v>
      </c>
      <c r="AC65" s="63">
        <v>0.50558000000000003</v>
      </c>
      <c r="AD65" s="63">
        <v>0.50815600000000005</v>
      </c>
      <c r="AE65" s="63">
        <v>0.510602</v>
      </c>
      <c r="AF65" s="64">
        <v>7.6030000000000004E-3</v>
      </c>
      <c r="AG65" s="53"/>
      <c r="AH65" s="51"/>
    </row>
    <row r="66" spans="1:34" ht="14.5" x14ac:dyDescent="0.35">
      <c r="A66" s="52" t="s">
        <v>242</v>
      </c>
      <c r="B66" s="62" t="s">
        <v>81</v>
      </c>
      <c r="C66" s="63">
        <v>0.49724499999999999</v>
      </c>
      <c r="D66" s="63">
        <v>0.48833900000000002</v>
      </c>
      <c r="E66" s="63">
        <v>0.48584699999999997</v>
      </c>
      <c r="F66" s="63">
        <v>0.48727599999999999</v>
      </c>
      <c r="G66" s="63">
        <v>0.488124</v>
      </c>
      <c r="H66" s="63">
        <v>0.48779299999999998</v>
      </c>
      <c r="I66" s="63">
        <v>0.48738900000000002</v>
      </c>
      <c r="J66" s="63">
        <v>0.487404</v>
      </c>
      <c r="K66" s="63">
        <v>0.483568</v>
      </c>
      <c r="L66" s="63">
        <v>0.48069499999999998</v>
      </c>
      <c r="M66" s="63">
        <v>0.47826600000000002</v>
      </c>
      <c r="N66" s="63">
        <v>0.47567300000000001</v>
      </c>
      <c r="O66" s="63">
        <v>0.47308299999999998</v>
      </c>
      <c r="P66" s="63">
        <v>0.470385</v>
      </c>
      <c r="Q66" s="63">
        <v>0.46747300000000003</v>
      </c>
      <c r="R66" s="63">
        <v>0.46390599999999999</v>
      </c>
      <c r="S66" s="63">
        <v>0.459457</v>
      </c>
      <c r="T66" s="63">
        <v>0.45367299999999999</v>
      </c>
      <c r="U66" s="63">
        <v>0.45192500000000002</v>
      </c>
      <c r="V66" s="63">
        <v>0.45120199999999999</v>
      </c>
      <c r="W66" s="63">
        <v>0.45083699999999999</v>
      </c>
      <c r="X66" s="63">
        <v>0.45093699999999998</v>
      </c>
      <c r="Y66" s="63">
        <v>0.451372</v>
      </c>
      <c r="Z66" s="63">
        <v>0.45200000000000001</v>
      </c>
      <c r="AA66" s="63">
        <v>0.45274399999999998</v>
      </c>
      <c r="AB66" s="63">
        <v>0.45374399999999998</v>
      </c>
      <c r="AC66" s="63">
        <v>0.45503700000000002</v>
      </c>
      <c r="AD66" s="63">
        <v>0.45682899999999999</v>
      </c>
      <c r="AE66" s="63">
        <v>0.45895399999999997</v>
      </c>
      <c r="AF66" s="64">
        <v>-2.8579999999999999E-3</v>
      </c>
      <c r="AG66" s="53"/>
      <c r="AH66" s="51"/>
    </row>
    <row r="67" spans="1:34" ht="15" customHeight="1" x14ac:dyDescent="0.35">
      <c r="A67" s="52" t="s">
        <v>243</v>
      </c>
      <c r="B67" s="62" t="s">
        <v>73</v>
      </c>
      <c r="C67" s="63">
        <v>0.60332300000000005</v>
      </c>
      <c r="D67" s="63">
        <v>0.60124</v>
      </c>
      <c r="E67" s="63">
        <v>0.60267499999999996</v>
      </c>
      <c r="F67" s="63">
        <v>0.60628099999999996</v>
      </c>
      <c r="G67" s="63">
        <v>0.60909000000000002</v>
      </c>
      <c r="H67" s="63">
        <v>0.61094400000000004</v>
      </c>
      <c r="I67" s="63">
        <v>0.61296600000000001</v>
      </c>
      <c r="J67" s="63">
        <v>0.61545700000000003</v>
      </c>
      <c r="K67" s="63">
        <v>0.61717999999999995</v>
      </c>
      <c r="L67" s="63">
        <v>0.61996399999999996</v>
      </c>
      <c r="M67" s="63">
        <v>0.62288500000000002</v>
      </c>
      <c r="N67" s="63">
        <v>0.62544699999999998</v>
      </c>
      <c r="O67" s="63">
        <v>0.62783199999999995</v>
      </c>
      <c r="P67" s="63">
        <v>0.62998100000000001</v>
      </c>
      <c r="Q67" s="63">
        <v>0.63180499999999995</v>
      </c>
      <c r="R67" s="63">
        <v>0.63338799999999995</v>
      </c>
      <c r="S67" s="63">
        <v>0.63448000000000004</v>
      </c>
      <c r="T67" s="63">
        <v>0.63522500000000004</v>
      </c>
      <c r="U67" s="63">
        <v>0.63582399999999994</v>
      </c>
      <c r="V67" s="63">
        <v>0.63714599999999999</v>
      </c>
      <c r="W67" s="63">
        <v>0.63853400000000005</v>
      </c>
      <c r="X67" s="63">
        <v>0.64005599999999996</v>
      </c>
      <c r="Y67" s="63">
        <v>0.64166800000000002</v>
      </c>
      <c r="Z67" s="63">
        <v>0.64330200000000004</v>
      </c>
      <c r="AA67" s="63">
        <v>0.64495599999999997</v>
      </c>
      <c r="AB67" s="63">
        <v>0.64671000000000001</v>
      </c>
      <c r="AC67" s="63">
        <v>0.64862299999999995</v>
      </c>
      <c r="AD67" s="63">
        <v>0.65075799999999995</v>
      </c>
      <c r="AE67" s="63">
        <v>0.65303</v>
      </c>
      <c r="AF67" s="64">
        <v>2.8310000000000002E-3</v>
      </c>
      <c r="AG67" s="53"/>
      <c r="AH67" s="51"/>
    </row>
    <row r="68" spans="1:34" ht="15" customHeight="1" x14ac:dyDescent="0.35">
      <c r="A68" s="52" t="s">
        <v>244</v>
      </c>
      <c r="B68" s="62" t="s">
        <v>218</v>
      </c>
      <c r="C68" s="63">
        <v>0.430732</v>
      </c>
      <c r="D68" s="63">
        <v>0.434562</v>
      </c>
      <c r="E68" s="63">
        <v>0.43995400000000001</v>
      </c>
      <c r="F68" s="63">
        <v>0.44732699999999997</v>
      </c>
      <c r="G68" s="63">
        <v>0.454152</v>
      </c>
      <c r="H68" s="63">
        <v>0.46049099999999998</v>
      </c>
      <c r="I68" s="63">
        <v>0.46803</v>
      </c>
      <c r="J68" s="63">
        <v>0.47600500000000001</v>
      </c>
      <c r="K68" s="63">
        <v>0.48481800000000003</v>
      </c>
      <c r="L68" s="63">
        <v>0.49387599999999998</v>
      </c>
      <c r="M68" s="63">
        <v>0.50341899999999995</v>
      </c>
      <c r="N68" s="63">
        <v>0.51264299999999996</v>
      </c>
      <c r="O68" s="63">
        <v>0.522142</v>
      </c>
      <c r="P68" s="63">
        <v>0.53138700000000005</v>
      </c>
      <c r="Q68" s="63">
        <v>0.54138699999999995</v>
      </c>
      <c r="R68" s="63">
        <v>0.55069800000000002</v>
      </c>
      <c r="S68" s="63">
        <v>0.56075299999999995</v>
      </c>
      <c r="T68" s="63">
        <v>0.57060900000000003</v>
      </c>
      <c r="U68" s="63">
        <v>0.58038999999999996</v>
      </c>
      <c r="V68" s="63">
        <v>0.59017799999999998</v>
      </c>
      <c r="W68" s="63">
        <v>0.60053800000000002</v>
      </c>
      <c r="X68" s="63">
        <v>0.61156500000000003</v>
      </c>
      <c r="Y68" s="63">
        <v>0.62221199999999999</v>
      </c>
      <c r="Z68" s="63">
        <v>0.63353199999999998</v>
      </c>
      <c r="AA68" s="63">
        <v>0.64555399999999996</v>
      </c>
      <c r="AB68" s="63">
        <v>0.65725500000000003</v>
      </c>
      <c r="AC68" s="63">
        <v>0.66975200000000001</v>
      </c>
      <c r="AD68" s="63">
        <v>0.68254499999999996</v>
      </c>
      <c r="AE68" s="63">
        <v>0.69559400000000005</v>
      </c>
      <c r="AF68" s="64">
        <v>1.7264000000000002E-2</v>
      </c>
      <c r="AG68" s="53"/>
      <c r="AH68" s="51"/>
    </row>
    <row r="69" spans="1:34" ht="15" customHeight="1" x14ac:dyDescent="0.35">
      <c r="A69" s="52" t="s">
        <v>245</v>
      </c>
      <c r="B69" s="62" t="s">
        <v>220</v>
      </c>
      <c r="C69" s="63">
        <v>0.174706</v>
      </c>
      <c r="D69" s="63">
        <v>0.17324999999999999</v>
      </c>
      <c r="E69" s="63">
        <v>0.17277999999999999</v>
      </c>
      <c r="F69" s="63">
        <v>0.17317399999999999</v>
      </c>
      <c r="G69" s="63">
        <v>0.173785</v>
      </c>
      <c r="H69" s="63">
        <v>0.17441100000000001</v>
      </c>
      <c r="I69" s="63">
        <v>0.17535400000000001</v>
      </c>
      <c r="J69" s="63">
        <v>0.176679</v>
      </c>
      <c r="K69" s="63">
        <v>0.17836299999999999</v>
      </c>
      <c r="L69" s="63">
        <v>0.18009900000000001</v>
      </c>
      <c r="M69" s="63">
        <v>0.18206900000000001</v>
      </c>
      <c r="N69" s="63">
        <v>0.18389900000000001</v>
      </c>
      <c r="O69" s="63">
        <v>0.185337</v>
      </c>
      <c r="P69" s="63">
        <v>0.18693299999999999</v>
      </c>
      <c r="Q69" s="63">
        <v>0.18811800000000001</v>
      </c>
      <c r="R69" s="63">
        <v>0.18920100000000001</v>
      </c>
      <c r="S69" s="63">
        <v>0.19015099999999999</v>
      </c>
      <c r="T69" s="63">
        <v>0.190413</v>
      </c>
      <c r="U69" s="63">
        <v>0.190609</v>
      </c>
      <c r="V69" s="63">
        <v>0.190474</v>
      </c>
      <c r="W69" s="63">
        <v>0.189721</v>
      </c>
      <c r="X69" s="63">
        <v>0.18865799999999999</v>
      </c>
      <c r="Y69" s="63">
        <v>0.187277</v>
      </c>
      <c r="Z69" s="63">
        <v>0.18526300000000001</v>
      </c>
      <c r="AA69" s="63">
        <v>0.182918</v>
      </c>
      <c r="AB69" s="63">
        <v>0.17993700000000001</v>
      </c>
      <c r="AC69" s="63">
        <v>0.176311</v>
      </c>
      <c r="AD69" s="63">
        <v>0.17203199999999999</v>
      </c>
      <c r="AE69" s="63">
        <v>0.16675400000000001</v>
      </c>
      <c r="AF69" s="64">
        <v>-1.6620000000000001E-3</v>
      </c>
      <c r="AG69" s="53"/>
      <c r="AH69" s="51"/>
    </row>
    <row r="70" spans="1:34" ht="15" customHeight="1" x14ac:dyDescent="0.35">
      <c r="A70" s="52" t="s">
        <v>246</v>
      </c>
      <c r="B70" s="62" t="s">
        <v>104</v>
      </c>
      <c r="C70" s="63">
        <v>3.4522499999999998</v>
      </c>
      <c r="D70" s="63">
        <v>3.5346169999999999</v>
      </c>
      <c r="E70" s="63">
        <v>3.473722</v>
      </c>
      <c r="F70" s="63">
        <v>3.4437540000000002</v>
      </c>
      <c r="G70" s="63">
        <v>3.4312649999999998</v>
      </c>
      <c r="H70" s="63">
        <v>3.4123320000000001</v>
      </c>
      <c r="I70" s="63">
        <v>3.4392130000000001</v>
      </c>
      <c r="J70" s="63">
        <v>3.4650940000000001</v>
      </c>
      <c r="K70" s="63">
        <v>3.4918990000000001</v>
      </c>
      <c r="L70" s="63">
        <v>3.5180950000000002</v>
      </c>
      <c r="M70" s="63">
        <v>3.5456500000000002</v>
      </c>
      <c r="N70" s="63">
        <v>3.5725470000000001</v>
      </c>
      <c r="O70" s="63">
        <v>3.5983450000000001</v>
      </c>
      <c r="P70" s="63">
        <v>3.6240410000000001</v>
      </c>
      <c r="Q70" s="63">
        <v>3.6484779999999999</v>
      </c>
      <c r="R70" s="63">
        <v>3.6717200000000001</v>
      </c>
      <c r="S70" s="63">
        <v>3.693908</v>
      </c>
      <c r="T70" s="63">
        <v>3.715719</v>
      </c>
      <c r="U70" s="63">
        <v>3.7390669999999999</v>
      </c>
      <c r="V70" s="63">
        <v>3.763674</v>
      </c>
      <c r="W70" s="63">
        <v>3.7889940000000002</v>
      </c>
      <c r="X70" s="63">
        <v>3.815156</v>
      </c>
      <c r="Y70" s="63">
        <v>3.842695</v>
      </c>
      <c r="Z70" s="63">
        <v>3.8714050000000002</v>
      </c>
      <c r="AA70" s="63">
        <v>3.9007710000000002</v>
      </c>
      <c r="AB70" s="63">
        <v>3.9313479999999998</v>
      </c>
      <c r="AC70" s="63">
        <v>3.964089</v>
      </c>
      <c r="AD70" s="63">
        <v>3.998294</v>
      </c>
      <c r="AE70" s="63">
        <v>4.0341699999999996</v>
      </c>
      <c r="AF70" s="64">
        <v>5.5789999999999998E-3</v>
      </c>
      <c r="AG70" s="53"/>
      <c r="AH70" s="51"/>
    </row>
    <row r="71" spans="1:34" ht="15" customHeight="1" x14ac:dyDescent="0.35">
      <c r="A71" s="52" t="s">
        <v>362</v>
      </c>
      <c r="B71" s="61" t="s">
        <v>363</v>
      </c>
      <c r="C71" s="65">
        <v>9.3353169999999999</v>
      </c>
      <c r="D71" s="65">
        <v>9.2879649999999998</v>
      </c>
      <c r="E71" s="65">
        <v>9.2100770000000001</v>
      </c>
      <c r="F71" s="65">
        <v>9.2562499999999996</v>
      </c>
      <c r="G71" s="65">
        <v>9.2967759999999995</v>
      </c>
      <c r="H71" s="65">
        <v>9.305021</v>
      </c>
      <c r="I71" s="65">
        <v>9.3505240000000001</v>
      </c>
      <c r="J71" s="65">
        <v>9.3878439999999994</v>
      </c>
      <c r="K71" s="65">
        <v>9.4172550000000008</v>
      </c>
      <c r="L71" s="65">
        <v>9.4518350000000009</v>
      </c>
      <c r="M71" s="65">
        <v>9.4912290000000006</v>
      </c>
      <c r="N71" s="65">
        <v>9.5250210000000006</v>
      </c>
      <c r="O71" s="65">
        <v>9.5570229999999992</v>
      </c>
      <c r="P71" s="65">
        <v>9.5876850000000005</v>
      </c>
      <c r="Q71" s="65">
        <v>9.6163450000000008</v>
      </c>
      <c r="R71" s="65">
        <v>9.6375810000000008</v>
      </c>
      <c r="S71" s="65">
        <v>9.6496969999999997</v>
      </c>
      <c r="T71" s="65">
        <v>9.6563839999999992</v>
      </c>
      <c r="U71" s="65">
        <v>9.6731599999999993</v>
      </c>
      <c r="V71" s="65">
        <v>9.6977499999999992</v>
      </c>
      <c r="W71" s="65">
        <v>9.7238419999999994</v>
      </c>
      <c r="X71" s="65">
        <v>9.7520129999999998</v>
      </c>
      <c r="Y71" s="65">
        <v>9.7835409999999996</v>
      </c>
      <c r="Z71" s="65">
        <v>9.8168950000000006</v>
      </c>
      <c r="AA71" s="65">
        <v>9.8516019999999997</v>
      </c>
      <c r="AB71" s="65">
        <v>9.8857769999999991</v>
      </c>
      <c r="AC71" s="65">
        <v>9.9260920000000006</v>
      </c>
      <c r="AD71" s="65">
        <v>9.9693529999999999</v>
      </c>
      <c r="AE71" s="65">
        <v>10.01468</v>
      </c>
      <c r="AF71" s="66">
        <v>2.5119999999999999E-3</v>
      </c>
      <c r="AG71" s="53"/>
      <c r="AH71" s="51"/>
    </row>
    <row r="72" spans="1:34" ht="14.5" x14ac:dyDescent="0.35">
      <c r="A72" s="52" t="s">
        <v>364</v>
      </c>
      <c r="B72" s="62" t="s">
        <v>394</v>
      </c>
      <c r="C72" s="63">
        <v>0.120598</v>
      </c>
      <c r="D72" s="63">
        <v>0.14128199999999999</v>
      </c>
      <c r="E72" s="63">
        <v>0.15769900000000001</v>
      </c>
      <c r="F72" s="63">
        <v>0.171429</v>
      </c>
      <c r="G72" s="63">
        <v>0.179008</v>
      </c>
      <c r="H72" s="63">
        <v>0.188664</v>
      </c>
      <c r="I72" s="63">
        <v>0.19701099999999999</v>
      </c>
      <c r="J72" s="63">
        <v>0.20839099999999999</v>
      </c>
      <c r="K72" s="63">
        <v>0.216748</v>
      </c>
      <c r="L72" s="63">
        <v>0.22595999999999999</v>
      </c>
      <c r="M72" s="63">
        <v>0.23261399999999999</v>
      </c>
      <c r="N72" s="63">
        <v>0.24402099999999999</v>
      </c>
      <c r="O72" s="63">
        <v>0.25080000000000002</v>
      </c>
      <c r="P72" s="63">
        <v>0.25713999999999998</v>
      </c>
      <c r="Q72" s="63">
        <v>0.26605400000000001</v>
      </c>
      <c r="R72" s="63">
        <v>0.270814</v>
      </c>
      <c r="S72" s="63">
        <v>0.28009200000000001</v>
      </c>
      <c r="T72" s="63">
        <v>0.28770499999999999</v>
      </c>
      <c r="U72" s="63">
        <v>0.29414899999999999</v>
      </c>
      <c r="V72" s="63">
        <v>0.29981600000000003</v>
      </c>
      <c r="W72" s="63">
        <v>0.30536999999999997</v>
      </c>
      <c r="X72" s="63">
        <v>0.30825200000000003</v>
      </c>
      <c r="Y72" s="63">
        <v>0.31082700000000002</v>
      </c>
      <c r="Z72" s="63">
        <v>0.31402200000000002</v>
      </c>
      <c r="AA72" s="63">
        <v>0.32210800000000001</v>
      </c>
      <c r="AB72" s="63">
        <v>0.32541900000000001</v>
      </c>
      <c r="AC72" s="63">
        <v>0.32831700000000003</v>
      </c>
      <c r="AD72" s="63">
        <v>0.32977099999999998</v>
      </c>
      <c r="AE72" s="63">
        <v>0.33080799999999999</v>
      </c>
      <c r="AF72" s="64">
        <v>3.6695999999999999E-2</v>
      </c>
      <c r="AG72" s="53"/>
      <c r="AH72" s="51"/>
    </row>
    <row r="73" spans="1:34" s="14" customFormat="1" ht="15" customHeight="1" x14ac:dyDescent="0.35">
      <c r="A73" s="52" t="s">
        <v>248</v>
      </c>
      <c r="B73" s="61" t="s">
        <v>91</v>
      </c>
      <c r="C73" s="65">
        <v>9.2147190000000005</v>
      </c>
      <c r="D73" s="65">
        <v>9.1466829999999995</v>
      </c>
      <c r="E73" s="65">
        <v>9.0523790000000002</v>
      </c>
      <c r="F73" s="65">
        <v>9.0848220000000008</v>
      </c>
      <c r="G73" s="65">
        <v>9.1177670000000006</v>
      </c>
      <c r="H73" s="65">
        <v>9.1163570000000007</v>
      </c>
      <c r="I73" s="65">
        <v>9.1535130000000002</v>
      </c>
      <c r="J73" s="65">
        <v>9.1794530000000005</v>
      </c>
      <c r="K73" s="65">
        <v>9.200507</v>
      </c>
      <c r="L73" s="65">
        <v>9.2258739999999992</v>
      </c>
      <c r="M73" s="65">
        <v>9.2586150000000007</v>
      </c>
      <c r="N73" s="65">
        <v>9.2810000000000006</v>
      </c>
      <c r="O73" s="65">
        <v>9.3062229999999992</v>
      </c>
      <c r="P73" s="65">
        <v>9.3305439999999997</v>
      </c>
      <c r="Q73" s="65">
        <v>9.3502919999999996</v>
      </c>
      <c r="R73" s="65">
        <v>9.3667669999999994</v>
      </c>
      <c r="S73" s="65">
        <v>9.369605</v>
      </c>
      <c r="T73" s="65">
        <v>9.3686779999999992</v>
      </c>
      <c r="U73" s="65">
        <v>9.3790099999999992</v>
      </c>
      <c r="V73" s="65">
        <v>9.3979350000000004</v>
      </c>
      <c r="W73" s="65">
        <v>9.4184719999999995</v>
      </c>
      <c r="X73" s="65">
        <v>9.4437619999999995</v>
      </c>
      <c r="Y73" s="65">
        <v>9.4727130000000006</v>
      </c>
      <c r="Z73" s="65">
        <v>9.502872</v>
      </c>
      <c r="AA73" s="65">
        <v>9.5294930000000004</v>
      </c>
      <c r="AB73" s="65">
        <v>9.5603580000000008</v>
      </c>
      <c r="AC73" s="65">
        <v>9.5977750000000004</v>
      </c>
      <c r="AD73" s="65">
        <v>9.6395820000000008</v>
      </c>
      <c r="AE73" s="65">
        <v>9.6838719999999991</v>
      </c>
      <c r="AF73" s="66">
        <v>1.7750000000000001E-3</v>
      </c>
      <c r="AG73" s="53"/>
      <c r="AH73" s="51"/>
    </row>
    <row r="74" spans="1:34" ht="14.5" x14ac:dyDescent="0.35">
      <c r="A74" s="21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1"/>
    </row>
    <row r="75" spans="1:34" ht="15" customHeight="1" x14ac:dyDescent="0.35">
      <c r="A75" s="52" t="s">
        <v>249</v>
      </c>
      <c r="B75" s="61" t="s">
        <v>137</v>
      </c>
      <c r="C75" s="65">
        <v>8.4186499999999995</v>
      </c>
      <c r="D75" s="65">
        <v>8.1762820000000005</v>
      </c>
      <c r="E75" s="65">
        <v>8.2126079999999995</v>
      </c>
      <c r="F75" s="65">
        <v>8.120609</v>
      </c>
      <c r="G75" s="65">
        <v>8.0097430000000003</v>
      </c>
      <c r="H75" s="65">
        <v>7.908112</v>
      </c>
      <c r="I75" s="65">
        <v>7.8496090000000001</v>
      </c>
      <c r="J75" s="65">
        <v>7.8249690000000003</v>
      </c>
      <c r="K75" s="65">
        <v>7.8115500000000004</v>
      </c>
      <c r="L75" s="65">
        <v>7.8233240000000004</v>
      </c>
      <c r="M75" s="65">
        <v>7.8388590000000002</v>
      </c>
      <c r="N75" s="65">
        <v>7.847518</v>
      </c>
      <c r="O75" s="65">
        <v>7.8395029999999997</v>
      </c>
      <c r="P75" s="65">
        <v>7.845078</v>
      </c>
      <c r="Q75" s="65">
        <v>7.8671860000000002</v>
      </c>
      <c r="R75" s="65">
        <v>7.8898039999999998</v>
      </c>
      <c r="S75" s="65">
        <v>7.882358</v>
      </c>
      <c r="T75" s="65">
        <v>7.8809589999999998</v>
      </c>
      <c r="U75" s="65">
        <v>7.8815460000000002</v>
      </c>
      <c r="V75" s="65">
        <v>7.865526</v>
      </c>
      <c r="W75" s="65">
        <v>7.881545</v>
      </c>
      <c r="X75" s="65">
        <v>7.9114409999999999</v>
      </c>
      <c r="Y75" s="65">
        <v>7.937246</v>
      </c>
      <c r="Z75" s="65">
        <v>7.9666540000000001</v>
      </c>
      <c r="AA75" s="65">
        <v>7.9934729999999998</v>
      </c>
      <c r="AB75" s="65">
        <v>8.0344979999999993</v>
      </c>
      <c r="AC75" s="65">
        <v>8.0589899999999997</v>
      </c>
      <c r="AD75" s="65">
        <v>8.0882609999999993</v>
      </c>
      <c r="AE75" s="65">
        <v>8.1523520000000005</v>
      </c>
      <c r="AF75" s="66">
        <v>-1.147E-3</v>
      </c>
      <c r="AG75" s="53"/>
      <c r="AH75" s="51"/>
    </row>
    <row r="76" spans="1:34" ht="15" customHeight="1" x14ac:dyDescent="0.35">
      <c r="A76" s="21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1"/>
    </row>
    <row r="77" spans="1:34" ht="15" customHeight="1" x14ac:dyDescent="0.35">
      <c r="A77" s="21"/>
      <c r="B77" s="61" t="s">
        <v>336</v>
      </c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1"/>
    </row>
    <row r="78" spans="1:34" ht="15" customHeight="1" x14ac:dyDescent="0.35">
      <c r="A78" s="52" t="s">
        <v>250</v>
      </c>
      <c r="B78" s="62" t="s">
        <v>355</v>
      </c>
      <c r="C78" s="63">
        <v>2.3698160000000001</v>
      </c>
      <c r="D78" s="63">
        <v>2.3294649999999999</v>
      </c>
      <c r="E78" s="63">
        <v>2.204304</v>
      </c>
      <c r="F78" s="63">
        <v>2.2362359999999999</v>
      </c>
      <c r="G78" s="63">
        <v>2.255395</v>
      </c>
      <c r="H78" s="63">
        <v>2.2606060000000001</v>
      </c>
      <c r="I78" s="63">
        <v>2.259271</v>
      </c>
      <c r="J78" s="63">
        <v>2.2515610000000001</v>
      </c>
      <c r="K78" s="63">
        <v>2.2404030000000001</v>
      </c>
      <c r="L78" s="63">
        <v>2.2309399999999999</v>
      </c>
      <c r="M78" s="63">
        <v>2.2219859999999998</v>
      </c>
      <c r="N78" s="63">
        <v>2.2104110000000001</v>
      </c>
      <c r="O78" s="63">
        <v>2.1979190000000002</v>
      </c>
      <c r="P78" s="63">
        <v>2.1849460000000001</v>
      </c>
      <c r="Q78" s="63">
        <v>2.1720060000000001</v>
      </c>
      <c r="R78" s="63">
        <v>2.156234</v>
      </c>
      <c r="S78" s="63">
        <v>2.136358</v>
      </c>
      <c r="T78" s="63">
        <v>2.1157119999999998</v>
      </c>
      <c r="U78" s="63">
        <v>2.0975290000000002</v>
      </c>
      <c r="V78" s="63">
        <v>2.080714</v>
      </c>
      <c r="W78" s="63">
        <v>2.0639099999999999</v>
      </c>
      <c r="X78" s="63">
        <v>2.0470359999999999</v>
      </c>
      <c r="Y78" s="63">
        <v>2.0311539999999999</v>
      </c>
      <c r="Z78" s="63">
        <v>2.0152420000000002</v>
      </c>
      <c r="AA78" s="63">
        <v>1.9990289999999999</v>
      </c>
      <c r="AB78" s="63">
        <v>1.982092</v>
      </c>
      <c r="AC78" s="63">
        <v>1.966264</v>
      </c>
      <c r="AD78" s="63">
        <v>1.9503740000000001</v>
      </c>
      <c r="AE78" s="63">
        <v>1.935138</v>
      </c>
      <c r="AF78" s="64">
        <v>-7.2110000000000004E-3</v>
      </c>
      <c r="AG78" s="53"/>
      <c r="AH78" s="51"/>
    </row>
    <row r="79" spans="1:34" ht="15" customHeight="1" x14ac:dyDescent="0.35">
      <c r="A79" s="52" t="s">
        <v>251</v>
      </c>
      <c r="B79" s="62" t="s">
        <v>356</v>
      </c>
      <c r="C79" s="63">
        <v>1.535374</v>
      </c>
      <c r="D79" s="63">
        <v>1.333135</v>
      </c>
      <c r="E79" s="63">
        <v>1.5365489999999999</v>
      </c>
      <c r="F79" s="63">
        <v>1.5498700000000001</v>
      </c>
      <c r="G79" s="63">
        <v>1.5528930000000001</v>
      </c>
      <c r="H79" s="63">
        <v>1.554379</v>
      </c>
      <c r="I79" s="63">
        <v>1.5545199999999999</v>
      </c>
      <c r="J79" s="63">
        <v>1.5578810000000001</v>
      </c>
      <c r="K79" s="63">
        <v>1.561763</v>
      </c>
      <c r="L79" s="63">
        <v>1.569976</v>
      </c>
      <c r="M79" s="63">
        <v>1.579917</v>
      </c>
      <c r="N79" s="63">
        <v>1.5882689999999999</v>
      </c>
      <c r="O79" s="63">
        <v>1.5952500000000001</v>
      </c>
      <c r="P79" s="63">
        <v>1.604258</v>
      </c>
      <c r="Q79" s="63">
        <v>1.614447</v>
      </c>
      <c r="R79" s="63">
        <v>1.6254040000000001</v>
      </c>
      <c r="S79" s="63">
        <v>1.631454</v>
      </c>
      <c r="T79" s="63">
        <v>1.6382760000000001</v>
      </c>
      <c r="U79" s="63">
        <v>1.6441840000000001</v>
      </c>
      <c r="V79" s="63">
        <v>1.6492009999999999</v>
      </c>
      <c r="W79" s="63">
        <v>1.659294</v>
      </c>
      <c r="X79" s="63">
        <v>1.6714610000000001</v>
      </c>
      <c r="Y79" s="63">
        <v>1.683322</v>
      </c>
      <c r="Z79" s="63">
        <v>1.695686</v>
      </c>
      <c r="AA79" s="63">
        <v>1.708097</v>
      </c>
      <c r="AB79" s="63">
        <v>1.722305</v>
      </c>
      <c r="AC79" s="63">
        <v>1.735614</v>
      </c>
      <c r="AD79" s="63">
        <v>1.7509859999999999</v>
      </c>
      <c r="AE79" s="63">
        <v>1.7717099999999999</v>
      </c>
      <c r="AF79" s="64">
        <v>5.1260000000000003E-3</v>
      </c>
      <c r="AG79" s="53"/>
      <c r="AH79" s="51"/>
    </row>
    <row r="80" spans="1:34" ht="15" customHeight="1" x14ac:dyDescent="0.35">
      <c r="A80" s="52" t="s">
        <v>252</v>
      </c>
      <c r="B80" s="62" t="s">
        <v>357</v>
      </c>
      <c r="C80" s="63">
        <v>0.66562399999999999</v>
      </c>
      <c r="D80" s="63">
        <v>0.65922000000000003</v>
      </c>
      <c r="E80" s="63">
        <v>0.66901500000000003</v>
      </c>
      <c r="F80" s="63">
        <v>0.68348600000000004</v>
      </c>
      <c r="G80" s="63">
        <v>0.69404100000000002</v>
      </c>
      <c r="H80" s="63">
        <v>0.70046699999999995</v>
      </c>
      <c r="I80" s="63">
        <v>0.70526900000000003</v>
      </c>
      <c r="J80" s="63">
        <v>0.70891400000000004</v>
      </c>
      <c r="K80" s="63">
        <v>0.71205399999999996</v>
      </c>
      <c r="L80" s="63">
        <v>0.71577400000000002</v>
      </c>
      <c r="M80" s="63">
        <v>0.71992900000000004</v>
      </c>
      <c r="N80" s="63">
        <v>0.72341100000000003</v>
      </c>
      <c r="O80" s="63">
        <v>0.726684</v>
      </c>
      <c r="P80" s="63">
        <v>0.72983900000000002</v>
      </c>
      <c r="Q80" s="63">
        <v>0.733124</v>
      </c>
      <c r="R80" s="63">
        <v>0.73518399999999995</v>
      </c>
      <c r="S80" s="63">
        <v>0.73524500000000004</v>
      </c>
      <c r="T80" s="63">
        <v>0.73462700000000003</v>
      </c>
      <c r="U80" s="63">
        <v>0.73536999999999997</v>
      </c>
      <c r="V80" s="63">
        <v>0.73729</v>
      </c>
      <c r="W80" s="63">
        <v>0.73941000000000001</v>
      </c>
      <c r="X80" s="63">
        <v>0.74155700000000002</v>
      </c>
      <c r="Y80" s="63">
        <v>0.74421800000000005</v>
      </c>
      <c r="Z80" s="63">
        <v>0.74698299999999995</v>
      </c>
      <c r="AA80" s="63">
        <v>0.74977099999999997</v>
      </c>
      <c r="AB80" s="63">
        <v>0.75234299999999998</v>
      </c>
      <c r="AC80" s="63">
        <v>0.75551599999999997</v>
      </c>
      <c r="AD80" s="63">
        <v>0.75879799999999997</v>
      </c>
      <c r="AE80" s="63">
        <v>0.762127</v>
      </c>
      <c r="AF80" s="64">
        <v>4.8469999999999997E-3</v>
      </c>
      <c r="AG80" s="53"/>
      <c r="AH80" s="51"/>
    </row>
    <row r="81" spans="1:34" ht="15" customHeight="1" x14ac:dyDescent="0.35">
      <c r="A81" s="52" t="s">
        <v>253</v>
      </c>
      <c r="B81" s="62" t="s">
        <v>213</v>
      </c>
      <c r="C81" s="63">
        <v>1.166388</v>
      </c>
      <c r="D81" s="63">
        <v>1.123146</v>
      </c>
      <c r="E81" s="63">
        <v>1.098573</v>
      </c>
      <c r="F81" s="63">
        <v>1.0739829999999999</v>
      </c>
      <c r="G81" s="63">
        <v>1.0449679999999999</v>
      </c>
      <c r="H81" s="63">
        <v>1.0149550000000001</v>
      </c>
      <c r="I81" s="63">
        <v>0.98445400000000005</v>
      </c>
      <c r="J81" s="63">
        <v>0.95669400000000004</v>
      </c>
      <c r="K81" s="63">
        <v>0.92988000000000004</v>
      </c>
      <c r="L81" s="63">
        <v>0.905999</v>
      </c>
      <c r="M81" s="63">
        <v>0.88317400000000001</v>
      </c>
      <c r="N81" s="63">
        <v>0.86014599999999997</v>
      </c>
      <c r="O81" s="63">
        <v>0.83706100000000006</v>
      </c>
      <c r="P81" s="63">
        <v>0.815778</v>
      </c>
      <c r="Q81" s="63">
        <v>0.796207</v>
      </c>
      <c r="R81" s="63">
        <v>0.77742900000000004</v>
      </c>
      <c r="S81" s="63">
        <v>0.75686100000000001</v>
      </c>
      <c r="T81" s="63">
        <v>0.73722500000000002</v>
      </c>
      <c r="U81" s="63">
        <v>0.71811800000000003</v>
      </c>
      <c r="V81" s="63">
        <v>0.69920599999999999</v>
      </c>
      <c r="W81" s="63">
        <v>0.682666</v>
      </c>
      <c r="X81" s="63">
        <v>0.66754199999999997</v>
      </c>
      <c r="Y81" s="63">
        <v>0.65283899999999995</v>
      </c>
      <c r="Z81" s="63">
        <v>0.63864200000000004</v>
      </c>
      <c r="AA81" s="63">
        <v>0.62463100000000005</v>
      </c>
      <c r="AB81" s="63">
        <v>0.61174799999999996</v>
      </c>
      <c r="AC81" s="63">
        <v>0.59857800000000005</v>
      </c>
      <c r="AD81" s="63">
        <v>0.58627099999999999</v>
      </c>
      <c r="AE81" s="63">
        <v>0.57601100000000005</v>
      </c>
      <c r="AF81" s="64">
        <v>-2.4882999999999999E-2</v>
      </c>
      <c r="AG81" s="53"/>
      <c r="AH81" s="51"/>
    </row>
    <row r="82" spans="1:34" ht="15" customHeight="1" x14ac:dyDescent="0.35">
      <c r="A82" s="52" t="s">
        <v>254</v>
      </c>
      <c r="B82" s="62" t="s">
        <v>75</v>
      </c>
      <c r="C82" s="63">
        <v>0.56010400000000005</v>
      </c>
      <c r="D82" s="63">
        <v>0.55645</v>
      </c>
      <c r="E82" s="63">
        <v>0.564716</v>
      </c>
      <c r="F82" s="63">
        <v>0.57506900000000005</v>
      </c>
      <c r="G82" s="63">
        <v>0.58160299999999998</v>
      </c>
      <c r="H82" s="63">
        <v>0.58527200000000001</v>
      </c>
      <c r="I82" s="63">
        <v>0.58773799999999998</v>
      </c>
      <c r="J82" s="63">
        <v>0.590055</v>
      </c>
      <c r="K82" s="63">
        <v>0.59231400000000001</v>
      </c>
      <c r="L82" s="63">
        <v>0.59532200000000002</v>
      </c>
      <c r="M82" s="63">
        <v>0.59847099999999998</v>
      </c>
      <c r="N82" s="63">
        <v>0.60102199999999995</v>
      </c>
      <c r="O82" s="63">
        <v>0.60306899999999997</v>
      </c>
      <c r="P82" s="63">
        <v>0.60509599999999997</v>
      </c>
      <c r="Q82" s="63">
        <v>0.607159</v>
      </c>
      <c r="R82" s="63">
        <v>0.60852200000000001</v>
      </c>
      <c r="S82" s="63">
        <v>0.60795999999999994</v>
      </c>
      <c r="T82" s="63">
        <v>0.60675999999999997</v>
      </c>
      <c r="U82" s="63">
        <v>0.60630799999999996</v>
      </c>
      <c r="V82" s="63">
        <v>0.60669300000000004</v>
      </c>
      <c r="W82" s="63">
        <v>0.60768500000000003</v>
      </c>
      <c r="X82" s="63">
        <v>0.60881799999999997</v>
      </c>
      <c r="Y82" s="63">
        <v>0.61010299999999995</v>
      </c>
      <c r="Z82" s="63">
        <v>0.61138599999999999</v>
      </c>
      <c r="AA82" s="63">
        <v>0.61256299999999997</v>
      </c>
      <c r="AB82" s="63">
        <v>0.61376799999999998</v>
      </c>
      <c r="AC82" s="63">
        <v>0.61501600000000001</v>
      </c>
      <c r="AD82" s="63">
        <v>0.61643099999999995</v>
      </c>
      <c r="AE82" s="63">
        <v>0.61818899999999999</v>
      </c>
      <c r="AF82" s="64">
        <v>3.5300000000000002E-3</v>
      </c>
      <c r="AG82" s="53"/>
      <c r="AH82" s="51"/>
    </row>
    <row r="83" spans="1:34" ht="15" customHeight="1" x14ac:dyDescent="0.35">
      <c r="A83" s="52" t="s">
        <v>255</v>
      </c>
      <c r="B83" s="62" t="s">
        <v>81</v>
      </c>
      <c r="C83" s="63">
        <v>1.385059</v>
      </c>
      <c r="D83" s="63">
        <v>1.3452200000000001</v>
      </c>
      <c r="E83" s="63">
        <v>1.334158</v>
      </c>
      <c r="F83" s="63">
        <v>1.3281099999999999</v>
      </c>
      <c r="G83" s="63">
        <v>1.3173569999999999</v>
      </c>
      <c r="H83" s="63">
        <v>1.305806</v>
      </c>
      <c r="I83" s="63">
        <v>1.2946219999999999</v>
      </c>
      <c r="J83" s="63">
        <v>1.2875829999999999</v>
      </c>
      <c r="K83" s="63">
        <v>1.272146</v>
      </c>
      <c r="L83" s="63">
        <v>1.2610589999999999</v>
      </c>
      <c r="M83" s="63">
        <v>1.25118</v>
      </c>
      <c r="N83" s="63">
        <v>1.240642</v>
      </c>
      <c r="O83" s="63">
        <v>1.2286429999999999</v>
      </c>
      <c r="P83" s="63">
        <v>1.217859</v>
      </c>
      <c r="Q83" s="63">
        <v>1.208294</v>
      </c>
      <c r="R83" s="63">
        <v>1.1974070000000001</v>
      </c>
      <c r="S83" s="63">
        <v>1.181816</v>
      </c>
      <c r="T83" s="63">
        <v>1.163864</v>
      </c>
      <c r="U83" s="63">
        <v>1.1559759999999999</v>
      </c>
      <c r="V83" s="63">
        <v>1.148768</v>
      </c>
      <c r="W83" s="63">
        <v>1.1451249999999999</v>
      </c>
      <c r="X83" s="63">
        <v>1.1435299999999999</v>
      </c>
      <c r="Y83" s="63">
        <v>1.142298</v>
      </c>
      <c r="Z83" s="63">
        <v>1.1416539999999999</v>
      </c>
      <c r="AA83" s="63">
        <v>1.1409050000000001</v>
      </c>
      <c r="AB83" s="63">
        <v>1.141886</v>
      </c>
      <c r="AC83" s="63">
        <v>1.141796</v>
      </c>
      <c r="AD83" s="63">
        <v>1.1430070000000001</v>
      </c>
      <c r="AE83" s="63">
        <v>1.147756</v>
      </c>
      <c r="AF83" s="64">
        <v>-6.6889999999999996E-3</v>
      </c>
      <c r="AG83" s="53"/>
      <c r="AH83" s="51"/>
    </row>
    <row r="84" spans="1:34" ht="15" customHeight="1" x14ac:dyDescent="0.35">
      <c r="A84" s="52" t="s">
        <v>256</v>
      </c>
      <c r="B84" s="62" t="s">
        <v>73</v>
      </c>
      <c r="C84" s="63">
        <v>1.680539</v>
      </c>
      <c r="D84" s="63">
        <v>1.656226</v>
      </c>
      <c r="E84" s="63">
        <v>1.654973</v>
      </c>
      <c r="F84" s="63">
        <v>1.6524700000000001</v>
      </c>
      <c r="G84" s="63">
        <v>1.643821</v>
      </c>
      <c r="H84" s="63">
        <v>1.6354770000000001</v>
      </c>
      <c r="I84" s="63">
        <v>1.6281840000000001</v>
      </c>
      <c r="J84" s="63">
        <v>1.6258630000000001</v>
      </c>
      <c r="K84" s="63">
        <v>1.6236459999999999</v>
      </c>
      <c r="L84" s="63">
        <v>1.626417</v>
      </c>
      <c r="M84" s="63">
        <v>1.6295139999999999</v>
      </c>
      <c r="N84" s="63">
        <v>1.6312800000000001</v>
      </c>
      <c r="O84" s="63">
        <v>1.630541</v>
      </c>
      <c r="P84" s="63">
        <v>1.6310629999999999</v>
      </c>
      <c r="Q84" s="63">
        <v>1.6330469999999999</v>
      </c>
      <c r="R84" s="63">
        <v>1.6348640000000001</v>
      </c>
      <c r="S84" s="63">
        <v>1.63201</v>
      </c>
      <c r="T84" s="63">
        <v>1.6296200000000001</v>
      </c>
      <c r="U84" s="63">
        <v>1.626371</v>
      </c>
      <c r="V84" s="63">
        <v>1.6221840000000001</v>
      </c>
      <c r="W84" s="63">
        <v>1.621874</v>
      </c>
      <c r="X84" s="63">
        <v>1.623116</v>
      </c>
      <c r="Y84" s="63">
        <v>1.6238870000000001</v>
      </c>
      <c r="Z84" s="63">
        <v>1.624843</v>
      </c>
      <c r="AA84" s="63">
        <v>1.6252759999999999</v>
      </c>
      <c r="AB84" s="63">
        <v>1.6275010000000001</v>
      </c>
      <c r="AC84" s="63">
        <v>1.6275489999999999</v>
      </c>
      <c r="AD84" s="63">
        <v>1.628226</v>
      </c>
      <c r="AE84" s="63">
        <v>1.633103</v>
      </c>
      <c r="AF84" s="64">
        <v>-1.0219999999999999E-3</v>
      </c>
      <c r="AG84" s="53"/>
      <c r="AH84" s="51"/>
    </row>
    <row r="85" spans="1:34" ht="14.5" x14ac:dyDescent="0.35">
      <c r="A85" s="52" t="s">
        <v>257</v>
      </c>
      <c r="B85" s="62" t="s">
        <v>218</v>
      </c>
      <c r="C85" s="63">
        <v>1.199792</v>
      </c>
      <c r="D85" s="63">
        <v>1.197082</v>
      </c>
      <c r="E85" s="63">
        <v>1.208132</v>
      </c>
      <c r="F85" s="63">
        <v>1.219228</v>
      </c>
      <c r="G85" s="63">
        <v>1.225671</v>
      </c>
      <c r="H85" s="63">
        <v>1.232718</v>
      </c>
      <c r="I85" s="63">
        <v>1.243198</v>
      </c>
      <c r="J85" s="63">
        <v>1.2574700000000001</v>
      </c>
      <c r="K85" s="63">
        <v>1.275434</v>
      </c>
      <c r="L85" s="63">
        <v>1.2956380000000001</v>
      </c>
      <c r="M85" s="63">
        <v>1.3169820000000001</v>
      </c>
      <c r="N85" s="63">
        <v>1.3370649999999999</v>
      </c>
      <c r="O85" s="63">
        <v>1.356053</v>
      </c>
      <c r="P85" s="63">
        <v>1.375799</v>
      </c>
      <c r="Q85" s="63">
        <v>1.3993420000000001</v>
      </c>
      <c r="R85" s="63">
        <v>1.4214290000000001</v>
      </c>
      <c r="S85" s="63">
        <v>1.442369</v>
      </c>
      <c r="T85" s="63">
        <v>1.4638530000000001</v>
      </c>
      <c r="U85" s="63">
        <v>1.484577</v>
      </c>
      <c r="V85" s="63">
        <v>1.5026040000000001</v>
      </c>
      <c r="W85" s="63">
        <v>1.525363</v>
      </c>
      <c r="X85" s="63">
        <v>1.5508649999999999</v>
      </c>
      <c r="Y85" s="63">
        <v>1.574649</v>
      </c>
      <c r="Z85" s="63">
        <v>1.6001650000000001</v>
      </c>
      <c r="AA85" s="63">
        <v>1.6267830000000001</v>
      </c>
      <c r="AB85" s="63">
        <v>1.6540379999999999</v>
      </c>
      <c r="AC85" s="63">
        <v>1.6805680000000001</v>
      </c>
      <c r="AD85" s="63">
        <v>1.707759</v>
      </c>
      <c r="AE85" s="63">
        <v>1.7395499999999999</v>
      </c>
      <c r="AF85" s="64">
        <v>1.3355000000000001E-2</v>
      </c>
      <c r="AG85" s="53"/>
      <c r="AH85" s="51"/>
    </row>
    <row r="86" spans="1:34" ht="15" customHeight="1" x14ac:dyDescent="0.35">
      <c r="A86" s="52" t="s">
        <v>258</v>
      </c>
      <c r="B86" s="62" t="s">
        <v>220</v>
      </c>
      <c r="C86" s="63">
        <v>0.48663899999999999</v>
      </c>
      <c r="D86" s="63">
        <v>0.47724899999999998</v>
      </c>
      <c r="E86" s="63">
        <v>0.47446199999999999</v>
      </c>
      <c r="F86" s="63">
        <v>0.472001</v>
      </c>
      <c r="G86" s="63">
        <v>0.46901500000000002</v>
      </c>
      <c r="H86" s="63">
        <v>0.466891</v>
      </c>
      <c r="I86" s="63">
        <v>0.465781</v>
      </c>
      <c r="J86" s="63">
        <v>0.46673599999999998</v>
      </c>
      <c r="K86" s="63">
        <v>0.46922700000000001</v>
      </c>
      <c r="L86" s="63">
        <v>0.47247400000000001</v>
      </c>
      <c r="M86" s="63">
        <v>0.47630499999999998</v>
      </c>
      <c r="N86" s="63">
        <v>0.47964200000000001</v>
      </c>
      <c r="O86" s="63">
        <v>0.48133999999999999</v>
      </c>
      <c r="P86" s="63">
        <v>0.483983</v>
      </c>
      <c r="Q86" s="63">
        <v>0.486234</v>
      </c>
      <c r="R86" s="63">
        <v>0.48835400000000001</v>
      </c>
      <c r="S86" s="63">
        <v>0.48910599999999999</v>
      </c>
      <c r="T86" s="63">
        <v>0.48848999999999998</v>
      </c>
      <c r="U86" s="63">
        <v>0.48755700000000002</v>
      </c>
      <c r="V86" s="63">
        <v>0.48494999999999999</v>
      </c>
      <c r="W86" s="63">
        <v>0.48189100000000001</v>
      </c>
      <c r="X86" s="63">
        <v>0.47841699999999998</v>
      </c>
      <c r="Y86" s="63">
        <v>0.47394799999999998</v>
      </c>
      <c r="Z86" s="63">
        <v>0.46793499999999999</v>
      </c>
      <c r="AA86" s="63">
        <v>0.460949</v>
      </c>
      <c r="AB86" s="63">
        <v>0.45282699999999998</v>
      </c>
      <c r="AC86" s="63">
        <v>0.44240600000000002</v>
      </c>
      <c r="AD86" s="63">
        <v>0.43043199999999998</v>
      </c>
      <c r="AE86" s="63">
        <v>0.41702099999999998</v>
      </c>
      <c r="AF86" s="64">
        <v>-5.4990000000000004E-3</v>
      </c>
      <c r="AG86" s="53"/>
      <c r="AH86" s="51"/>
    </row>
    <row r="87" spans="1:34" ht="15" customHeight="1" x14ac:dyDescent="0.35">
      <c r="A87" s="52" t="s">
        <v>259</v>
      </c>
      <c r="B87" s="62" t="s">
        <v>104</v>
      </c>
      <c r="C87" s="63">
        <v>6.7046330000000003</v>
      </c>
      <c r="D87" s="63">
        <v>6.7870549999999996</v>
      </c>
      <c r="E87" s="63">
        <v>6.6778029999999999</v>
      </c>
      <c r="F87" s="63">
        <v>6.5864070000000003</v>
      </c>
      <c r="G87" s="63">
        <v>6.5217549999999997</v>
      </c>
      <c r="H87" s="63">
        <v>6.4565599999999996</v>
      </c>
      <c r="I87" s="63">
        <v>6.4770969999999997</v>
      </c>
      <c r="J87" s="63">
        <v>6.5100530000000001</v>
      </c>
      <c r="K87" s="63">
        <v>6.5519379999999998</v>
      </c>
      <c r="L87" s="63">
        <v>6.6015600000000001</v>
      </c>
      <c r="M87" s="63">
        <v>6.6526300000000003</v>
      </c>
      <c r="N87" s="63">
        <v>6.7006490000000003</v>
      </c>
      <c r="O87" s="63">
        <v>6.739967</v>
      </c>
      <c r="P87" s="63">
        <v>6.784141</v>
      </c>
      <c r="Q87" s="63">
        <v>6.8336730000000001</v>
      </c>
      <c r="R87" s="63">
        <v>6.8825580000000004</v>
      </c>
      <c r="S87" s="63">
        <v>6.9188749999999999</v>
      </c>
      <c r="T87" s="63">
        <v>6.9589160000000003</v>
      </c>
      <c r="U87" s="63">
        <v>6.9987159999999999</v>
      </c>
      <c r="V87" s="63">
        <v>7.0316660000000004</v>
      </c>
      <c r="W87" s="63">
        <v>7.0781689999999999</v>
      </c>
      <c r="X87" s="63">
        <v>7.131113</v>
      </c>
      <c r="Y87" s="63">
        <v>7.1843700000000004</v>
      </c>
      <c r="Z87" s="63">
        <v>7.2410119999999996</v>
      </c>
      <c r="AA87" s="63">
        <v>7.2970709999999999</v>
      </c>
      <c r="AB87" s="63">
        <v>7.3617670000000004</v>
      </c>
      <c r="AC87" s="63">
        <v>7.4217779999999998</v>
      </c>
      <c r="AD87" s="63">
        <v>7.4853319999999997</v>
      </c>
      <c r="AE87" s="63">
        <v>7.566427</v>
      </c>
      <c r="AF87" s="64">
        <v>4.3280000000000002E-3</v>
      </c>
      <c r="AG87" s="53"/>
      <c r="AH87" s="51"/>
    </row>
    <row r="88" spans="1:34" ht="15" customHeight="1" x14ac:dyDescent="0.35">
      <c r="A88" s="52" t="s">
        <v>260</v>
      </c>
      <c r="B88" s="61" t="s">
        <v>365</v>
      </c>
      <c r="C88" s="65">
        <v>17.753966999999999</v>
      </c>
      <c r="D88" s="65">
        <v>17.464247</v>
      </c>
      <c r="E88" s="65">
        <v>17.422685999999999</v>
      </c>
      <c r="F88" s="65">
        <v>17.376860000000001</v>
      </c>
      <c r="G88" s="65">
        <v>17.306519000000002</v>
      </c>
      <c r="H88" s="65">
        <v>17.213132999999999</v>
      </c>
      <c r="I88" s="65">
        <v>17.200133999999998</v>
      </c>
      <c r="J88" s="65">
        <v>17.212814000000002</v>
      </c>
      <c r="K88" s="65">
        <v>17.228805999999999</v>
      </c>
      <c r="L88" s="65">
        <v>17.275158000000001</v>
      </c>
      <c r="M88" s="65">
        <v>17.330088</v>
      </c>
      <c r="N88" s="65">
        <v>17.372540000000001</v>
      </c>
      <c r="O88" s="65">
        <v>17.396526000000001</v>
      </c>
      <c r="P88" s="65">
        <v>17.432762</v>
      </c>
      <c r="Q88" s="65">
        <v>17.483532</v>
      </c>
      <c r="R88" s="65">
        <v>17.527386</v>
      </c>
      <c r="S88" s="65">
        <v>17.532055</v>
      </c>
      <c r="T88" s="65">
        <v>17.537341999999999</v>
      </c>
      <c r="U88" s="65">
        <v>17.554707000000001</v>
      </c>
      <c r="V88" s="65">
        <v>17.563275999999998</v>
      </c>
      <c r="W88" s="65">
        <v>17.605387</v>
      </c>
      <c r="X88" s="65">
        <v>17.663454000000002</v>
      </c>
      <c r="Y88" s="65">
        <v>17.720787000000001</v>
      </c>
      <c r="Z88" s="65">
        <v>17.783548</v>
      </c>
      <c r="AA88" s="65">
        <v>17.845074</v>
      </c>
      <c r="AB88" s="65">
        <v>17.920275</v>
      </c>
      <c r="AC88" s="65">
        <v>17.985082999999999</v>
      </c>
      <c r="AD88" s="65">
        <v>18.057613</v>
      </c>
      <c r="AE88" s="65">
        <v>18.167031999999999</v>
      </c>
      <c r="AF88" s="66">
        <v>8.2200000000000003E-4</v>
      </c>
      <c r="AG88" s="53"/>
      <c r="AH88" s="51"/>
    </row>
    <row r="89" spans="1:34" ht="15" customHeight="1" x14ac:dyDescent="0.35">
      <c r="A89" s="52" t="s">
        <v>366</v>
      </c>
      <c r="B89" s="62" t="s">
        <v>394</v>
      </c>
      <c r="C89" s="63">
        <v>0.120598</v>
      </c>
      <c r="D89" s="63">
        <v>0.14128199999999999</v>
      </c>
      <c r="E89" s="63">
        <v>0.15769900000000001</v>
      </c>
      <c r="F89" s="63">
        <v>0.171429</v>
      </c>
      <c r="G89" s="63">
        <v>0.179008</v>
      </c>
      <c r="H89" s="63">
        <v>0.188664</v>
      </c>
      <c r="I89" s="63">
        <v>0.19701099999999999</v>
      </c>
      <c r="J89" s="63">
        <v>0.20839099999999999</v>
      </c>
      <c r="K89" s="63">
        <v>0.216748</v>
      </c>
      <c r="L89" s="63">
        <v>0.22595999999999999</v>
      </c>
      <c r="M89" s="63">
        <v>0.23261399999999999</v>
      </c>
      <c r="N89" s="63">
        <v>0.24402099999999999</v>
      </c>
      <c r="O89" s="63">
        <v>0.25080000000000002</v>
      </c>
      <c r="P89" s="63">
        <v>0.25713999999999998</v>
      </c>
      <c r="Q89" s="63">
        <v>0.26605400000000001</v>
      </c>
      <c r="R89" s="63">
        <v>0.270814</v>
      </c>
      <c r="S89" s="63">
        <v>0.28009200000000001</v>
      </c>
      <c r="T89" s="63">
        <v>0.28770499999999999</v>
      </c>
      <c r="U89" s="63">
        <v>0.29414899999999999</v>
      </c>
      <c r="V89" s="63">
        <v>0.29981600000000003</v>
      </c>
      <c r="W89" s="63">
        <v>0.30536999999999997</v>
      </c>
      <c r="X89" s="63">
        <v>0.30825200000000003</v>
      </c>
      <c r="Y89" s="63">
        <v>0.31082700000000002</v>
      </c>
      <c r="Z89" s="63">
        <v>0.31402200000000002</v>
      </c>
      <c r="AA89" s="63">
        <v>0.32210800000000001</v>
      </c>
      <c r="AB89" s="63">
        <v>0.32541900000000001</v>
      </c>
      <c r="AC89" s="63">
        <v>0.32831700000000003</v>
      </c>
      <c r="AD89" s="63">
        <v>0.32977099999999998</v>
      </c>
      <c r="AE89" s="63">
        <v>0.33080799999999999</v>
      </c>
      <c r="AF89" s="64">
        <v>3.6695999999999999E-2</v>
      </c>
      <c r="AG89" s="53"/>
      <c r="AH89" s="51"/>
    </row>
    <row r="90" spans="1:34" ht="15" customHeight="1" x14ac:dyDescent="0.35">
      <c r="A90" s="52" t="s">
        <v>367</v>
      </c>
      <c r="B90" s="61" t="s">
        <v>341</v>
      </c>
      <c r="C90" s="65">
        <v>17.633368999999998</v>
      </c>
      <c r="D90" s="65">
        <v>17.322963999999999</v>
      </c>
      <c r="E90" s="65">
        <v>17.264987999999999</v>
      </c>
      <c r="F90" s="65">
        <v>17.205431000000001</v>
      </c>
      <c r="G90" s="65">
        <v>17.127510000000001</v>
      </c>
      <c r="H90" s="65">
        <v>17.024467000000001</v>
      </c>
      <c r="I90" s="65">
        <v>17.003122000000001</v>
      </c>
      <c r="J90" s="65">
        <v>17.004421000000001</v>
      </c>
      <c r="K90" s="65">
        <v>17.012056000000001</v>
      </c>
      <c r="L90" s="65">
        <v>17.049198000000001</v>
      </c>
      <c r="M90" s="65">
        <v>17.097473000000001</v>
      </c>
      <c r="N90" s="65">
        <v>17.128516999999999</v>
      </c>
      <c r="O90" s="65">
        <v>17.145724999999999</v>
      </c>
      <c r="P90" s="65">
        <v>17.175621</v>
      </c>
      <c r="Q90" s="65">
        <v>17.217478</v>
      </c>
      <c r="R90" s="65">
        <v>17.256571000000001</v>
      </c>
      <c r="S90" s="65">
        <v>17.251963</v>
      </c>
      <c r="T90" s="65">
        <v>17.249638000000001</v>
      </c>
      <c r="U90" s="65">
        <v>17.260555</v>
      </c>
      <c r="V90" s="65">
        <v>17.263462000000001</v>
      </c>
      <c r="W90" s="65">
        <v>17.300018000000001</v>
      </c>
      <c r="X90" s="65">
        <v>17.355201999999998</v>
      </c>
      <c r="Y90" s="65">
        <v>17.409960000000002</v>
      </c>
      <c r="Z90" s="65">
        <v>17.469525999999998</v>
      </c>
      <c r="AA90" s="65">
        <v>17.522966</v>
      </c>
      <c r="AB90" s="65">
        <v>17.594856</v>
      </c>
      <c r="AC90" s="65">
        <v>17.656765</v>
      </c>
      <c r="AD90" s="65">
        <v>17.727841999999999</v>
      </c>
      <c r="AE90" s="65">
        <v>17.836224000000001</v>
      </c>
      <c r="AF90" s="66">
        <v>4.0900000000000002E-4</v>
      </c>
      <c r="AG90" s="53"/>
      <c r="AH90" s="51"/>
    </row>
    <row r="91" spans="1:34" ht="15" customHeight="1" x14ac:dyDescent="0.35">
      <c r="A91" s="21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1"/>
    </row>
    <row r="92" spans="1:34" ht="15" customHeight="1" x14ac:dyDescent="0.35">
      <c r="A92" s="21"/>
      <c r="B92" s="61" t="s">
        <v>368</v>
      </c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1"/>
    </row>
    <row r="93" spans="1:34" ht="15" customHeight="1" x14ac:dyDescent="0.35">
      <c r="A93" s="52" t="s">
        <v>261</v>
      </c>
      <c r="B93" s="62" t="s">
        <v>262</v>
      </c>
      <c r="C93" s="63">
        <v>7.3910000000000003E-2</v>
      </c>
      <c r="D93" s="63">
        <v>7.3861999999999997E-2</v>
      </c>
      <c r="E93" s="63">
        <v>7.4478000000000003E-2</v>
      </c>
      <c r="F93" s="63">
        <v>7.4154999999999999E-2</v>
      </c>
      <c r="G93" s="63">
        <v>7.3252999999999999E-2</v>
      </c>
      <c r="H93" s="63">
        <v>7.3049000000000003E-2</v>
      </c>
      <c r="I93" s="63">
        <v>7.2764999999999996E-2</v>
      </c>
      <c r="J93" s="63">
        <v>7.2526999999999994E-2</v>
      </c>
      <c r="K93" s="63">
        <v>7.2369000000000003E-2</v>
      </c>
      <c r="L93" s="63">
        <v>7.2089E-2</v>
      </c>
      <c r="M93" s="63">
        <v>7.2024000000000005E-2</v>
      </c>
      <c r="N93" s="63">
        <v>7.1871000000000004E-2</v>
      </c>
      <c r="O93" s="63">
        <v>7.1593000000000004E-2</v>
      </c>
      <c r="P93" s="63">
        <v>7.1528999999999995E-2</v>
      </c>
      <c r="Q93" s="63">
        <v>7.1467000000000003E-2</v>
      </c>
      <c r="R93" s="63">
        <v>7.1369000000000002E-2</v>
      </c>
      <c r="S93" s="63">
        <v>7.1107000000000004E-2</v>
      </c>
      <c r="T93" s="63">
        <v>7.1197999999999997E-2</v>
      </c>
      <c r="U93" s="63">
        <v>7.0691000000000004E-2</v>
      </c>
      <c r="V93" s="63">
        <v>7.0275000000000004E-2</v>
      </c>
      <c r="W93" s="63">
        <v>7.0097000000000007E-2</v>
      </c>
      <c r="X93" s="63">
        <v>6.9924E-2</v>
      </c>
      <c r="Y93" s="63">
        <v>6.9755999999999999E-2</v>
      </c>
      <c r="Z93" s="63">
        <v>6.9545999999999997E-2</v>
      </c>
      <c r="AA93" s="63">
        <v>6.9565000000000002E-2</v>
      </c>
      <c r="AB93" s="63">
        <v>6.9459999999999994E-2</v>
      </c>
      <c r="AC93" s="63">
        <v>6.9135000000000002E-2</v>
      </c>
      <c r="AD93" s="63">
        <v>6.9041000000000005E-2</v>
      </c>
      <c r="AE93" s="63">
        <v>6.8974999999999995E-2</v>
      </c>
      <c r="AF93" s="64">
        <v>-2.4650000000000002E-3</v>
      </c>
      <c r="AG93" s="53"/>
      <c r="AH93" s="51"/>
    </row>
    <row r="94" spans="1:34" ht="14.5" x14ac:dyDescent="0.35">
      <c r="A94" s="52" t="s">
        <v>263</v>
      </c>
      <c r="B94" s="62" t="s">
        <v>158</v>
      </c>
      <c r="C94" s="63">
        <v>0.26177800000000001</v>
      </c>
      <c r="D94" s="63">
        <v>0.309421</v>
      </c>
      <c r="E94" s="63">
        <v>0.34887099999999999</v>
      </c>
      <c r="F94" s="63">
        <v>0.37889200000000001</v>
      </c>
      <c r="G94" s="63">
        <v>0.39401599999999998</v>
      </c>
      <c r="H94" s="63">
        <v>0.41594900000000001</v>
      </c>
      <c r="I94" s="63">
        <v>0.43465999999999999</v>
      </c>
      <c r="J94" s="63">
        <v>0.46069599999999999</v>
      </c>
      <c r="K94" s="63">
        <v>0.479462</v>
      </c>
      <c r="L94" s="63">
        <v>0.50001899999999999</v>
      </c>
      <c r="M94" s="63">
        <v>0.515127</v>
      </c>
      <c r="N94" s="63">
        <v>0.54058300000000004</v>
      </c>
      <c r="O94" s="63">
        <v>0.55557299999999998</v>
      </c>
      <c r="P94" s="63">
        <v>0.56986300000000001</v>
      </c>
      <c r="Q94" s="63">
        <v>0.59104100000000004</v>
      </c>
      <c r="R94" s="63">
        <v>0.601518</v>
      </c>
      <c r="S94" s="63">
        <v>0.62194099999999997</v>
      </c>
      <c r="T94" s="63">
        <v>0.64130699999999996</v>
      </c>
      <c r="U94" s="63">
        <v>0.65264900000000003</v>
      </c>
      <c r="V94" s="63">
        <v>0.66351300000000002</v>
      </c>
      <c r="W94" s="63">
        <v>0.67541499999999999</v>
      </c>
      <c r="X94" s="63">
        <v>0.68042400000000003</v>
      </c>
      <c r="Y94" s="63">
        <v>0.685755</v>
      </c>
      <c r="Z94" s="63">
        <v>0.691855</v>
      </c>
      <c r="AA94" s="63">
        <v>0.71127099999999999</v>
      </c>
      <c r="AB94" s="63">
        <v>0.71844600000000003</v>
      </c>
      <c r="AC94" s="63">
        <v>0.72267899999999996</v>
      </c>
      <c r="AD94" s="63">
        <v>0.72619699999999998</v>
      </c>
      <c r="AE94" s="63">
        <v>0.72929699999999997</v>
      </c>
      <c r="AF94" s="64">
        <v>3.7269999999999998E-2</v>
      </c>
      <c r="AG94" s="53"/>
      <c r="AH94" s="51"/>
    </row>
    <row r="95" spans="1:34" ht="14.5" x14ac:dyDescent="0.35">
      <c r="A95" s="52" t="s">
        <v>264</v>
      </c>
      <c r="B95" s="62" t="s">
        <v>160</v>
      </c>
      <c r="C95" s="63">
        <v>6.7949999999999998E-3</v>
      </c>
      <c r="D95" s="63">
        <v>6.829E-3</v>
      </c>
      <c r="E95" s="63">
        <v>6.8580000000000004E-3</v>
      </c>
      <c r="F95" s="63">
        <v>6.7819999999999998E-3</v>
      </c>
      <c r="G95" s="63">
        <v>6.7260000000000002E-3</v>
      </c>
      <c r="H95" s="63">
        <v>6.6909999999999999E-3</v>
      </c>
      <c r="I95" s="63">
        <v>6.6860000000000001E-3</v>
      </c>
      <c r="J95" s="63">
        <v>6.705E-3</v>
      </c>
      <c r="K95" s="63">
        <v>6.7029999999999998E-3</v>
      </c>
      <c r="L95" s="63">
        <v>6.6909999999999999E-3</v>
      </c>
      <c r="M95" s="63">
        <v>6.6839999999999998E-3</v>
      </c>
      <c r="N95" s="63">
        <v>6.7159999999999997E-3</v>
      </c>
      <c r="O95" s="63">
        <v>6.7010000000000004E-3</v>
      </c>
      <c r="P95" s="63">
        <v>6.7289999999999997E-3</v>
      </c>
      <c r="Q95" s="63">
        <v>6.7330000000000003E-3</v>
      </c>
      <c r="R95" s="63">
        <v>6.7340000000000004E-3</v>
      </c>
      <c r="S95" s="63">
        <v>6.7070000000000003E-3</v>
      </c>
      <c r="T95" s="63">
        <v>6.7219999999999997E-3</v>
      </c>
      <c r="U95" s="63">
        <v>6.685E-3</v>
      </c>
      <c r="V95" s="63">
        <v>6.6660000000000001E-3</v>
      </c>
      <c r="W95" s="63">
        <v>6.6610000000000003E-3</v>
      </c>
      <c r="X95" s="63">
        <v>6.6490000000000004E-3</v>
      </c>
      <c r="Y95" s="63">
        <v>6.6379999999999998E-3</v>
      </c>
      <c r="Z95" s="63">
        <v>6.6280000000000002E-3</v>
      </c>
      <c r="AA95" s="63">
        <v>6.6379999999999998E-3</v>
      </c>
      <c r="AB95" s="63">
        <v>6.6230000000000004E-3</v>
      </c>
      <c r="AC95" s="63">
        <v>6.5909999999999996E-3</v>
      </c>
      <c r="AD95" s="63">
        <v>6.5830000000000003E-3</v>
      </c>
      <c r="AE95" s="63">
        <v>6.574E-3</v>
      </c>
      <c r="AF95" s="64">
        <v>-1.1820000000000001E-3</v>
      </c>
      <c r="AG95" s="53"/>
      <c r="AH95" s="51"/>
    </row>
    <row r="96" spans="1:34" ht="15" customHeight="1" x14ac:dyDescent="0.35">
      <c r="A96" s="52" t="s">
        <v>265</v>
      </c>
      <c r="B96" s="61" t="s">
        <v>162</v>
      </c>
      <c r="C96" s="65">
        <v>0.34248400000000001</v>
      </c>
      <c r="D96" s="65">
        <v>0.39011099999999999</v>
      </c>
      <c r="E96" s="65">
        <v>0.43020799999999998</v>
      </c>
      <c r="F96" s="65">
        <v>0.45982899999999999</v>
      </c>
      <c r="G96" s="65">
        <v>0.473995</v>
      </c>
      <c r="H96" s="65">
        <v>0.49568899999999999</v>
      </c>
      <c r="I96" s="65">
        <v>0.51411099999999998</v>
      </c>
      <c r="J96" s="65">
        <v>0.53992899999999999</v>
      </c>
      <c r="K96" s="65">
        <v>0.55853299999999995</v>
      </c>
      <c r="L96" s="65">
        <v>0.57879899999999995</v>
      </c>
      <c r="M96" s="65">
        <v>0.593835</v>
      </c>
      <c r="N96" s="65">
        <v>0.61917</v>
      </c>
      <c r="O96" s="65">
        <v>0.63386699999999996</v>
      </c>
      <c r="P96" s="65">
        <v>0.64812000000000003</v>
      </c>
      <c r="Q96" s="65">
        <v>0.66924099999999997</v>
      </c>
      <c r="R96" s="65">
        <v>0.67962</v>
      </c>
      <c r="S96" s="65">
        <v>0.69975500000000002</v>
      </c>
      <c r="T96" s="65">
        <v>0.71922699999999995</v>
      </c>
      <c r="U96" s="65">
        <v>0.73002500000000003</v>
      </c>
      <c r="V96" s="65">
        <v>0.74045399999999995</v>
      </c>
      <c r="W96" s="65">
        <v>0.75217400000000001</v>
      </c>
      <c r="X96" s="65">
        <v>0.75699799999999995</v>
      </c>
      <c r="Y96" s="65">
        <v>0.76214800000000005</v>
      </c>
      <c r="Z96" s="65">
        <v>0.76802899999999996</v>
      </c>
      <c r="AA96" s="65">
        <v>0.78747299999999998</v>
      </c>
      <c r="AB96" s="65">
        <v>0.79452800000000001</v>
      </c>
      <c r="AC96" s="65">
        <v>0.79840500000000003</v>
      </c>
      <c r="AD96" s="65">
        <v>0.80182100000000001</v>
      </c>
      <c r="AE96" s="65">
        <v>0.80484599999999995</v>
      </c>
      <c r="AF96" s="66">
        <v>3.0986E-2</v>
      </c>
      <c r="AG96" s="53"/>
      <c r="AH96" s="51"/>
    </row>
    <row r="97" spans="1:34" ht="15" customHeight="1" x14ac:dyDescent="0.35">
      <c r="A97" s="21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1"/>
    </row>
    <row r="98" spans="1:34" ht="15" customHeight="1" x14ac:dyDescent="0.35">
      <c r="A98" s="21"/>
      <c r="B98" s="61" t="s">
        <v>164</v>
      </c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1"/>
    </row>
    <row r="99" spans="1:34" ht="15" customHeight="1" x14ac:dyDescent="0.35">
      <c r="A99" s="52" t="s">
        <v>266</v>
      </c>
      <c r="B99" s="62" t="s">
        <v>165</v>
      </c>
      <c r="C99" s="67">
        <v>6198</v>
      </c>
      <c r="D99" s="67">
        <v>6420</v>
      </c>
      <c r="E99" s="67">
        <v>5972</v>
      </c>
      <c r="F99" s="67">
        <v>5949</v>
      </c>
      <c r="G99" s="67">
        <v>5925</v>
      </c>
      <c r="H99" s="67">
        <v>5902</v>
      </c>
      <c r="I99" s="67">
        <v>5878</v>
      </c>
      <c r="J99" s="67">
        <v>5854</v>
      </c>
      <c r="K99" s="67">
        <v>5830</v>
      </c>
      <c r="L99" s="67">
        <v>5807</v>
      </c>
      <c r="M99" s="67">
        <v>5783</v>
      </c>
      <c r="N99" s="67">
        <v>5759</v>
      </c>
      <c r="O99" s="67">
        <v>5735</v>
      </c>
      <c r="P99" s="67">
        <v>5711</v>
      </c>
      <c r="Q99" s="67">
        <v>5687</v>
      </c>
      <c r="R99" s="67">
        <v>5663</v>
      </c>
      <c r="S99" s="67">
        <v>5639</v>
      </c>
      <c r="T99" s="67">
        <v>5615</v>
      </c>
      <c r="U99" s="67">
        <v>5591</v>
      </c>
      <c r="V99" s="67">
        <v>5567</v>
      </c>
      <c r="W99" s="67">
        <v>5543</v>
      </c>
      <c r="X99" s="67">
        <v>5519</v>
      </c>
      <c r="Y99" s="67">
        <v>5495</v>
      </c>
      <c r="Z99" s="67">
        <v>5471</v>
      </c>
      <c r="AA99" s="67">
        <v>5447</v>
      </c>
      <c r="AB99" s="67">
        <v>5423</v>
      </c>
      <c r="AC99" s="67">
        <v>5399</v>
      </c>
      <c r="AD99" s="67">
        <v>5374</v>
      </c>
      <c r="AE99" s="67">
        <v>5350</v>
      </c>
      <c r="AF99" s="64">
        <v>-5.241E-3</v>
      </c>
      <c r="AG99" s="53"/>
      <c r="AH99" s="51"/>
    </row>
    <row r="100" spans="1:34" ht="15" customHeight="1" x14ac:dyDescent="0.35">
      <c r="A100" s="52" t="s">
        <v>267</v>
      </c>
      <c r="B100" s="62" t="s">
        <v>167</v>
      </c>
      <c r="C100" s="67">
        <v>5742</v>
      </c>
      <c r="D100" s="67">
        <v>5779</v>
      </c>
      <c r="E100" s="67">
        <v>5348</v>
      </c>
      <c r="F100" s="67">
        <v>5325</v>
      </c>
      <c r="G100" s="67">
        <v>5303</v>
      </c>
      <c r="H100" s="67">
        <v>5281</v>
      </c>
      <c r="I100" s="67">
        <v>5259</v>
      </c>
      <c r="J100" s="67">
        <v>5236</v>
      </c>
      <c r="K100" s="67">
        <v>5214</v>
      </c>
      <c r="L100" s="67">
        <v>5192</v>
      </c>
      <c r="M100" s="67">
        <v>5169</v>
      </c>
      <c r="N100" s="67">
        <v>5147</v>
      </c>
      <c r="O100" s="67">
        <v>5125</v>
      </c>
      <c r="P100" s="67">
        <v>5102</v>
      </c>
      <c r="Q100" s="67">
        <v>5080</v>
      </c>
      <c r="R100" s="67">
        <v>5058</v>
      </c>
      <c r="S100" s="67">
        <v>5036</v>
      </c>
      <c r="T100" s="67">
        <v>5013</v>
      </c>
      <c r="U100" s="67">
        <v>4991</v>
      </c>
      <c r="V100" s="67">
        <v>4969</v>
      </c>
      <c r="W100" s="67">
        <v>4947</v>
      </c>
      <c r="X100" s="67">
        <v>4924</v>
      </c>
      <c r="Y100" s="67">
        <v>4902</v>
      </c>
      <c r="Z100" s="67">
        <v>4880</v>
      </c>
      <c r="AA100" s="67">
        <v>4858</v>
      </c>
      <c r="AB100" s="67">
        <v>4835</v>
      </c>
      <c r="AC100" s="67">
        <v>4813</v>
      </c>
      <c r="AD100" s="67">
        <v>4791</v>
      </c>
      <c r="AE100" s="67">
        <v>4769</v>
      </c>
      <c r="AF100" s="64">
        <v>-6.6090000000000003E-3</v>
      </c>
      <c r="AG100" s="53"/>
      <c r="AH100" s="51"/>
    </row>
    <row r="101" spans="1:34" ht="15" customHeight="1" x14ac:dyDescent="0.35">
      <c r="A101" s="52" t="s">
        <v>268</v>
      </c>
      <c r="B101" s="62" t="s">
        <v>169</v>
      </c>
      <c r="C101" s="67">
        <v>6427</v>
      </c>
      <c r="D101" s="67">
        <v>6306</v>
      </c>
      <c r="E101" s="67">
        <v>5982</v>
      </c>
      <c r="F101" s="67">
        <v>5967</v>
      </c>
      <c r="G101" s="67">
        <v>5953</v>
      </c>
      <c r="H101" s="67">
        <v>5938</v>
      </c>
      <c r="I101" s="67">
        <v>5923</v>
      </c>
      <c r="J101" s="67">
        <v>5908</v>
      </c>
      <c r="K101" s="67">
        <v>5893</v>
      </c>
      <c r="L101" s="67">
        <v>5879</v>
      </c>
      <c r="M101" s="67">
        <v>5864</v>
      </c>
      <c r="N101" s="67">
        <v>5849</v>
      </c>
      <c r="O101" s="67">
        <v>5834</v>
      </c>
      <c r="P101" s="67">
        <v>5819</v>
      </c>
      <c r="Q101" s="67">
        <v>5804</v>
      </c>
      <c r="R101" s="67">
        <v>5790</v>
      </c>
      <c r="S101" s="67">
        <v>5775</v>
      </c>
      <c r="T101" s="67">
        <v>5760</v>
      </c>
      <c r="U101" s="67">
        <v>5745</v>
      </c>
      <c r="V101" s="67">
        <v>5730</v>
      </c>
      <c r="W101" s="67">
        <v>5715</v>
      </c>
      <c r="X101" s="67">
        <v>5701</v>
      </c>
      <c r="Y101" s="67">
        <v>5686</v>
      </c>
      <c r="Z101" s="67">
        <v>5671</v>
      </c>
      <c r="AA101" s="67">
        <v>5656</v>
      </c>
      <c r="AB101" s="67">
        <v>5641</v>
      </c>
      <c r="AC101" s="67">
        <v>5626</v>
      </c>
      <c r="AD101" s="67">
        <v>5611</v>
      </c>
      <c r="AE101" s="67">
        <v>5597</v>
      </c>
      <c r="AF101" s="64">
        <v>-4.9259999999999998E-3</v>
      </c>
      <c r="AG101" s="53"/>
      <c r="AH101" s="51"/>
    </row>
    <row r="102" spans="1:34" ht="15" customHeight="1" x14ac:dyDescent="0.35">
      <c r="A102" s="52" t="s">
        <v>269</v>
      </c>
      <c r="B102" s="62" t="s">
        <v>171</v>
      </c>
      <c r="C102" s="67">
        <v>6845</v>
      </c>
      <c r="D102" s="67">
        <v>6601</v>
      </c>
      <c r="E102" s="67">
        <v>6349</v>
      </c>
      <c r="F102" s="67">
        <v>6340</v>
      </c>
      <c r="G102" s="67">
        <v>6330</v>
      </c>
      <c r="H102" s="67">
        <v>6321</v>
      </c>
      <c r="I102" s="67">
        <v>6311</v>
      </c>
      <c r="J102" s="67">
        <v>6301</v>
      </c>
      <c r="K102" s="67">
        <v>6291</v>
      </c>
      <c r="L102" s="67">
        <v>6281</v>
      </c>
      <c r="M102" s="67">
        <v>6271</v>
      </c>
      <c r="N102" s="67">
        <v>6261</v>
      </c>
      <c r="O102" s="67">
        <v>6250</v>
      </c>
      <c r="P102" s="67">
        <v>6240</v>
      </c>
      <c r="Q102" s="67">
        <v>6230</v>
      </c>
      <c r="R102" s="67">
        <v>6219</v>
      </c>
      <c r="S102" s="67">
        <v>6209</v>
      </c>
      <c r="T102" s="67">
        <v>6198</v>
      </c>
      <c r="U102" s="67">
        <v>6188</v>
      </c>
      <c r="V102" s="67">
        <v>6177</v>
      </c>
      <c r="W102" s="67">
        <v>6167</v>
      </c>
      <c r="X102" s="67">
        <v>6156</v>
      </c>
      <c r="Y102" s="67">
        <v>6145</v>
      </c>
      <c r="Z102" s="67">
        <v>6135</v>
      </c>
      <c r="AA102" s="67">
        <v>6124</v>
      </c>
      <c r="AB102" s="67">
        <v>6113</v>
      </c>
      <c r="AC102" s="67">
        <v>6103</v>
      </c>
      <c r="AD102" s="67">
        <v>6092</v>
      </c>
      <c r="AE102" s="67">
        <v>6081</v>
      </c>
      <c r="AF102" s="64">
        <v>-4.2180000000000004E-3</v>
      </c>
      <c r="AG102" s="53"/>
      <c r="AH102" s="51"/>
    </row>
    <row r="103" spans="1:34" ht="15" customHeight="1" x14ac:dyDescent="0.35">
      <c r="A103" s="52" t="s">
        <v>270</v>
      </c>
      <c r="B103" s="62" t="s">
        <v>173</v>
      </c>
      <c r="C103" s="67">
        <v>2566</v>
      </c>
      <c r="D103" s="67">
        <v>2600</v>
      </c>
      <c r="E103" s="67">
        <v>2375</v>
      </c>
      <c r="F103" s="67">
        <v>2358</v>
      </c>
      <c r="G103" s="67">
        <v>2342</v>
      </c>
      <c r="H103" s="67">
        <v>2326</v>
      </c>
      <c r="I103" s="67">
        <v>2310</v>
      </c>
      <c r="J103" s="67">
        <v>2294</v>
      </c>
      <c r="K103" s="67">
        <v>2277</v>
      </c>
      <c r="L103" s="67">
        <v>2261</v>
      </c>
      <c r="M103" s="67">
        <v>2245</v>
      </c>
      <c r="N103" s="67">
        <v>2229</v>
      </c>
      <c r="O103" s="67">
        <v>2213</v>
      </c>
      <c r="P103" s="67">
        <v>2197</v>
      </c>
      <c r="Q103" s="67">
        <v>2180</v>
      </c>
      <c r="R103" s="67">
        <v>2164</v>
      </c>
      <c r="S103" s="67">
        <v>2148</v>
      </c>
      <c r="T103" s="67">
        <v>2132</v>
      </c>
      <c r="U103" s="67">
        <v>2116</v>
      </c>
      <c r="V103" s="67">
        <v>2100</v>
      </c>
      <c r="W103" s="67">
        <v>2084</v>
      </c>
      <c r="X103" s="67">
        <v>2068</v>
      </c>
      <c r="Y103" s="67">
        <v>2052</v>
      </c>
      <c r="Z103" s="67">
        <v>2036</v>
      </c>
      <c r="AA103" s="67">
        <v>2020</v>
      </c>
      <c r="AB103" s="67">
        <v>2005</v>
      </c>
      <c r="AC103" s="67">
        <v>1989</v>
      </c>
      <c r="AD103" s="67">
        <v>1973</v>
      </c>
      <c r="AE103" s="67">
        <v>1957</v>
      </c>
      <c r="AF103" s="64">
        <v>-9.6299999999999997E-3</v>
      </c>
      <c r="AG103" s="53"/>
      <c r="AH103" s="51"/>
    </row>
    <row r="104" spans="1:34" ht="15" customHeight="1" x14ac:dyDescent="0.35">
      <c r="A104" s="52" t="s">
        <v>271</v>
      </c>
      <c r="B104" s="62" t="s">
        <v>175</v>
      </c>
      <c r="C104" s="67">
        <v>3487</v>
      </c>
      <c r="D104" s="67">
        <v>3442</v>
      </c>
      <c r="E104" s="67">
        <v>3180</v>
      </c>
      <c r="F104" s="67">
        <v>3168</v>
      </c>
      <c r="G104" s="67">
        <v>3156</v>
      </c>
      <c r="H104" s="67">
        <v>3144</v>
      </c>
      <c r="I104" s="67">
        <v>3131</v>
      </c>
      <c r="J104" s="67">
        <v>3119</v>
      </c>
      <c r="K104" s="67">
        <v>3106</v>
      </c>
      <c r="L104" s="67">
        <v>3094</v>
      </c>
      <c r="M104" s="67">
        <v>3081</v>
      </c>
      <c r="N104" s="67">
        <v>3069</v>
      </c>
      <c r="O104" s="67">
        <v>3056</v>
      </c>
      <c r="P104" s="67">
        <v>3043</v>
      </c>
      <c r="Q104" s="67">
        <v>3031</v>
      </c>
      <c r="R104" s="67">
        <v>3018</v>
      </c>
      <c r="S104" s="67">
        <v>3005</v>
      </c>
      <c r="T104" s="67">
        <v>2992</v>
      </c>
      <c r="U104" s="67">
        <v>2980</v>
      </c>
      <c r="V104" s="67">
        <v>2967</v>
      </c>
      <c r="W104" s="67">
        <v>2954</v>
      </c>
      <c r="X104" s="67">
        <v>2941</v>
      </c>
      <c r="Y104" s="67">
        <v>2929</v>
      </c>
      <c r="Z104" s="67">
        <v>2916</v>
      </c>
      <c r="AA104" s="67">
        <v>2903</v>
      </c>
      <c r="AB104" s="67">
        <v>2890</v>
      </c>
      <c r="AC104" s="67">
        <v>2877</v>
      </c>
      <c r="AD104" s="67">
        <v>2865</v>
      </c>
      <c r="AE104" s="67">
        <v>2852</v>
      </c>
      <c r="AF104" s="64">
        <v>-7.1539999999999998E-3</v>
      </c>
      <c r="AG104" s="53"/>
      <c r="AH104" s="51"/>
    </row>
    <row r="105" spans="1:34" ht="15" customHeight="1" x14ac:dyDescent="0.35">
      <c r="A105" s="52" t="s">
        <v>272</v>
      </c>
      <c r="B105" s="62" t="s">
        <v>177</v>
      </c>
      <c r="C105" s="67">
        <v>2195</v>
      </c>
      <c r="D105" s="67">
        <v>2056</v>
      </c>
      <c r="E105" s="67">
        <v>1942</v>
      </c>
      <c r="F105" s="67">
        <v>1934</v>
      </c>
      <c r="G105" s="67">
        <v>1925</v>
      </c>
      <c r="H105" s="67">
        <v>1916</v>
      </c>
      <c r="I105" s="67">
        <v>1908</v>
      </c>
      <c r="J105" s="67">
        <v>1899</v>
      </c>
      <c r="K105" s="67">
        <v>1891</v>
      </c>
      <c r="L105" s="67">
        <v>1882</v>
      </c>
      <c r="M105" s="67">
        <v>1874</v>
      </c>
      <c r="N105" s="67">
        <v>1865</v>
      </c>
      <c r="O105" s="67">
        <v>1857</v>
      </c>
      <c r="P105" s="67">
        <v>1849</v>
      </c>
      <c r="Q105" s="67">
        <v>1840</v>
      </c>
      <c r="R105" s="67">
        <v>1832</v>
      </c>
      <c r="S105" s="67">
        <v>1824</v>
      </c>
      <c r="T105" s="67">
        <v>1815</v>
      </c>
      <c r="U105" s="67">
        <v>1807</v>
      </c>
      <c r="V105" s="67">
        <v>1799</v>
      </c>
      <c r="W105" s="67">
        <v>1791</v>
      </c>
      <c r="X105" s="67">
        <v>1783</v>
      </c>
      <c r="Y105" s="67">
        <v>1774</v>
      </c>
      <c r="Z105" s="67">
        <v>1766</v>
      </c>
      <c r="AA105" s="67">
        <v>1758</v>
      </c>
      <c r="AB105" s="67">
        <v>1750</v>
      </c>
      <c r="AC105" s="67">
        <v>1742</v>
      </c>
      <c r="AD105" s="67">
        <v>1734</v>
      </c>
      <c r="AE105" s="67">
        <v>1726</v>
      </c>
      <c r="AF105" s="64">
        <v>-8.548E-3</v>
      </c>
      <c r="AG105" s="53"/>
      <c r="AH105" s="51"/>
    </row>
    <row r="106" spans="1:34" ht="15" customHeight="1" x14ac:dyDescent="0.35">
      <c r="A106" s="52" t="s">
        <v>273</v>
      </c>
      <c r="B106" s="62" t="s">
        <v>179</v>
      </c>
      <c r="C106" s="67">
        <v>4970</v>
      </c>
      <c r="D106" s="67">
        <v>4978</v>
      </c>
      <c r="E106" s="67">
        <v>4789</v>
      </c>
      <c r="F106" s="67">
        <v>4776</v>
      </c>
      <c r="G106" s="67">
        <v>4763</v>
      </c>
      <c r="H106" s="67">
        <v>4751</v>
      </c>
      <c r="I106" s="67">
        <v>4738</v>
      </c>
      <c r="J106" s="67">
        <v>4725</v>
      </c>
      <c r="K106" s="67">
        <v>4712</v>
      </c>
      <c r="L106" s="67">
        <v>4698</v>
      </c>
      <c r="M106" s="67">
        <v>4685</v>
      </c>
      <c r="N106" s="67">
        <v>4672</v>
      </c>
      <c r="O106" s="67">
        <v>4658</v>
      </c>
      <c r="P106" s="67">
        <v>4645</v>
      </c>
      <c r="Q106" s="67">
        <v>4632</v>
      </c>
      <c r="R106" s="67">
        <v>4619</v>
      </c>
      <c r="S106" s="67">
        <v>4606</v>
      </c>
      <c r="T106" s="67">
        <v>4593</v>
      </c>
      <c r="U106" s="67">
        <v>4580</v>
      </c>
      <c r="V106" s="67">
        <v>4568</v>
      </c>
      <c r="W106" s="67">
        <v>4555</v>
      </c>
      <c r="X106" s="67">
        <v>4542</v>
      </c>
      <c r="Y106" s="67">
        <v>4530</v>
      </c>
      <c r="Z106" s="67">
        <v>4517</v>
      </c>
      <c r="AA106" s="67">
        <v>4504</v>
      </c>
      <c r="AB106" s="67">
        <v>4492</v>
      </c>
      <c r="AC106" s="67">
        <v>4479</v>
      </c>
      <c r="AD106" s="67">
        <v>4467</v>
      </c>
      <c r="AE106" s="67">
        <v>4454</v>
      </c>
      <c r="AF106" s="64">
        <v>-3.9069999999999999E-3</v>
      </c>
      <c r="AG106" s="53"/>
      <c r="AH106" s="51"/>
    </row>
    <row r="107" spans="1:34" ht="15" customHeight="1" x14ac:dyDescent="0.35">
      <c r="A107" s="52" t="s">
        <v>274</v>
      </c>
      <c r="B107" s="62" t="s">
        <v>181</v>
      </c>
      <c r="C107" s="67">
        <v>3212</v>
      </c>
      <c r="D107" s="67">
        <v>3503</v>
      </c>
      <c r="E107" s="67">
        <v>3250</v>
      </c>
      <c r="F107" s="67">
        <v>3241</v>
      </c>
      <c r="G107" s="67">
        <v>3232</v>
      </c>
      <c r="H107" s="67">
        <v>3223</v>
      </c>
      <c r="I107" s="67">
        <v>3213</v>
      </c>
      <c r="J107" s="67">
        <v>3204</v>
      </c>
      <c r="K107" s="67">
        <v>3195</v>
      </c>
      <c r="L107" s="67">
        <v>3185</v>
      </c>
      <c r="M107" s="67">
        <v>3176</v>
      </c>
      <c r="N107" s="67">
        <v>3166</v>
      </c>
      <c r="O107" s="67">
        <v>3157</v>
      </c>
      <c r="P107" s="67">
        <v>3147</v>
      </c>
      <c r="Q107" s="67">
        <v>3137</v>
      </c>
      <c r="R107" s="67">
        <v>3128</v>
      </c>
      <c r="S107" s="67">
        <v>3118</v>
      </c>
      <c r="T107" s="67">
        <v>3108</v>
      </c>
      <c r="U107" s="67">
        <v>3098</v>
      </c>
      <c r="V107" s="67">
        <v>3089</v>
      </c>
      <c r="W107" s="67">
        <v>3079</v>
      </c>
      <c r="X107" s="67">
        <v>3069</v>
      </c>
      <c r="Y107" s="67">
        <v>3059</v>
      </c>
      <c r="Z107" s="67">
        <v>3049</v>
      </c>
      <c r="AA107" s="67">
        <v>3040</v>
      </c>
      <c r="AB107" s="67">
        <v>3030</v>
      </c>
      <c r="AC107" s="67">
        <v>3020</v>
      </c>
      <c r="AD107" s="67">
        <v>3010</v>
      </c>
      <c r="AE107" s="67">
        <v>3000</v>
      </c>
      <c r="AF107" s="64">
        <v>-2.4359999999999998E-3</v>
      </c>
      <c r="AG107" s="53"/>
      <c r="AH107" s="51"/>
    </row>
    <row r="108" spans="1:34" ht="15" customHeight="1" x14ac:dyDescent="0.35">
      <c r="A108" s="52" t="s">
        <v>275</v>
      </c>
      <c r="B108" s="61" t="s">
        <v>183</v>
      </c>
      <c r="C108" s="69">
        <v>4234.6137699999999</v>
      </c>
      <c r="D108" s="69">
        <v>4246.6186520000001</v>
      </c>
      <c r="E108" s="69">
        <v>3976.1059570000002</v>
      </c>
      <c r="F108" s="69">
        <v>3957.180664</v>
      </c>
      <c r="G108" s="69">
        <v>3938.5415039999998</v>
      </c>
      <c r="H108" s="69">
        <v>3920.0117190000001</v>
      </c>
      <c r="I108" s="69">
        <v>3901.2561040000001</v>
      </c>
      <c r="J108" s="69">
        <v>3882.5219729999999</v>
      </c>
      <c r="K108" s="69">
        <v>3863.8103030000002</v>
      </c>
      <c r="L108" s="69">
        <v>3845.1889649999998</v>
      </c>
      <c r="M108" s="69">
        <v>3826.626221</v>
      </c>
      <c r="N108" s="69">
        <v>3807.9733890000002</v>
      </c>
      <c r="O108" s="69">
        <v>3789.4521479999999</v>
      </c>
      <c r="P108" s="69">
        <v>3770.821289</v>
      </c>
      <c r="Q108" s="69">
        <v>3752.0329590000001</v>
      </c>
      <c r="R108" s="69">
        <v>3733.780029</v>
      </c>
      <c r="S108" s="69">
        <v>3715.305664</v>
      </c>
      <c r="T108" s="69">
        <v>3696.5273440000001</v>
      </c>
      <c r="U108" s="69">
        <v>3678.117432</v>
      </c>
      <c r="V108" s="69">
        <v>3659.850586</v>
      </c>
      <c r="W108" s="69">
        <v>3641.3955080000001</v>
      </c>
      <c r="X108" s="69">
        <v>3622.8991700000001</v>
      </c>
      <c r="Y108" s="69">
        <v>3604.398682</v>
      </c>
      <c r="Z108" s="69">
        <v>3585.969482</v>
      </c>
      <c r="AA108" s="69">
        <v>3567.7004390000002</v>
      </c>
      <c r="AB108" s="69">
        <v>3549.5581050000001</v>
      </c>
      <c r="AC108" s="69">
        <v>3531.4091800000001</v>
      </c>
      <c r="AD108" s="69">
        <v>3513.482422</v>
      </c>
      <c r="AE108" s="69">
        <v>3495.6748050000001</v>
      </c>
      <c r="AF108" s="66">
        <v>-6.8250000000000003E-3</v>
      </c>
      <c r="AG108" s="53"/>
      <c r="AH108" s="51"/>
    </row>
    <row r="109" spans="1:34" ht="15" customHeight="1" x14ac:dyDescent="0.35">
      <c r="A109" s="21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1"/>
    </row>
    <row r="110" spans="1:34" ht="15" customHeight="1" x14ac:dyDescent="0.35">
      <c r="A110" s="21"/>
      <c r="B110" s="61" t="s">
        <v>185</v>
      </c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1"/>
    </row>
    <row r="111" spans="1:34" ht="15" customHeight="1" x14ac:dyDescent="0.35">
      <c r="A111" s="52" t="s">
        <v>276</v>
      </c>
      <c r="B111" s="62" t="s">
        <v>165</v>
      </c>
      <c r="C111" s="67">
        <v>639</v>
      </c>
      <c r="D111" s="67">
        <v>500</v>
      </c>
      <c r="E111" s="67">
        <v>614</v>
      </c>
      <c r="F111" s="67">
        <v>621</v>
      </c>
      <c r="G111" s="67">
        <v>629</v>
      </c>
      <c r="H111" s="67">
        <v>636</v>
      </c>
      <c r="I111" s="67">
        <v>643</v>
      </c>
      <c r="J111" s="67">
        <v>651</v>
      </c>
      <c r="K111" s="67">
        <v>658</v>
      </c>
      <c r="L111" s="67">
        <v>665</v>
      </c>
      <c r="M111" s="67">
        <v>673</v>
      </c>
      <c r="N111" s="67">
        <v>680</v>
      </c>
      <c r="O111" s="67">
        <v>687</v>
      </c>
      <c r="P111" s="67">
        <v>695</v>
      </c>
      <c r="Q111" s="67">
        <v>702</v>
      </c>
      <c r="R111" s="67">
        <v>710</v>
      </c>
      <c r="S111" s="67">
        <v>717</v>
      </c>
      <c r="T111" s="67">
        <v>724</v>
      </c>
      <c r="U111" s="67">
        <v>732</v>
      </c>
      <c r="V111" s="67">
        <v>739</v>
      </c>
      <c r="W111" s="67">
        <v>747</v>
      </c>
      <c r="X111" s="67">
        <v>754</v>
      </c>
      <c r="Y111" s="67">
        <v>761</v>
      </c>
      <c r="Z111" s="67">
        <v>769</v>
      </c>
      <c r="AA111" s="67">
        <v>776</v>
      </c>
      <c r="AB111" s="67">
        <v>784</v>
      </c>
      <c r="AC111" s="67">
        <v>791</v>
      </c>
      <c r="AD111" s="67">
        <v>799</v>
      </c>
      <c r="AE111" s="67">
        <v>806</v>
      </c>
      <c r="AF111" s="64">
        <v>8.3269999999999993E-3</v>
      </c>
      <c r="AG111" s="53"/>
      <c r="AH111" s="51"/>
    </row>
    <row r="112" spans="1:34" ht="15" customHeight="1" x14ac:dyDescent="0.35">
      <c r="A112" s="52" t="s">
        <v>277</v>
      </c>
      <c r="B112" s="62" t="s">
        <v>167</v>
      </c>
      <c r="C112" s="73">
        <v>835</v>
      </c>
      <c r="D112" s="73">
        <v>692</v>
      </c>
      <c r="E112" s="73">
        <v>864</v>
      </c>
      <c r="F112" s="73">
        <v>874</v>
      </c>
      <c r="G112" s="73">
        <v>883</v>
      </c>
      <c r="H112" s="73">
        <v>893</v>
      </c>
      <c r="I112" s="73">
        <v>902</v>
      </c>
      <c r="J112" s="73">
        <v>912</v>
      </c>
      <c r="K112" s="73">
        <v>922</v>
      </c>
      <c r="L112" s="73">
        <v>931</v>
      </c>
      <c r="M112" s="73">
        <v>941</v>
      </c>
      <c r="N112" s="73">
        <v>950</v>
      </c>
      <c r="O112" s="73">
        <v>960</v>
      </c>
      <c r="P112" s="73">
        <v>970</v>
      </c>
      <c r="Q112" s="73">
        <v>979</v>
      </c>
      <c r="R112" s="73">
        <v>989</v>
      </c>
      <c r="S112" s="73">
        <v>999</v>
      </c>
      <c r="T112" s="73">
        <v>1008</v>
      </c>
      <c r="U112" s="73">
        <v>1018</v>
      </c>
      <c r="V112" s="73">
        <v>1027</v>
      </c>
      <c r="W112" s="73">
        <v>1037</v>
      </c>
      <c r="X112" s="73">
        <v>1047</v>
      </c>
      <c r="Y112" s="73">
        <v>1056</v>
      </c>
      <c r="Z112" s="73">
        <v>1066</v>
      </c>
      <c r="AA112" s="73">
        <v>1076</v>
      </c>
      <c r="AB112" s="73">
        <v>1085</v>
      </c>
      <c r="AC112" s="73">
        <v>1095</v>
      </c>
      <c r="AD112" s="73">
        <v>1104</v>
      </c>
      <c r="AE112" s="73">
        <v>1114</v>
      </c>
      <c r="AF112" s="74">
        <v>1.0349000000000001E-2</v>
      </c>
      <c r="AG112" s="53"/>
      <c r="AH112" s="51"/>
    </row>
    <row r="113" spans="1:35" ht="15" customHeight="1" x14ac:dyDescent="0.35">
      <c r="A113" s="52" t="s">
        <v>278</v>
      </c>
      <c r="B113" s="62" t="s">
        <v>169</v>
      </c>
      <c r="C113" s="67">
        <v>813</v>
      </c>
      <c r="D113" s="67">
        <v>752</v>
      </c>
      <c r="E113" s="67">
        <v>892</v>
      </c>
      <c r="F113" s="67">
        <v>900</v>
      </c>
      <c r="G113" s="67">
        <v>908</v>
      </c>
      <c r="H113" s="67">
        <v>916</v>
      </c>
      <c r="I113" s="67">
        <v>924</v>
      </c>
      <c r="J113" s="67">
        <v>932</v>
      </c>
      <c r="K113" s="67">
        <v>939</v>
      </c>
      <c r="L113" s="67">
        <v>947</v>
      </c>
      <c r="M113" s="67">
        <v>955</v>
      </c>
      <c r="N113" s="67">
        <v>963</v>
      </c>
      <c r="O113" s="67">
        <v>971</v>
      </c>
      <c r="P113" s="67">
        <v>979</v>
      </c>
      <c r="Q113" s="67">
        <v>987</v>
      </c>
      <c r="R113" s="67">
        <v>994</v>
      </c>
      <c r="S113" s="67">
        <v>1002</v>
      </c>
      <c r="T113" s="67">
        <v>1010</v>
      </c>
      <c r="U113" s="67">
        <v>1018</v>
      </c>
      <c r="V113" s="67">
        <v>1026</v>
      </c>
      <c r="W113" s="67">
        <v>1034</v>
      </c>
      <c r="X113" s="67">
        <v>1042</v>
      </c>
      <c r="Y113" s="67">
        <v>1050</v>
      </c>
      <c r="Z113" s="67">
        <v>1058</v>
      </c>
      <c r="AA113" s="67">
        <v>1066</v>
      </c>
      <c r="AB113" s="67">
        <v>1073</v>
      </c>
      <c r="AC113" s="67">
        <v>1081</v>
      </c>
      <c r="AD113" s="67">
        <v>1089</v>
      </c>
      <c r="AE113" s="67">
        <v>1097</v>
      </c>
      <c r="AF113" s="64">
        <v>1.0758E-2</v>
      </c>
      <c r="AG113" s="53"/>
      <c r="AH113" s="21"/>
      <c r="AI113" s="17"/>
    </row>
    <row r="114" spans="1:35" ht="15" customHeight="1" x14ac:dyDescent="0.35">
      <c r="A114" s="52" t="s">
        <v>279</v>
      </c>
      <c r="B114" s="62" t="s">
        <v>171</v>
      </c>
      <c r="C114" s="67">
        <v>1050</v>
      </c>
      <c r="D114" s="67">
        <v>944</v>
      </c>
      <c r="E114" s="67">
        <v>1069</v>
      </c>
      <c r="F114" s="67">
        <v>1077</v>
      </c>
      <c r="G114" s="67">
        <v>1084</v>
      </c>
      <c r="H114" s="67">
        <v>1091</v>
      </c>
      <c r="I114" s="67">
        <v>1099</v>
      </c>
      <c r="J114" s="67">
        <v>1106</v>
      </c>
      <c r="K114" s="67">
        <v>1114</v>
      </c>
      <c r="L114" s="67">
        <v>1121</v>
      </c>
      <c r="M114" s="67">
        <v>1129</v>
      </c>
      <c r="N114" s="67">
        <v>1136</v>
      </c>
      <c r="O114" s="67">
        <v>1144</v>
      </c>
      <c r="P114" s="67">
        <v>1151</v>
      </c>
      <c r="Q114" s="67">
        <v>1159</v>
      </c>
      <c r="R114" s="67">
        <v>1166</v>
      </c>
      <c r="S114" s="67">
        <v>1174</v>
      </c>
      <c r="T114" s="67">
        <v>1182</v>
      </c>
      <c r="U114" s="67">
        <v>1189</v>
      </c>
      <c r="V114" s="67">
        <v>1197</v>
      </c>
      <c r="W114" s="67">
        <v>1204</v>
      </c>
      <c r="X114" s="67">
        <v>1212</v>
      </c>
      <c r="Y114" s="67">
        <v>1220</v>
      </c>
      <c r="Z114" s="67">
        <v>1227</v>
      </c>
      <c r="AA114" s="67">
        <v>1235</v>
      </c>
      <c r="AB114" s="67">
        <v>1243</v>
      </c>
      <c r="AC114" s="67">
        <v>1250</v>
      </c>
      <c r="AD114" s="67">
        <v>1258</v>
      </c>
      <c r="AE114" s="67">
        <v>1266</v>
      </c>
      <c r="AF114" s="64">
        <v>6.7029999999999998E-3</v>
      </c>
      <c r="AG114" s="53"/>
      <c r="AH114" s="21"/>
      <c r="AI114" s="17"/>
    </row>
    <row r="115" spans="1:35" ht="15" customHeight="1" x14ac:dyDescent="0.35">
      <c r="A115" s="52" t="s">
        <v>280</v>
      </c>
      <c r="B115" s="62" t="s">
        <v>173</v>
      </c>
      <c r="C115" s="67">
        <v>2264</v>
      </c>
      <c r="D115" s="67">
        <v>2150</v>
      </c>
      <c r="E115" s="67">
        <v>2408</v>
      </c>
      <c r="F115" s="67">
        <v>2426</v>
      </c>
      <c r="G115" s="67">
        <v>2442</v>
      </c>
      <c r="H115" s="67">
        <v>2459</v>
      </c>
      <c r="I115" s="67">
        <v>2476</v>
      </c>
      <c r="J115" s="67">
        <v>2494</v>
      </c>
      <c r="K115" s="67">
        <v>2511</v>
      </c>
      <c r="L115" s="67">
        <v>2528</v>
      </c>
      <c r="M115" s="67">
        <v>2545</v>
      </c>
      <c r="N115" s="67">
        <v>2562</v>
      </c>
      <c r="O115" s="67">
        <v>2579</v>
      </c>
      <c r="P115" s="67">
        <v>2597</v>
      </c>
      <c r="Q115" s="67">
        <v>2614</v>
      </c>
      <c r="R115" s="67">
        <v>2632</v>
      </c>
      <c r="S115" s="67">
        <v>2649</v>
      </c>
      <c r="T115" s="67">
        <v>2666</v>
      </c>
      <c r="U115" s="67">
        <v>2684</v>
      </c>
      <c r="V115" s="67">
        <v>2701</v>
      </c>
      <c r="W115" s="67">
        <v>2719</v>
      </c>
      <c r="X115" s="67">
        <v>2736</v>
      </c>
      <c r="Y115" s="67">
        <v>2754</v>
      </c>
      <c r="Z115" s="67">
        <v>2771</v>
      </c>
      <c r="AA115" s="67">
        <v>2789</v>
      </c>
      <c r="AB115" s="67">
        <v>2806</v>
      </c>
      <c r="AC115" s="67">
        <v>2824</v>
      </c>
      <c r="AD115" s="67">
        <v>2842</v>
      </c>
      <c r="AE115" s="67">
        <v>2859</v>
      </c>
      <c r="AF115" s="64">
        <v>8.3680000000000004E-3</v>
      </c>
      <c r="AG115" s="53"/>
      <c r="AH115" s="21"/>
      <c r="AI115" s="17"/>
    </row>
    <row r="116" spans="1:35" ht="15" customHeight="1" x14ac:dyDescent="0.35">
      <c r="A116" s="52" t="s">
        <v>281</v>
      </c>
      <c r="B116" s="62" t="s">
        <v>175</v>
      </c>
      <c r="C116" s="67">
        <v>1730</v>
      </c>
      <c r="D116" s="67">
        <v>1637</v>
      </c>
      <c r="E116" s="67">
        <v>1805</v>
      </c>
      <c r="F116" s="67">
        <v>1814</v>
      </c>
      <c r="G116" s="67">
        <v>1824</v>
      </c>
      <c r="H116" s="67">
        <v>1834</v>
      </c>
      <c r="I116" s="67">
        <v>1844</v>
      </c>
      <c r="J116" s="67">
        <v>1854</v>
      </c>
      <c r="K116" s="67">
        <v>1864</v>
      </c>
      <c r="L116" s="67">
        <v>1874</v>
      </c>
      <c r="M116" s="67">
        <v>1884</v>
      </c>
      <c r="N116" s="67">
        <v>1894</v>
      </c>
      <c r="O116" s="67">
        <v>1904</v>
      </c>
      <c r="P116" s="67">
        <v>1914</v>
      </c>
      <c r="Q116" s="67">
        <v>1924</v>
      </c>
      <c r="R116" s="67">
        <v>1934</v>
      </c>
      <c r="S116" s="67">
        <v>1944</v>
      </c>
      <c r="T116" s="67">
        <v>1954</v>
      </c>
      <c r="U116" s="67">
        <v>1964</v>
      </c>
      <c r="V116" s="67">
        <v>1974</v>
      </c>
      <c r="W116" s="67">
        <v>1984</v>
      </c>
      <c r="X116" s="67">
        <v>1994</v>
      </c>
      <c r="Y116" s="67">
        <v>2004</v>
      </c>
      <c r="Z116" s="67">
        <v>2014</v>
      </c>
      <c r="AA116" s="67">
        <v>2024</v>
      </c>
      <c r="AB116" s="67">
        <v>2034</v>
      </c>
      <c r="AC116" s="67">
        <v>2044</v>
      </c>
      <c r="AD116" s="67">
        <v>2054</v>
      </c>
      <c r="AE116" s="67">
        <v>2064</v>
      </c>
      <c r="AF116" s="64">
        <v>6.3239999999999998E-3</v>
      </c>
      <c r="AG116" s="53"/>
      <c r="AH116" s="21"/>
      <c r="AI116" s="17"/>
    </row>
    <row r="117" spans="1:35" ht="15" customHeight="1" x14ac:dyDescent="0.35">
      <c r="A117" s="52" t="s">
        <v>282</v>
      </c>
      <c r="B117" s="62" t="s">
        <v>177</v>
      </c>
      <c r="C117" s="67">
        <v>3000</v>
      </c>
      <c r="D117" s="67">
        <v>2658</v>
      </c>
      <c r="E117" s="67">
        <v>2860</v>
      </c>
      <c r="F117" s="67">
        <v>2874</v>
      </c>
      <c r="G117" s="67">
        <v>2887</v>
      </c>
      <c r="H117" s="67">
        <v>2901</v>
      </c>
      <c r="I117" s="67">
        <v>2915</v>
      </c>
      <c r="J117" s="67">
        <v>2928</v>
      </c>
      <c r="K117" s="67">
        <v>2942</v>
      </c>
      <c r="L117" s="67">
        <v>2955</v>
      </c>
      <c r="M117" s="67">
        <v>2969</v>
      </c>
      <c r="N117" s="67">
        <v>2982</v>
      </c>
      <c r="O117" s="67">
        <v>2996</v>
      </c>
      <c r="P117" s="67">
        <v>3009</v>
      </c>
      <c r="Q117" s="67">
        <v>3023</v>
      </c>
      <c r="R117" s="67">
        <v>3036</v>
      </c>
      <c r="S117" s="67">
        <v>3050</v>
      </c>
      <c r="T117" s="67">
        <v>3063</v>
      </c>
      <c r="U117" s="67">
        <v>3076</v>
      </c>
      <c r="V117" s="67">
        <v>3090</v>
      </c>
      <c r="W117" s="67">
        <v>3103</v>
      </c>
      <c r="X117" s="67">
        <v>3117</v>
      </c>
      <c r="Y117" s="67">
        <v>3130</v>
      </c>
      <c r="Z117" s="67">
        <v>3144</v>
      </c>
      <c r="AA117" s="67">
        <v>3157</v>
      </c>
      <c r="AB117" s="67">
        <v>3170</v>
      </c>
      <c r="AC117" s="67">
        <v>3184</v>
      </c>
      <c r="AD117" s="67">
        <v>3197</v>
      </c>
      <c r="AE117" s="67">
        <v>3210</v>
      </c>
      <c r="AF117" s="64">
        <v>2.4190000000000001E-3</v>
      </c>
      <c r="AG117" s="53"/>
      <c r="AH117" s="21"/>
      <c r="AI117" s="17"/>
    </row>
    <row r="118" spans="1:35" ht="15" customHeight="1" x14ac:dyDescent="0.35">
      <c r="A118" s="52" t="s">
        <v>283</v>
      </c>
      <c r="B118" s="62" t="s">
        <v>179</v>
      </c>
      <c r="C118" s="67">
        <v>1578</v>
      </c>
      <c r="D118" s="67">
        <v>1415</v>
      </c>
      <c r="E118" s="67">
        <v>1580</v>
      </c>
      <c r="F118" s="67">
        <v>1589</v>
      </c>
      <c r="G118" s="67">
        <v>1599</v>
      </c>
      <c r="H118" s="67">
        <v>1608</v>
      </c>
      <c r="I118" s="67">
        <v>1618</v>
      </c>
      <c r="J118" s="67">
        <v>1628</v>
      </c>
      <c r="K118" s="67">
        <v>1638</v>
      </c>
      <c r="L118" s="67">
        <v>1647</v>
      </c>
      <c r="M118" s="67">
        <v>1657</v>
      </c>
      <c r="N118" s="67">
        <v>1667</v>
      </c>
      <c r="O118" s="67">
        <v>1677</v>
      </c>
      <c r="P118" s="67">
        <v>1687</v>
      </c>
      <c r="Q118" s="67">
        <v>1697</v>
      </c>
      <c r="R118" s="67">
        <v>1706</v>
      </c>
      <c r="S118" s="67">
        <v>1716</v>
      </c>
      <c r="T118" s="67">
        <v>1726</v>
      </c>
      <c r="U118" s="67">
        <v>1735</v>
      </c>
      <c r="V118" s="67">
        <v>1745</v>
      </c>
      <c r="W118" s="67">
        <v>1755</v>
      </c>
      <c r="X118" s="67">
        <v>1764</v>
      </c>
      <c r="Y118" s="67">
        <v>1774</v>
      </c>
      <c r="Z118" s="67">
        <v>1783</v>
      </c>
      <c r="AA118" s="67">
        <v>1793</v>
      </c>
      <c r="AB118" s="67">
        <v>1802</v>
      </c>
      <c r="AC118" s="67">
        <v>1812</v>
      </c>
      <c r="AD118" s="67">
        <v>1822</v>
      </c>
      <c r="AE118" s="67">
        <v>1831</v>
      </c>
      <c r="AF118" s="64">
        <v>5.3249999999999999E-3</v>
      </c>
      <c r="AG118" s="53"/>
      <c r="AH118" s="21"/>
      <c r="AI118" s="17"/>
    </row>
    <row r="119" spans="1:35" ht="15" customHeight="1" x14ac:dyDescent="0.35">
      <c r="A119" s="52" t="s">
        <v>284</v>
      </c>
      <c r="B119" s="62" t="s">
        <v>181</v>
      </c>
      <c r="C119" s="67">
        <v>1098</v>
      </c>
      <c r="D119" s="67">
        <v>825</v>
      </c>
      <c r="E119" s="67">
        <v>1006</v>
      </c>
      <c r="F119" s="67">
        <v>1013</v>
      </c>
      <c r="G119" s="67">
        <v>1020</v>
      </c>
      <c r="H119" s="67">
        <v>1028</v>
      </c>
      <c r="I119" s="67">
        <v>1035</v>
      </c>
      <c r="J119" s="67">
        <v>1043</v>
      </c>
      <c r="K119" s="67">
        <v>1050</v>
      </c>
      <c r="L119" s="67">
        <v>1058</v>
      </c>
      <c r="M119" s="67">
        <v>1066</v>
      </c>
      <c r="N119" s="67">
        <v>1073</v>
      </c>
      <c r="O119" s="67">
        <v>1081</v>
      </c>
      <c r="P119" s="67">
        <v>1088</v>
      </c>
      <c r="Q119" s="67">
        <v>1096</v>
      </c>
      <c r="R119" s="67">
        <v>1104</v>
      </c>
      <c r="S119" s="67">
        <v>1111</v>
      </c>
      <c r="T119" s="67">
        <v>1119</v>
      </c>
      <c r="U119" s="67">
        <v>1127</v>
      </c>
      <c r="V119" s="67">
        <v>1134</v>
      </c>
      <c r="W119" s="67">
        <v>1142</v>
      </c>
      <c r="X119" s="67">
        <v>1150</v>
      </c>
      <c r="Y119" s="67">
        <v>1157</v>
      </c>
      <c r="Z119" s="67">
        <v>1165</v>
      </c>
      <c r="AA119" s="67">
        <v>1173</v>
      </c>
      <c r="AB119" s="67">
        <v>1181</v>
      </c>
      <c r="AC119" s="67">
        <v>1188</v>
      </c>
      <c r="AD119" s="67">
        <v>1196</v>
      </c>
      <c r="AE119" s="67">
        <v>1204</v>
      </c>
      <c r="AF119" s="64">
        <v>3.297E-3</v>
      </c>
      <c r="AG119" s="53"/>
      <c r="AH119" s="21"/>
      <c r="AI119" s="17"/>
    </row>
    <row r="120" spans="1:35" ht="15" customHeight="1" x14ac:dyDescent="0.35">
      <c r="A120" s="52" t="s">
        <v>285</v>
      </c>
      <c r="B120" s="61" t="s">
        <v>183</v>
      </c>
      <c r="C120" s="69">
        <v>1549.955811</v>
      </c>
      <c r="D120" s="69">
        <v>1383.8479</v>
      </c>
      <c r="E120" s="69">
        <v>1570.0424800000001</v>
      </c>
      <c r="F120" s="69">
        <v>1583.3448490000001</v>
      </c>
      <c r="G120" s="69">
        <v>1596.1142580000001</v>
      </c>
      <c r="H120" s="69">
        <v>1609.38501</v>
      </c>
      <c r="I120" s="69">
        <v>1622.5207519999999</v>
      </c>
      <c r="J120" s="69">
        <v>1636.0070800000001</v>
      </c>
      <c r="K120" s="69">
        <v>1649.149048</v>
      </c>
      <c r="L120" s="69">
        <v>1662.2188719999999</v>
      </c>
      <c r="M120" s="69">
        <v>1675.7426760000001</v>
      </c>
      <c r="N120" s="69">
        <v>1688.762207</v>
      </c>
      <c r="O120" s="69">
        <v>1702.278198</v>
      </c>
      <c r="P120" s="69">
        <v>1715.7017820000001</v>
      </c>
      <c r="Q120" s="69">
        <v>1729.1450199999999</v>
      </c>
      <c r="R120" s="69">
        <v>1742.5604249999999</v>
      </c>
      <c r="S120" s="69">
        <v>1755.9835210000001</v>
      </c>
      <c r="T120" s="69">
        <v>1769.3446039999999</v>
      </c>
      <c r="U120" s="69">
        <v>1782.940063</v>
      </c>
      <c r="V120" s="69">
        <v>1796.302124</v>
      </c>
      <c r="W120" s="69">
        <v>1810.015259</v>
      </c>
      <c r="X120" s="69">
        <v>1823.60437</v>
      </c>
      <c r="Y120" s="69">
        <v>1837.094971</v>
      </c>
      <c r="Z120" s="69">
        <v>1850.6906739999999</v>
      </c>
      <c r="AA120" s="69">
        <v>1864.471436</v>
      </c>
      <c r="AB120" s="69">
        <v>1877.7441409999999</v>
      </c>
      <c r="AC120" s="69">
        <v>1891.3885499999999</v>
      </c>
      <c r="AD120" s="69">
        <v>1904.9642329999999</v>
      </c>
      <c r="AE120" s="69">
        <v>1918.225586</v>
      </c>
      <c r="AF120" s="66">
        <v>7.6420000000000004E-3</v>
      </c>
      <c r="AG120" s="53"/>
      <c r="AH120" s="21"/>
      <c r="AI120" s="17"/>
    </row>
    <row r="121" spans="1:35" ht="15" customHeight="1" thickBot="1" x14ac:dyDescent="0.4">
      <c r="A121" s="21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21"/>
      <c r="AI121" s="17"/>
    </row>
    <row r="122" spans="1:35" ht="15" customHeight="1" x14ac:dyDescent="0.35">
      <c r="A122" s="21"/>
      <c r="B122" s="22" t="s">
        <v>343</v>
      </c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72"/>
      <c r="AI122" s="16"/>
    </row>
    <row r="123" spans="1:35" ht="15" customHeight="1" x14ac:dyDescent="0.35">
      <c r="A123" s="21"/>
      <c r="B123" s="53" t="s">
        <v>395</v>
      </c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21"/>
      <c r="AI123" s="17"/>
    </row>
    <row r="124" spans="1:35" ht="15" customHeight="1" x14ac:dyDescent="0.35">
      <c r="A124" s="21"/>
      <c r="B124" s="53" t="s">
        <v>369</v>
      </c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21"/>
      <c r="AI124" s="17"/>
    </row>
    <row r="125" spans="1:35" ht="15" customHeight="1" x14ac:dyDescent="0.35">
      <c r="A125" s="21"/>
      <c r="B125" s="53" t="s">
        <v>370</v>
      </c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21"/>
      <c r="AI125" s="17"/>
    </row>
    <row r="126" spans="1:35" ht="15" customHeight="1" x14ac:dyDescent="0.35">
      <c r="A126" s="21"/>
      <c r="B126" s="53" t="s">
        <v>286</v>
      </c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21"/>
      <c r="AI126" s="17"/>
    </row>
    <row r="127" spans="1:35" ht="15" customHeight="1" x14ac:dyDescent="0.35">
      <c r="A127" s="21"/>
      <c r="B127" s="53" t="s">
        <v>371</v>
      </c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21"/>
      <c r="AI127" s="17"/>
    </row>
    <row r="128" spans="1:35" ht="15" customHeight="1" x14ac:dyDescent="0.35">
      <c r="A128" s="21"/>
      <c r="B128" s="53" t="s">
        <v>287</v>
      </c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21"/>
      <c r="AI128" s="17"/>
    </row>
    <row r="129" spans="2:34" ht="15" customHeight="1" x14ac:dyDescent="0.35">
      <c r="B129" s="53" t="s">
        <v>372</v>
      </c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1"/>
    </row>
    <row r="130" spans="2:34" ht="15" customHeight="1" x14ac:dyDescent="0.35">
      <c r="B130" s="53" t="s">
        <v>373</v>
      </c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1"/>
    </row>
    <row r="131" spans="2:34" ht="15" customHeight="1" x14ac:dyDescent="0.35">
      <c r="B131" s="53" t="s">
        <v>374</v>
      </c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1"/>
    </row>
    <row r="132" spans="2:34" ht="15" customHeight="1" x14ac:dyDescent="0.35">
      <c r="B132" s="53" t="s">
        <v>288</v>
      </c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1"/>
    </row>
    <row r="133" spans="2:34" ht="15" customHeight="1" x14ac:dyDescent="0.35">
      <c r="B133" s="53" t="s">
        <v>375</v>
      </c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1"/>
    </row>
    <row r="134" spans="2:34" ht="15" customHeight="1" x14ac:dyDescent="0.35">
      <c r="B134" s="53" t="s">
        <v>376</v>
      </c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1"/>
    </row>
    <row r="135" spans="2:34" ht="15" customHeight="1" x14ac:dyDescent="0.35">
      <c r="B135" s="53" t="s">
        <v>377</v>
      </c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1"/>
    </row>
    <row r="136" spans="2:34" ht="15" customHeight="1" x14ac:dyDescent="0.35">
      <c r="B136" s="53" t="s">
        <v>352</v>
      </c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1"/>
    </row>
    <row r="137" spans="2:34" ht="15" customHeight="1" x14ac:dyDescent="0.35">
      <c r="B137" s="53" t="s">
        <v>353</v>
      </c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1"/>
    </row>
    <row r="138" spans="2:34" ht="15" customHeight="1" x14ac:dyDescent="0.35">
      <c r="B138" s="53" t="s">
        <v>354</v>
      </c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1"/>
    </row>
    <row r="139" spans="2:34" ht="15" customHeight="1" x14ac:dyDescent="0.35">
      <c r="B139" s="53" t="s">
        <v>405</v>
      </c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1"/>
    </row>
    <row r="140" spans="2:34" ht="15" customHeight="1" x14ac:dyDescent="0.35">
      <c r="B140" s="53" t="s">
        <v>409</v>
      </c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1"/>
    </row>
    <row r="141" spans="2:34" ht="15" customHeight="1" x14ac:dyDescent="0.35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1"/>
    </row>
    <row r="142" spans="2:34" ht="15" customHeight="1" x14ac:dyDescent="0.35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1"/>
    </row>
    <row r="143" spans="2:34" ht="15" customHeight="1" x14ac:dyDescent="0.35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1"/>
    </row>
    <row r="144" spans="2:34" ht="15" customHeight="1" x14ac:dyDescent="0.35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1"/>
    </row>
    <row r="145" spans="2:34" ht="15" customHeight="1" x14ac:dyDescent="0.35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1"/>
    </row>
    <row r="146" spans="2:34" ht="15" customHeight="1" x14ac:dyDescent="0.35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1"/>
    </row>
    <row r="147" spans="2:34" ht="15" customHeight="1" x14ac:dyDescent="0.35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1"/>
    </row>
    <row r="148" spans="2:34" ht="15" customHeight="1" x14ac:dyDescent="0.35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1"/>
    </row>
    <row r="149" spans="2:34" ht="15" customHeight="1" x14ac:dyDescent="0.35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1"/>
    </row>
    <row r="150" spans="2:34" ht="15" customHeight="1" x14ac:dyDescent="0.35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1"/>
    </row>
    <row r="151" spans="2:34" ht="15" customHeight="1" x14ac:dyDescent="0.35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1"/>
    </row>
    <row r="152" spans="2:34" ht="15" customHeight="1" x14ac:dyDescent="0.35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1"/>
    </row>
    <row r="153" spans="2:34" ht="15" customHeight="1" x14ac:dyDescent="0.35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1"/>
    </row>
    <row r="154" spans="2:34" ht="15" customHeight="1" x14ac:dyDescent="0.35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1"/>
    </row>
    <row r="155" spans="2:34" ht="15" customHeight="1" x14ac:dyDescent="0.35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1"/>
    </row>
    <row r="156" spans="2:34" ht="15" customHeight="1" x14ac:dyDescent="0.35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1"/>
    </row>
    <row r="157" spans="2:34" ht="15" customHeight="1" x14ac:dyDescent="0.35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1"/>
    </row>
    <row r="158" spans="2:34" ht="15" customHeight="1" x14ac:dyDescent="0.35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1"/>
    </row>
    <row r="159" spans="2:34" ht="15" customHeight="1" x14ac:dyDescent="0.35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1"/>
    </row>
    <row r="160" spans="2:34" ht="15" customHeight="1" x14ac:dyDescent="0.35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1"/>
    </row>
    <row r="161" spans="2:34" ht="15" customHeight="1" x14ac:dyDescent="0.35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1"/>
    </row>
    <row r="162" spans="2:34" ht="15" customHeight="1" x14ac:dyDescent="0.35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1"/>
    </row>
    <row r="163" spans="2:34" ht="15" customHeight="1" x14ac:dyDescent="0.35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1"/>
    </row>
    <row r="164" spans="2:34" ht="15" customHeight="1" x14ac:dyDescent="0.35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1"/>
    </row>
    <row r="165" spans="2:34" ht="15" customHeight="1" x14ac:dyDescent="0.35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1"/>
    </row>
    <row r="166" spans="2:34" ht="15" customHeight="1" x14ac:dyDescent="0.35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1"/>
    </row>
    <row r="167" spans="2:34" ht="15" customHeight="1" x14ac:dyDescent="0.35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1"/>
    </row>
    <row r="168" spans="2:34" ht="15" customHeight="1" x14ac:dyDescent="0.35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1"/>
    </row>
    <row r="169" spans="2:34" ht="15" customHeight="1" x14ac:dyDescent="0.35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1"/>
    </row>
    <row r="170" spans="2:34" ht="15" customHeight="1" x14ac:dyDescent="0.35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1"/>
    </row>
    <row r="171" spans="2:34" ht="15" customHeight="1" x14ac:dyDescent="0.35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1"/>
    </row>
    <row r="172" spans="2:34" ht="15" customHeight="1" x14ac:dyDescent="0.35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1"/>
    </row>
    <row r="173" spans="2:34" ht="15" customHeight="1" x14ac:dyDescent="0.35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1"/>
    </row>
    <row r="174" spans="2:34" ht="15" customHeight="1" x14ac:dyDescent="0.35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1"/>
    </row>
    <row r="175" spans="2:34" ht="15" customHeight="1" x14ac:dyDescent="0.35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1"/>
    </row>
    <row r="176" spans="2:34" ht="15" customHeight="1" x14ac:dyDescent="0.35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1"/>
    </row>
    <row r="177" spans="2:34" ht="15" customHeight="1" x14ac:dyDescent="0.35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1"/>
    </row>
    <row r="178" spans="2:34" ht="15" customHeight="1" x14ac:dyDescent="0.35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1"/>
    </row>
    <row r="179" spans="2:34" ht="15" customHeight="1" x14ac:dyDescent="0.35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1"/>
    </row>
    <row r="180" spans="2:34" ht="15" customHeight="1" x14ac:dyDescent="0.35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1"/>
    </row>
    <row r="181" spans="2:34" ht="15" customHeight="1" x14ac:dyDescent="0.35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1"/>
    </row>
    <row r="182" spans="2:34" ht="15" customHeight="1" x14ac:dyDescent="0.35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1"/>
    </row>
    <row r="183" spans="2:34" ht="15" customHeight="1" x14ac:dyDescent="0.35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1"/>
    </row>
    <row r="184" spans="2:34" ht="15" customHeight="1" x14ac:dyDescent="0.35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1"/>
    </row>
    <row r="307" spans="2:33" ht="15" customHeight="1" x14ac:dyDescent="0.35"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4"/>
    </row>
    <row r="308" spans="2:33" ht="15" customHeight="1" x14ac:dyDescent="0.35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24"/>
    </row>
    <row r="499" spans="2:33" ht="15" customHeight="1" x14ac:dyDescent="0.35"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4"/>
    </row>
    <row r="509" spans="2:33" ht="15" customHeight="1" x14ac:dyDescent="0.35"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4"/>
    </row>
    <row r="510" spans="2:33" ht="15" customHeight="1" x14ac:dyDescent="0.35"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4"/>
    </row>
    <row r="511" spans="2:33" ht="15" customHeight="1" x14ac:dyDescent="0.35"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24"/>
    </row>
    <row r="711" spans="2:33" ht="15" customHeight="1" x14ac:dyDescent="0.35"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4"/>
    </row>
    <row r="712" spans="2:33" ht="15" customHeight="1" x14ac:dyDescent="0.35"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24"/>
    </row>
    <row r="886" spans="2:33" ht="15" customHeight="1" x14ac:dyDescent="0.35"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4"/>
    </row>
    <row r="887" spans="2:33" ht="15" customHeight="1" x14ac:dyDescent="0.35"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24"/>
    </row>
    <row r="1096" spans="2:33" ht="15" customHeight="1" x14ac:dyDescent="0.35">
      <c r="B1096" s="21"/>
      <c r="C1096" s="21"/>
      <c r="D1096" s="21"/>
      <c r="E1096" s="21"/>
      <c r="F1096" s="21"/>
      <c r="G1096" s="21"/>
      <c r="H1096" s="21"/>
      <c r="I1096" s="21"/>
      <c r="J1096" s="21"/>
      <c r="K1096" s="21"/>
      <c r="L1096" s="21"/>
      <c r="M1096" s="21"/>
      <c r="N1096" s="21"/>
      <c r="O1096" s="21"/>
      <c r="P1096" s="21"/>
      <c r="Q1096" s="21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21"/>
      <c r="AF1096" s="21"/>
      <c r="AG1096" s="24"/>
    </row>
    <row r="1100" spans="2:33" ht="15" customHeight="1" x14ac:dyDescent="0.35">
      <c r="B1100" s="21"/>
      <c r="C1100" s="21"/>
      <c r="D1100" s="21"/>
      <c r="E1100" s="21"/>
      <c r="F1100" s="21"/>
      <c r="G1100" s="21"/>
      <c r="H1100" s="21"/>
      <c r="I1100" s="21"/>
      <c r="J1100" s="21"/>
      <c r="K1100" s="21"/>
      <c r="L1100" s="21"/>
      <c r="M1100" s="21"/>
      <c r="N1100" s="21"/>
      <c r="O1100" s="21"/>
      <c r="P1100" s="21"/>
      <c r="Q1100" s="21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21"/>
      <c r="AF1100" s="21"/>
      <c r="AG1100" s="24"/>
    </row>
    <row r="1101" spans="2:33" ht="15" customHeight="1" x14ac:dyDescent="0.35"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24"/>
    </row>
    <row r="1228" spans="2:33" ht="15" customHeight="1" x14ac:dyDescent="0.35">
      <c r="B1228" s="21"/>
      <c r="C1228" s="21"/>
      <c r="D1228" s="21"/>
      <c r="E1228" s="21"/>
      <c r="F1228" s="21"/>
      <c r="G1228" s="21"/>
      <c r="H1228" s="21"/>
      <c r="I1228" s="21"/>
      <c r="J1228" s="21"/>
      <c r="K1228" s="21"/>
      <c r="L1228" s="21"/>
      <c r="M1228" s="21"/>
      <c r="N1228" s="21"/>
      <c r="O1228" s="21"/>
      <c r="P1228" s="21"/>
      <c r="Q1228" s="21"/>
      <c r="R1228" s="21"/>
      <c r="S1228" s="21"/>
      <c r="T1228" s="21"/>
      <c r="U1228" s="21"/>
      <c r="V1228" s="21"/>
      <c r="W1228" s="21"/>
      <c r="X1228" s="21"/>
      <c r="Y1228" s="21"/>
      <c r="Z1228" s="21"/>
      <c r="AA1228" s="21"/>
      <c r="AB1228" s="21"/>
      <c r="AC1228" s="21"/>
      <c r="AD1228" s="21"/>
      <c r="AE1228" s="21"/>
      <c r="AF1228" s="21"/>
      <c r="AG1228" s="24"/>
    </row>
    <row r="1229" spans="2:33" ht="15" customHeight="1" x14ac:dyDescent="0.35">
      <c r="B1229" s="18"/>
      <c r="C1229" s="18"/>
      <c r="D1229" s="18"/>
      <c r="E1229" s="18"/>
      <c r="F1229" s="18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18"/>
      <c r="AB1229" s="18"/>
      <c r="AC1229" s="18"/>
      <c r="AD1229" s="18"/>
      <c r="AE1229" s="18"/>
      <c r="AF1229" s="18"/>
      <c r="AG1229" s="24"/>
    </row>
    <row r="1384" spans="2:33" ht="15" customHeight="1" x14ac:dyDescent="0.35">
      <c r="B1384" s="21"/>
      <c r="C1384" s="21"/>
      <c r="D1384" s="21"/>
      <c r="E1384" s="21"/>
      <c r="F1384" s="21"/>
      <c r="G1384" s="21"/>
      <c r="H1384" s="21"/>
      <c r="I1384" s="21"/>
      <c r="J1384" s="21"/>
      <c r="K1384" s="21"/>
      <c r="L1384" s="21"/>
      <c r="M1384" s="21"/>
      <c r="N1384" s="21"/>
      <c r="O1384" s="21"/>
      <c r="P1384" s="21"/>
      <c r="Q1384" s="21"/>
      <c r="R1384" s="21"/>
      <c r="S1384" s="21"/>
      <c r="T1384" s="21"/>
      <c r="U1384" s="21"/>
      <c r="V1384" s="21"/>
      <c r="W1384" s="21"/>
      <c r="X1384" s="21"/>
      <c r="Y1384" s="21"/>
      <c r="Z1384" s="21"/>
      <c r="AA1384" s="21"/>
      <c r="AB1384" s="21"/>
      <c r="AC1384" s="21"/>
      <c r="AD1384" s="21"/>
      <c r="AE1384" s="21"/>
      <c r="AF1384" s="21"/>
      <c r="AG1384" s="24"/>
    </row>
    <row r="1389" spans="2:33" ht="15" customHeight="1" x14ac:dyDescent="0.35">
      <c r="B1389" s="21"/>
      <c r="C1389" s="21"/>
      <c r="D1389" s="21"/>
      <c r="E1389" s="21"/>
      <c r="F1389" s="21"/>
      <c r="G1389" s="21"/>
      <c r="H1389" s="21"/>
      <c r="I1389" s="21"/>
      <c r="J1389" s="21"/>
      <c r="K1389" s="21"/>
      <c r="L1389" s="21"/>
      <c r="M1389" s="21"/>
      <c r="N1389" s="21"/>
      <c r="O1389" s="21"/>
      <c r="P1389" s="21"/>
      <c r="Q1389" s="21"/>
      <c r="R1389" s="21"/>
      <c r="S1389" s="21"/>
      <c r="T1389" s="21"/>
      <c r="U1389" s="21"/>
      <c r="V1389" s="21"/>
      <c r="W1389" s="21"/>
      <c r="X1389" s="21"/>
      <c r="Y1389" s="21"/>
      <c r="Z1389" s="21"/>
      <c r="AA1389" s="21"/>
      <c r="AB1389" s="21"/>
      <c r="AC1389" s="21"/>
      <c r="AD1389" s="21"/>
      <c r="AE1389" s="21"/>
      <c r="AF1389" s="21"/>
      <c r="AG1389" s="24"/>
    </row>
    <row r="1390" spans="2:33" ht="15" customHeight="1" x14ac:dyDescent="0.35">
      <c r="B1390" s="18"/>
      <c r="C1390" s="18"/>
      <c r="D1390" s="18"/>
      <c r="E1390" s="18"/>
      <c r="F1390" s="18"/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  <c r="AG1390" s="24"/>
    </row>
    <row r="1490" spans="2:33" ht="15" customHeight="1" x14ac:dyDescent="0.35">
      <c r="B1490" s="21"/>
      <c r="C1490" s="21"/>
      <c r="D1490" s="21"/>
      <c r="E1490" s="21"/>
      <c r="F1490" s="21"/>
      <c r="G1490" s="21"/>
      <c r="H1490" s="21"/>
      <c r="I1490" s="21"/>
      <c r="J1490" s="21"/>
      <c r="K1490" s="21"/>
      <c r="L1490" s="21"/>
      <c r="M1490" s="21"/>
      <c r="N1490" s="21"/>
      <c r="O1490" s="21"/>
      <c r="P1490" s="21"/>
      <c r="Q1490" s="21"/>
      <c r="R1490" s="21"/>
      <c r="S1490" s="21"/>
      <c r="T1490" s="21"/>
      <c r="U1490" s="21"/>
      <c r="V1490" s="21"/>
      <c r="W1490" s="21"/>
      <c r="X1490" s="21"/>
      <c r="Y1490" s="21"/>
      <c r="Z1490" s="21"/>
      <c r="AA1490" s="21"/>
      <c r="AB1490" s="21"/>
      <c r="AC1490" s="21"/>
      <c r="AD1490" s="21"/>
      <c r="AE1490" s="21"/>
      <c r="AF1490" s="21"/>
      <c r="AG1490" s="24"/>
    </row>
    <row r="1499" spans="2:33" ht="15" customHeight="1" x14ac:dyDescent="0.35">
      <c r="B1499" s="21"/>
      <c r="C1499" s="21"/>
      <c r="D1499" s="21"/>
      <c r="E1499" s="21"/>
      <c r="F1499" s="21"/>
      <c r="G1499" s="21"/>
      <c r="H1499" s="21"/>
      <c r="I1499" s="21"/>
      <c r="J1499" s="21"/>
      <c r="K1499" s="21"/>
      <c r="L1499" s="21"/>
      <c r="M1499" s="21"/>
      <c r="N1499" s="21"/>
      <c r="O1499" s="21"/>
      <c r="P1499" s="21"/>
      <c r="Q1499" s="21"/>
      <c r="R1499" s="21"/>
      <c r="S1499" s="21"/>
      <c r="T1499" s="21"/>
      <c r="U1499" s="21"/>
      <c r="V1499" s="21"/>
      <c r="W1499" s="21"/>
      <c r="X1499" s="21"/>
      <c r="Y1499" s="21"/>
      <c r="Z1499" s="21"/>
      <c r="AA1499" s="21"/>
      <c r="AB1499" s="21"/>
      <c r="AC1499" s="21"/>
      <c r="AD1499" s="21"/>
      <c r="AE1499" s="21"/>
      <c r="AF1499" s="21"/>
      <c r="AG1499" s="24"/>
    </row>
    <row r="1501" spans="2:33" ht="15" customHeight="1" x14ac:dyDescent="0.35">
      <c r="B1501" s="21"/>
      <c r="C1501" s="21"/>
      <c r="D1501" s="21"/>
      <c r="E1501" s="21"/>
      <c r="F1501" s="21"/>
      <c r="G1501" s="21"/>
      <c r="H1501" s="21"/>
      <c r="I1501" s="21"/>
      <c r="J1501" s="21"/>
      <c r="K1501" s="21"/>
      <c r="L1501" s="21"/>
      <c r="M1501" s="21"/>
      <c r="N1501" s="21"/>
      <c r="O1501" s="21"/>
      <c r="P1501" s="21"/>
      <c r="Q1501" s="21"/>
      <c r="R1501" s="21"/>
      <c r="S1501" s="21"/>
      <c r="T1501" s="21"/>
      <c r="U1501" s="21"/>
      <c r="V1501" s="21"/>
      <c r="W1501" s="21"/>
      <c r="X1501" s="21"/>
      <c r="Y1501" s="21"/>
      <c r="Z1501" s="21"/>
      <c r="AA1501" s="21"/>
      <c r="AB1501" s="21"/>
      <c r="AC1501" s="21"/>
      <c r="AD1501" s="21"/>
      <c r="AE1501" s="21"/>
      <c r="AF1501" s="21"/>
      <c r="AG1501" s="24"/>
    </row>
    <row r="1502" spans="2:33" ht="15" customHeight="1" x14ac:dyDescent="0.35">
      <c r="B1502" s="18"/>
      <c r="C1502" s="18"/>
      <c r="D1502" s="18"/>
      <c r="E1502" s="18"/>
      <c r="F1502" s="18"/>
      <c r="G1502" s="18"/>
      <c r="H1502" s="18"/>
      <c r="I1502" s="18"/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18"/>
      <c r="AB1502" s="18"/>
      <c r="AC1502" s="18"/>
      <c r="AD1502" s="18"/>
      <c r="AE1502" s="18"/>
      <c r="AF1502" s="18"/>
      <c r="AG1502" s="24"/>
    </row>
    <row r="1603" spans="2:33" ht="15" customHeight="1" x14ac:dyDescent="0.35">
      <c r="B1603" s="21"/>
      <c r="C1603" s="21"/>
      <c r="D1603" s="21"/>
      <c r="E1603" s="21"/>
      <c r="F1603" s="21"/>
      <c r="G1603" s="21"/>
      <c r="H1603" s="21"/>
      <c r="I1603" s="21"/>
      <c r="J1603" s="21"/>
      <c r="K1603" s="21"/>
      <c r="L1603" s="21"/>
      <c r="M1603" s="21"/>
      <c r="N1603" s="21"/>
      <c r="O1603" s="21"/>
      <c r="P1603" s="21"/>
      <c r="Q1603" s="21"/>
      <c r="R1603" s="21"/>
      <c r="S1603" s="21"/>
      <c r="T1603" s="21"/>
      <c r="U1603" s="21"/>
      <c r="V1603" s="21"/>
      <c r="W1603" s="21"/>
      <c r="X1603" s="21"/>
      <c r="Y1603" s="21"/>
      <c r="Z1603" s="21"/>
      <c r="AA1603" s="21"/>
      <c r="AB1603" s="21"/>
      <c r="AC1603" s="21"/>
      <c r="AD1603" s="21"/>
      <c r="AE1603" s="21"/>
      <c r="AF1603" s="21"/>
      <c r="AG1603" s="24"/>
    </row>
    <row r="1604" spans="2:33" ht="15" customHeight="1" x14ac:dyDescent="0.35">
      <c r="B1604" s="18"/>
      <c r="C1604" s="18"/>
      <c r="D1604" s="18"/>
      <c r="E1604" s="18"/>
      <c r="F1604" s="18"/>
      <c r="G1604" s="18"/>
      <c r="H1604" s="18"/>
      <c r="I1604" s="18"/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  <c r="Y1604" s="18"/>
      <c r="Z1604" s="18"/>
      <c r="AA1604" s="18"/>
      <c r="AB1604" s="18"/>
      <c r="AC1604" s="18"/>
      <c r="AD1604" s="18"/>
      <c r="AE1604" s="18"/>
      <c r="AF1604" s="18"/>
      <c r="AG1604" s="24"/>
    </row>
    <row r="1612" spans="2:33" ht="15" customHeight="1" x14ac:dyDescent="0.35">
      <c r="B1612" s="21"/>
      <c r="C1612" s="21"/>
      <c r="D1612" s="21"/>
      <c r="E1612" s="21"/>
      <c r="F1612" s="21"/>
      <c r="G1612" s="21"/>
      <c r="H1612" s="21"/>
      <c r="I1612" s="21"/>
      <c r="J1612" s="21"/>
      <c r="K1612" s="21"/>
      <c r="L1612" s="21"/>
      <c r="M1612" s="21"/>
      <c r="N1612" s="21"/>
      <c r="O1612" s="21"/>
      <c r="P1612" s="21"/>
      <c r="Q1612" s="21"/>
      <c r="R1612" s="21"/>
      <c r="S1612" s="21"/>
      <c r="T1612" s="21"/>
      <c r="U1612" s="21"/>
      <c r="V1612" s="21"/>
      <c r="W1612" s="21"/>
      <c r="X1612" s="21"/>
      <c r="Y1612" s="21"/>
      <c r="Z1612" s="21"/>
      <c r="AA1612" s="21"/>
      <c r="AB1612" s="21"/>
      <c r="AC1612" s="21"/>
      <c r="AD1612" s="21"/>
      <c r="AE1612" s="21"/>
      <c r="AF1612" s="21"/>
      <c r="AG1612" s="24"/>
    </row>
    <row r="1613" spans="2:33" ht="15" customHeight="1" x14ac:dyDescent="0.35">
      <c r="B1613" s="21"/>
      <c r="C1613" s="21"/>
      <c r="D1613" s="21"/>
      <c r="E1613" s="21"/>
      <c r="F1613" s="21"/>
      <c r="G1613" s="21"/>
      <c r="H1613" s="21"/>
      <c r="I1613" s="21"/>
      <c r="J1613" s="21"/>
      <c r="K1613" s="21"/>
      <c r="L1613" s="21"/>
      <c r="M1613" s="21"/>
      <c r="N1613" s="21"/>
      <c r="O1613" s="21"/>
      <c r="P1613" s="21"/>
      <c r="Q1613" s="21"/>
      <c r="R1613" s="21"/>
      <c r="S1613" s="21"/>
      <c r="T1613" s="21"/>
      <c r="U1613" s="21"/>
      <c r="V1613" s="21"/>
      <c r="W1613" s="21"/>
      <c r="X1613" s="21"/>
      <c r="Y1613" s="21"/>
      <c r="Z1613" s="21"/>
      <c r="AA1613" s="21"/>
      <c r="AB1613" s="21"/>
      <c r="AC1613" s="21"/>
      <c r="AD1613" s="21"/>
      <c r="AE1613" s="21"/>
      <c r="AF1613" s="21"/>
      <c r="AG1613" s="24"/>
    </row>
    <row r="1614" spans="2:33" ht="15" customHeight="1" x14ac:dyDescent="0.35">
      <c r="B1614" s="21"/>
      <c r="C1614" s="21"/>
      <c r="D1614" s="21"/>
      <c r="E1614" s="21"/>
      <c r="F1614" s="21"/>
      <c r="G1614" s="21"/>
      <c r="H1614" s="21"/>
      <c r="I1614" s="21"/>
      <c r="J1614" s="21"/>
      <c r="K1614" s="21"/>
      <c r="L1614" s="21"/>
      <c r="M1614" s="21"/>
      <c r="N1614" s="21"/>
      <c r="O1614" s="21"/>
      <c r="P1614" s="21"/>
      <c r="Q1614" s="21"/>
      <c r="R1614" s="21"/>
      <c r="S1614" s="21"/>
      <c r="T1614" s="21"/>
      <c r="U1614" s="21"/>
      <c r="V1614" s="21"/>
      <c r="W1614" s="21"/>
      <c r="X1614" s="21"/>
      <c r="Y1614" s="21"/>
      <c r="Z1614" s="21"/>
      <c r="AA1614" s="21"/>
      <c r="AB1614" s="21"/>
      <c r="AC1614" s="21"/>
      <c r="AD1614" s="21"/>
      <c r="AE1614" s="21"/>
      <c r="AF1614" s="21"/>
      <c r="AG1614" s="24"/>
    </row>
    <row r="1615" spans="2:33" ht="15" customHeight="1" x14ac:dyDescent="0.35">
      <c r="B1615" s="21"/>
      <c r="C1615" s="21"/>
      <c r="D1615" s="21"/>
      <c r="E1615" s="21"/>
      <c r="F1615" s="21"/>
      <c r="G1615" s="21"/>
      <c r="H1615" s="21"/>
      <c r="I1615" s="21"/>
      <c r="J1615" s="21"/>
      <c r="K1615" s="21"/>
      <c r="L1615" s="21"/>
      <c r="M1615" s="21"/>
      <c r="N1615" s="21"/>
      <c r="O1615" s="21"/>
      <c r="P1615" s="21"/>
      <c r="Q1615" s="21"/>
      <c r="R1615" s="21"/>
      <c r="S1615" s="21"/>
      <c r="T1615" s="21"/>
      <c r="U1615" s="21"/>
      <c r="V1615" s="21"/>
      <c r="W1615" s="21"/>
      <c r="X1615" s="21"/>
      <c r="Y1615" s="21"/>
      <c r="Z1615" s="21"/>
      <c r="AA1615" s="21"/>
      <c r="AB1615" s="21"/>
      <c r="AC1615" s="21"/>
      <c r="AD1615" s="21"/>
      <c r="AE1615" s="21"/>
      <c r="AF1615" s="21"/>
      <c r="AG1615" s="24"/>
    </row>
    <row r="1616" spans="2:33" ht="15" customHeight="1" x14ac:dyDescent="0.35">
      <c r="B1616" s="21"/>
      <c r="C1616" s="21"/>
      <c r="D1616" s="21"/>
      <c r="E1616" s="21"/>
      <c r="F1616" s="21"/>
      <c r="G1616" s="21"/>
      <c r="H1616" s="21"/>
      <c r="I1616" s="21"/>
      <c r="J1616" s="21"/>
      <c r="K1616" s="21"/>
      <c r="L1616" s="21"/>
      <c r="M1616" s="21"/>
      <c r="N1616" s="21"/>
      <c r="O1616" s="21"/>
      <c r="P1616" s="21"/>
      <c r="Q1616" s="21"/>
      <c r="R1616" s="21"/>
      <c r="S1616" s="21"/>
      <c r="T1616" s="21"/>
      <c r="U1616" s="21"/>
      <c r="V1616" s="21"/>
      <c r="W1616" s="21"/>
      <c r="X1616" s="21"/>
      <c r="Y1616" s="21"/>
      <c r="Z1616" s="21"/>
      <c r="AA1616" s="21"/>
      <c r="AB1616" s="21"/>
      <c r="AC1616" s="21"/>
      <c r="AD1616" s="21"/>
      <c r="AE1616" s="21"/>
      <c r="AF1616" s="21"/>
      <c r="AG1616" s="24"/>
    </row>
    <row r="1697" spans="2:33" ht="15" customHeight="1" x14ac:dyDescent="0.35">
      <c r="B1697" s="21"/>
      <c r="C1697" s="21"/>
      <c r="D1697" s="21"/>
      <c r="E1697" s="21"/>
      <c r="F1697" s="21"/>
      <c r="G1697" s="21"/>
      <c r="H1697" s="21"/>
      <c r="I1697" s="21"/>
      <c r="J1697" s="21"/>
      <c r="K1697" s="21"/>
      <c r="L1697" s="21"/>
      <c r="M1697" s="21"/>
      <c r="N1697" s="21"/>
      <c r="O1697" s="21"/>
      <c r="P1697" s="21"/>
      <c r="Q1697" s="21"/>
      <c r="R1697" s="21"/>
      <c r="S1697" s="21"/>
      <c r="T1697" s="21"/>
      <c r="U1697" s="21"/>
      <c r="V1697" s="21"/>
      <c r="W1697" s="21"/>
      <c r="X1697" s="21"/>
      <c r="Y1697" s="21"/>
      <c r="Z1697" s="21"/>
      <c r="AA1697" s="21"/>
      <c r="AB1697" s="21"/>
      <c r="AC1697" s="21"/>
      <c r="AD1697" s="21"/>
      <c r="AE1697" s="21"/>
      <c r="AF1697" s="21"/>
      <c r="AG1697" s="24"/>
    </row>
    <row r="1698" spans="2:33" ht="15" customHeight="1" x14ac:dyDescent="0.35">
      <c r="B1698" s="21"/>
      <c r="C1698" s="21"/>
      <c r="D1698" s="21"/>
      <c r="E1698" s="21"/>
      <c r="F1698" s="21"/>
      <c r="G1698" s="21"/>
      <c r="H1698" s="21"/>
      <c r="I1698" s="21"/>
      <c r="J1698" s="21"/>
      <c r="K1698" s="21"/>
      <c r="L1698" s="21"/>
      <c r="M1698" s="21"/>
      <c r="N1698" s="21"/>
      <c r="O1698" s="21"/>
      <c r="P1698" s="21"/>
      <c r="Q1698" s="21"/>
      <c r="R1698" s="21"/>
      <c r="S1698" s="21"/>
      <c r="T1698" s="21"/>
      <c r="U1698" s="21"/>
      <c r="V1698" s="21"/>
      <c r="W1698" s="21"/>
      <c r="X1698" s="21"/>
      <c r="Y1698" s="21"/>
      <c r="Z1698" s="21"/>
      <c r="AA1698" s="21"/>
      <c r="AB1698" s="21"/>
      <c r="AC1698" s="21"/>
      <c r="AD1698" s="21"/>
      <c r="AE1698" s="21"/>
      <c r="AF1698" s="21"/>
      <c r="AG1698" s="24"/>
    </row>
    <row r="1699" spans="2:33" ht="15" customHeight="1" x14ac:dyDescent="0.35">
      <c r="B1699" s="18"/>
      <c r="C1699" s="18"/>
      <c r="D1699" s="18"/>
      <c r="E1699" s="18"/>
      <c r="F1699" s="18"/>
      <c r="G1699" s="18"/>
      <c r="H1699" s="18"/>
      <c r="I1699" s="18"/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  <c r="Y1699" s="18"/>
      <c r="Z1699" s="18"/>
      <c r="AA1699" s="18"/>
      <c r="AB1699" s="18"/>
      <c r="AC1699" s="18"/>
      <c r="AD1699" s="18"/>
      <c r="AE1699" s="18"/>
      <c r="AF1699" s="18"/>
      <c r="AG1699" s="24"/>
    </row>
    <row r="1944" spans="2:33" ht="15" customHeight="1" x14ac:dyDescent="0.35">
      <c r="B1944" s="21"/>
      <c r="C1944" s="21"/>
      <c r="D1944" s="21"/>
      <c r="E1944" s="21"/>
      <c r="F1944" s="21"/>
      <c r="G1944" s="21"/>
      <c r="H1944" s="21"/>
      <c r="I1944" s="21"/>
      <c r="J1944" s="21"/>
      <c r="K1944" s="21"/>
      <c r="L1944" s="21"/>
      <c r="M1944" s="21"/>
      <c r="N1944" s="21"/>
      <c r="O1944" s="21"/>
      <c r="P1944" s="21"/>
      <c r="Q1944" s="21"/>
      <c r="R1944" s="21"/>
      <c r="S1944" s="21"/>
      <c r="T1944" s="21"/>
      <c r="U1944" s="21"/>
      <c r="V1944" s="21"/>
      <c r="W1944" s="21"/>
      <c r="X1944" s="21"/>
      <c r="Y1944" s="21"/>
      <c r="Z1944" s="21"/>
      <c r="AA1944" s="21"/>
      <c r="AB1944" s="21"/>
      <c r="AC1944" s="21"/>
      <c r="AD1944" s="21"/>
      <c r="AE1944" s="21"/>
      <c r="AF1944" s="21"/>
      <c r="AG1944" s="24"/>
    </row>
    <row r="1945" spans="2:33" ht="15" customHeight="1" x14ac:dyDescent="0.35">
      <c r="B1945" s="18"/>
      <c r="C1945" s="18"/>
      <c r="D1945" s="18"/>
      <c r="E1945" s="18"/>
      <c r="F1945" s="18"/>
      <c r="G1945" s="18"/>
      <c r="H1945" s="18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  <c r="Y1945" s="18"/>
      <c r="Z1945" s="18"/>
      <c r="AA1945" s="18"/>
      <c r="AB1945" s="18"/>
      <c r="AC1945" s="18"/>
      <c r="AD1945" s="18"/>
      <c r="AE1945" s="18"/>
      <c r="AF1945" s="18"/>
      <c r="AG1945" s="24"/>
    </row>
    <row r="2021" spans="2:33" ht="15" customHeight="1" x14ac:dyDescent="0.35">
      <c r="B2021" s="21"/>
      <c r="C2021" s="21"/>
      <c r="D2021" s="21"/>
      <c r="E2021" s="21"/>
      <c r="F2021" s="21"/>
      <c r="G2021" s="21"/>
      <c r="H2021" s="21"/>
      <c r="I2021" s="21"/>
      <c r="J2021" s="21"/>
      <c r="K2021" s="21"/>
      <c r="L2021" s="21"/>
      <c r="M2021" s="21"/>
      <c r="N2021" s="21"/>
      <c r="O2021" s="21"/>
      <c r="P2021" s="21"/>
      <c r="Q2021" s="21"/>
      <c r="R2021" s="21"/>
      <c r="S2021" s="21"/>
      <c r="T2021" s="21"/>
      <c r="U2021" s="21"/>
      <c r="V2021" s="21"/>
      <c r="W2021" s="21"/>
      <c r="X2021" s="21"/>
      <c r="Y2021" s="21"/>
      <c r="Z2021" s="21"/>
      <c r="AA2021" s="21"/>
      <c r="AB2021" s="21"/>
      <c r="AC2021" s="21"/>
      <c r="AD2021" s="21"/>
      <c r="AE2021" s="21"/>
      <c r="AF2021" s="21"/>
      <c r="AG2021" s="24"/>
    </row>
    <row r="2030" spans="2:33" ht="15" customHeight="1" x14ac:dyDescent="0.35">
      <c r="B2030" s="21"/>
      <c r="C2030" s="21"/>
      <c r="D2030" s="21"/>
      <c r="E2030" s="21"/>
      <c r="F2030" s="21"/>
      <c r="G2030" s="21"/>
      <c r="H2030" s="21"/>
      <c r="I2030" s="21"/>
      <c r="J2030" s="21"/>
      <c r="K2030" s="21"/>
      <c r="L2030" s="21"/>
      <c r="M2030" s="21"/>
      <c r="N2030" s="21"/>
      <c r="O2030" s="21"/>
      <c r="P2030" s="21"/>
      <c r="Q2030" s="21"/>
      <c r="R2030" s="21"/>
      <c r="S2030" s="21"/>
      <c r="T2030" s="21"/>
      <c r="U2030" s="21"/>
      <c r="V2030" s="21"/>
      <c r="W2030" s="21"/>
      <c r="X2030" s="21"/>
      <c r="Y2030" s="21"/>
      <c r="Z2030" s="21"/>
      <c r="AA2030" s="21"/>
      <c r="AB2030" s="21"/>
      <c r="AC2030" s="21"/>
      <c r="AD2030" s="21"/>
      <c r="AE2030" s="21"/>
      <c r="AF2030" s="21"/>
      <c r="AG2030" s="24"/>
    </row>
    <row r="2031" spans="2:33" ht="15" customHeight="1" x14ac:dyDescent="0.35">
      <c r="B2031" s="18"/>
      <c r="C2031" s="18"/>
      <c r="D2031" s="18"/>
      <c r="E2031" s="18"/>
      <c r="F2031" s="18"/>
      <c r="G2031" s="18"/>
      <c r="H2031" s="18"/>
      <c r="I2031" s="18"/>
      <c r="J2031" s="18"/>
      <c r="K2031" s="18"/>
      <c r="L2031" s="18"/>
      <c r="M2031" s="18"/>
      <c r="N2031" s="18"/>
      <c r="O2031" s="18"/>
      <c r="P2031" s="18"/>
      <c r="Q2031" s="18"/>
      <c r="R2031" s="18"/>
      <c r="S2031" s="18"/>
      <c r="T2031" s="18"/>
      <c r="U2031" s="18"/>
      <c r="V2031" s="18"/>
      <c r="W2031" s="18"/>
      <c r="X2031" s="18"/>
      <c r="Y2031" s="18"/>
      <c r="Z2031" s="18"/>
      <c r="AA2031" s="18"/>
      <c r="AB2031" s="18"/>
      <c r="AC2031" s="18"/>
      <c r="AD2031" s="18"/>
      <c r="AE2031" s="18"/>
      <c r="AF2031" s="18"/>
      <c r="AG2031" s="24"/>
    </row>
    <row r="2147" spans="2:33" ht="15" customHeight="1" x14ac:dyDescent="0.35">
      <c r="B2147" s="21"/>
      <c r="C2147" s="21"/>
      <c r="D2147" s="21"/>
      <c r="E2147" s="21"/>
      <c r="F2147" s="21"/>
      <c r="G2147" s="21"/>
      <c r="H2147" s="21"/>
      <c r="I2147" s="21"/>
      <c r="J2147" s="21"/>
      <c r="K2147" s="21"/>
      <c r="L2147" s="21"/>
      <c r="M2147" s="21"/>
      <c r="N2147" s="21"/>
      <c r="O2147" s="21"/>
      <c r="P2147" s="21"/>
      <c r="Q2147" s="21"/>
      <c r="R2147" s="21"/>
      <c r="S2147" s="21"/>
      <c r="T2147" s="21"/>
      <c r="U2147" s="21"/>
      <c r="V2147" s="21"/>
      <c r="W2147" s="21"/>
      <c r="X2147" s="21"/>
      <c r="Y2147" s="21"/>
      <c r="Z2147" s="21"/>
      <c r="AA2147" s="21"/>
      <c r="AB2147" s="21"/>
      <c r="AC2147" s="21"/>
      <c r="AD2147" s="21"/>
      <c r="AE2147" s="21"/>
      <c r="AF2147" s="21"/>
      <c r="AG2147" s="24"/>
    </row>
    <row r="2149" spans="2:33" ht="15" customHeight="1" x14ac:dyDescent="0.35">
      <c r="B2149" s="21"/>
      <c r="C2149" s="21"/>
      <c r="D2149" s="21"/>
      <c r="E2149" s="21"/>
      <c r="F2149" s="21"/>
      <c r="G2149" s="21"/>
      <c r="H2149" s="21"/>
      <c r="I2149" s="21"/>
      <c r="J2149" s="21"/>
      <c r="K2149" s="21"/>
      <c r="L2149" s="21"/>
      <c r="M2149" s="21"/>
      <c r="N2149" s="21"/>
      <c r="O2149" s="21"/>
      <c r="P2149" s="21"/>
      <c r="Q2149" s="21"/>
      <c r="R2149" s="21"/>
      <c r="S2149" s="21"/>
      <c r="T2149" s="21"/>
      <c r="U2149" s="21"/>
      <c r="V2149" s="21"/>
      <c r="W2149" s="21"/>
      <c r="X2149" s="21"/>
      <c r="Y2149" s="21"/>
      <c r="Z2149" s="21"/>
      <c r="AA2149" s="21"/>
      <c r="AB2149" s="21"/>
      <c r="AC2149" s="21"/>
      <c r="AD2149" s="21"/>
      <c r="AE2149" s="21"/>
      <c r="AF2149" s="21"/>
      <c r="AG2149" s="24"/>
    </row>
    <row r="2150" spans="2:33" ht="15" customHeight="1" x14ac:dyDescent="0.35">
      <c r="B2150" s="21"/>
      <c r="C2150" s="21"/>
      <c r="D2150" s="21"/>
      <c r="E2150" s="21"/>
      <c r="F2150" s="21"/>
      <c r="G2150" s="21"/>
      <c r="H2150" s="21"/>
      <c r="I2150" s="21"/>
      <c r="J2150" s="21"/>
      <c r="K2150" s="21"/>
      <c r="L2150" s="21"/>
      <c r="M2150" s="21"/>
      <c r="N2150" s="21"/>
      <c r="O2150" s="21"/>
      <c r="P2150" s="21"/>
      <c r="Q2150" s="21"/>
      <c r="R2150" s="21"/>
      <c r="S2150" s="21"/>
      <c r="T2150" s="21"/>
      <c r="U2150" s="21"/>
      <c r="V2150" s="21"/>
      <c r="W2150" s="21"/>
      <c r="X2150" s="21"/>
      <c r="Y2150" s="21"/>
      <c r="Z2150" s="21"/>
      <c r="AA2150" s="21"/>
      <c r="AB2150" s="21"/>
      <c r="AC2150" s="21"/>
      <c r="AD2150" s="21"/>
      <c r="AE2150" s="21"/>
      <c r="AF2150" s="21"/>
      <c r="AG2150" s="24"/>
    </row>
    <row r="2152" spans="2:33" ht="15" customHeight="1" x14ac:dyDescent="0.35">
      <c r="B2152" s="21"/>
      <c r="C2152" s="21"/>
      <c r="D2152" s="21"/>
      <c r="E2152" s="21"/>
      <c r="F2152" s="21"/>
      <c r="G2152" s="21"/>
      <c r="H2152" s="21"/>
      <c r="I2152" s="21"/>
      <c r="J2152" s="21"/>
      <c r="K2152" s="21"/>
      <c r="L2152" s="21"/>
      <c r="M2152" s="21"/>
      <c r="N2152" s="21"/>
      <c r="O2152" s="21"/>
      <c r="P2152" s="21"/>
      <c r="Q2152" s="21"/>
      <c r="R2152" s="21"/>
      <c r="S2152" s="21"/>
      <c r="T2152" s="21"/>
      <c r="U2152" s="21"/>
      <c r="V2152" s="21"/>
      <c r="W2152" s="21"/>
      <c r="X2152" s="21"/>
      <c r="Y2152" s="21"/>
      <c r="Z2152" s="21"/>
      <c r="AA2152" s="21"/>
      <c r="AB2152" s="21"/>
      <c r="AC2152" s="21"/>
      <c r="AD2152" s="21"/>
      <c r="AE2152" s="21"/>
      <c r="AF2152" s="21"/>
      <c r="AG2152" s="24"/>
    </row>
    <row r="2153" spans="2:33" ht="15" customHeight="1" x14ac:dyDescent="0.35">
      <c r="B2153" s="18"/>
      <c r="C2153" s="18"/>
      <c r="D2153" s="18"/>
      <c r="E2153" s="18"/>
      <c r="F2153" s="18"/>
      <c r="G2153" s="18"/>
      <c r="H2153" s="18"/>
      <c r="I2153" s="18"/>
      <c r="J2153" s="18"/>
      <c r="K2153" s="18"/>
      <c r="L2153" s="18"/>
      <c r="M2153" s="18"/>
      <c r="N2153" s="18"/>
      <c r="O2153" s="18"/>
      <c r="P2153" s="18"/>
      <c r="Q2153" s="18"/>
      <c r="R2153" s="18"/>
      <c r="S2153" s="18"/>
      <c r="T2153" s="18"/>
      <c r="U2153" s="18"/>
      <c r="V2153" s="18"/>
      <c r="W2153" s="18"/>
      <c r="X2153" s="18"/>
      <c r="Y2153" s="18"/>
      <c r="Z2153" s="18"/>
      <c r="AA2153" s="18"/>
      <c r="AB2153" s="18"/>
      <c r="AC2153" s="18"/>
      <c r="AD2153" s="18"/>
      <c r="AE2153" s="18"/>
      <c r="AF2153" s="18"/>
      <c r="AG2153" s="24"/>
    </row>
    <row r="2316" spans="2:33" ht="15" customHeight="1" x14ac:dyDescent="0.35">
      <c r="B2316" s="21"/>
      <c r="C2316" s="21"/>
      <c r="D2316" s="21"/>
      <c r="E2316" s="21"/>
      <c r="F2316" s="21"/>
      <c r="G2316" s="21"/>
      <c r="H2316" s="21"/>
      <c r="I2316" s="21"/>
      <c r="J2316" s="21"/>
      <c r="K2316" s="21"/>
      <c r="L2316" s="21"/>
      <c r="M2316" s="21"/>
      <c r="N2316" s="21"/>
      <c r="O2316" s="21"/>
      <c r="P2316" s="21"/>
      <c r="Q2316" s="21"/>
      <c r="R2316" s="21"/>
      <c r="S2316" s="21"/>
      <c r="T2316" s="21"/>
      <c r="U2316" s="21"/>
      <c r="V2316" s="21"/>
      <c r="W2316" s="21"/>
      <c r="X2316" s="21"/>
      <c r="Y2316" s="21"/>
      <c r="Z2316" s="21"/>
      <c r="AA2316" s="21"/>
      <c r="AB2316" s="21"/>
      <c r="AC2316" s="21"/>
      <c r="AD2316" s="21"/>
      <c r="AE2316" s="21"/>
      <c r="AF2316" s="21"/>
      <c r="AG2316" s="24"/>
    </row>
    <row r="2317" spans="2:33" ht="15" customHeight="1" x14ac:dyDescent="0.35">
      <c r="B2317" s="18"/>
      <c r="C2317" s="18"/>
      <c r="D2317" s="18"/>
      <c r="E2317" s="18"/>
      <c r="F2317" s="18"/>
      <c r="G2317" s="18"/>
      <c r="H2317" s="18"/>
      <c r="I2317" s="18"/>
      <c r="J2317" s="18"/>
      <c r="K2317" s="18"/>
      <c r="L2317" s="18"/>
      <c r="M2317" s="18"/>
      <c r="N2317" s="18"/>
      <c r="O2317" s="18"/>
      <c r="P2317" s="18"/>
      <c r="Q2317" s="18"/>
      <c r="R2317" s="18"/>
      <c r="S2317" s="18"/>
      <c r="T2317" s="18"/>
      <c r="U2317" s="18"/>
      <c r="V2317" s="18"/>
      <c r="W2317" s="18"/>
      <c r="X2317" s="18"/>
      <c r="Y2317" s="18"/>
      <c r="Z2317" s="18"/>
      <c r="AA2317" s="18"/>
      <c r="AB2317" s="18"/>
      <c r="AC2317" s="18"/>
      <c r="AD2317" s="18"/>
      <c r="AE2317" s="18"/>
      <c r="AF2317" s="18"/>
      <c r="AG2317" s="24"/>
    </row>
    <row r="2418" spans="2:33" ht="15" customHeight="1" x14ac:dyDescent="0.35">
      <c r="B2418" s="21"/>
      <c r="C2418" s="21"/>
      <c r="D2418" s="21"/>
      <c r="E2418" s="21"/>
      <c r="F2418" s="21"/>
      <c r="G2418" s="21"/>
      <c r="H2418" s="21"/>
      <c r="I2418" s="21"/>
      <c r="J2418" s="21"/>
      <c r="K2418" s="21"/>
      <c r="L2418" s="21"/>
      <c r="M2418" s="21"/>
      <c r="N2418" s="21"/>
      <c r="O2418" s="21"/>
      <c r="P2418" s="21"/>
      <c r="Q2418" s="21"/>
      <c r="R2418" s="21"/>
      <c r="S2418" s="21"/>
      <c r="T2418" s="21"/>
      <c r="U2418" s="21"/>
      <c r="V2418" s="21"/>
      <c r="W2418" s="21"/>
      <c r="X2418" s="21"/>
      <c r="Y2418" s="21"/>
      <c r="Z2418" s="21"/>
      <c r="AA2418" s="21"/>
      <c r="AB2418" s="21"/>
      <c r="AC2418" s="21"/>
      <c r="AD2418" s="21"/>
      <c r="AE2418" s="21"/>
      <c r="AF2418" s="21"/>
      <c r="AG2418" s="24"/>
    </row>
    <row r="2419" spans="2:33" ht="15" customHeight="1" x14ac:dyDescent="0.35">
      <c r="B2419" s="18"/>
      <c r="C2419" s="18"/>
      <c r="D2419" s="18"/>
      <c r="E2419" s="18"/>
      <c r="F2419" s="18"/>
      <c r="G2419" s="18"/>
      <c r="H2419" s="18"/>
      <c r="I2419" s="18"/>
      <c r="J2419" s="18"/>
      <c r="K2419" s="18"/>
      <c r="L2419" s="18"/>
      <c r="M2419" s="18"/>
      <c r="N2419" s="18"/>
      <c r="O2419" s="18"/>
      <c r="P2419" s="18"/>
      <c r="Q2419" s="18"/>
      <c r="R2419" s="18"/>
      <c r="S2419" s="18"/>
      <c r="T2419" s="18"/>
      <c r="U2419" s="18"/>
      <c r="V2419" s="18"/>
      <c r="W2419" s="18"/>
      <c r="X2419" s="18"/>
      <c r="Y2419" s="18"/>
      <c r="Z2419" s="18"/>
      <c r="AA2419" s="18"/>
      <c r="AB2419" s="18"/>
      <c r="AC2419" s="18"/>
      <c r="AD2419" s="18"/>
      <c r="AE2419" s="18"/>
      <c r="AF2419" s="18"/>
      <c r="AG2419" s="24"/>
    </row>
    <row r="2497" spans="2:33" ht="15" customHeight="1" x14ac:dyDescent="0.35">
      <c r="B2497" s="21"/>
      <c r="C2497" s="21"/>
      <c r="D2497" s="21"/>
      <c r="E2497" s="21"/>
      <c r="F2497" s="21"/>
      <c r="G2497" s="21"/>
      <c r="H2497" s="21"/>
      <c r="I2497" s="21"/>
      <c r="J2497" s="21"/>
      <c r="K2497" s="21"/>
      <c r="L2497" s="21"/>
      <c r="M2497" s="21"/>
      <c r="N2497" s="21"/>
      <c r="O2497" s="21"/>
      <c r="P2497" s="21"/>
      <c r="Q2497" s="21"/>
      <c r="R2497" s="21"/>
      <c r="S2497" s="21"/>
      <c r="T2497" s="21"/>
      <c r="U2497" s="21"/>
      <c r="V2497" s="21"/>
      <c r="W2497" s="21"/>
      <c r="X2497" s="21"/>
      <c r="Y2497" s="21"/>
      <c r="Z2497" s="21"/>
      <c r="AA2497" s="21"/>
      <c r="AB2497" s="21"/>
      <c r="AC2497" s="21"/>
      <c r="AD2497" s="21"/>
      <c r="AE2497" s="21"/>
      <c r="AF2497" s="21"/>
      <c r="AG2497" s="24"/>
    </row>
    <row r="2503" spans="2:33" ht="15" customHeight="1" x14ac:dyDescent="0.35">
      <c r="B2503" s="21"/>
      <c r="C2503" s="21"/>
      <c r="D2503" s="21"/>
      <c r="E2503" s="21"/>
      <c r="F2503" s="21"/>
      <c r="G2503" s="21"/>
      <c r="H2503" s="21"/>
      <c r="I2503" s="21"/>
      <c r="J2503" s="21"/>
      <c r="K2503" s="21"/>
      <c r="L2503" s="21"/>
      <c r="M2503" s="21"/>
      <c r="N2503" s="21"/>
      <c r="O2503" s="21"/>
      <c r="P2503" s="21"/>
      <c r="Q2503" s="21"/>
      <c r="R2503" s="21"/>
      <c r="S2503" s="21"/>
      <c r="T2503" s="21"/>
      <c r="U2503" s="21"/>
      <c r="V2503" s="21"/>
      <c r="W2503" s="21"/>
      <c r="X2503" s="21"/>
      <c r="Y2503" s="21"/>
      <c r="Z2503" s="21"/>
      <c r="AA2503" s="21"/>
      <c r="AB2503" s="21"/>
      <c r="AC2503" s="21"/>
      <c r="AD2503" s="21"/>
      <c r="AE2503" s="21"/>
      <c r="AF2503" s="21"/>
      <c r="AG2503" s="24"/>
    </row>
    <row r="2508" spans="2:33" ht="15" customHeight="1" x14ac:dyDescent="0.35">
      <c r="B2508" s="21"/>
      <c r="C2508" s="21"/>
      <c r="D2508" s="21"/>
      <c r="E2508" s="21"/>
      <c r="F2508" s="21"/>
      <c r="G2508" s="21"/>
      <c r="H2508" s="21"/>
      <c r="I2508" s="21"/>
      <c r="J2508" s="21"/>
      <c r="K2508" s="21"/>
      <c r="L2508" s="21"/>
      <c r="M2508" s="21"/>
      <c r="N2508" s="21"/>
      <c r="O2508" s="21"/>
      <c r="P2508" s="21"/>
      <c r="Q2508" s="21"/>
      <c r="R2508" s="21"/>
      <c r="S2508" s="21"/>
      <c r="T2508" s="21"/>
      <c r="U2508" s="21"/>
      <c r="V2508" s="21"/>
      <c r="W2508" s="21"/>
      <c r="X2508" s="21"/>
      <c r="Y2508" s="21"/>
      <c r="Z2508" s="21"/>
      <c r="AA2508" s="21"/>
      <c r="AB2508" s="21"/>
      <c r="AC2508" s="21"/>
      <c r="AD2508" s="21"/>
      <c r="AE2508" s="21"/>
      <c r="AF2508" s="21"/>
      <c r="AG2508" s="24"/>
    </row>
    <row r="2509" spans="2:33" ht="15" customHeight="1" x14ac:dyDescent="0.35">
      <c r="B2509" s="18"/>
      <c r="C2509" s="18"/>
      <c r="D2509" s="18"/>
      <c r="E2509" s="18"/>
      <c r="F2509" s="18"/>
      <c r="G2509" s="18"/>
      <c r="H2509" s="18"/>
      <c r="I2509" s="18"/>
      <c r="J2509" s="18"/>
      <c r="K2509" s="18"/>
      <c r="L2509" s="18"/>
      <c r="M2509" s="18"/>
      <c r="N2509" s="18"/>
      <c r="O2509" s="18"/>
      <c r="P2509" s="18"/>
      <c r="Q2509" s="18"/>
      <c r="R2509" s="18"/>
      <c r="S2509" s="18"/>
      <c r="T2509" s="18"/>
      <c r="U2509" s="18"/>
      <c r="V2509" s="18"/>
      <c r="W2509" s="18"/>
      <c r="X2509" s="18"/>
      <c r="Y2509" s="18"/>
      <c r="Z2509" s="18"/>
      <c r="AA2509" s="18"/>
      <c r="AB2509" s="18"/>
      <c r="AC2509" s="18"/>
      <c r="AD2509" s="18"/>
      <c r="AE2509" s="18"/>
      <c r="AF2509" s="18"/>
      <c r="AG2509" s="24"/>
    </row>
    <row r="2594" spans="2:33" ht="15" customHeight="1" x14ac:dyDescent="0.35">
      <c r="B2594" s="21"/>
      <c r="C2594" s="21"/>
      <c r="D2594" s="21"/>
      <c r="E2594" s="21"/>
      <c r="F2594" s="21"/>
      <c r="G2594" s="21"/>
      <c r="H2594" s="21"/>
      <c r="I2594" s="21"/>
      <c r="J2594" s="21"/>
      <c r="K2594" s="21"/>
      <c r="L2594" s="21"/>
      <c r="M2594" s="21"/>
      <c r="N2594" s="21"/>
      <c r="O2594" s="21"/>
      <c r="P2594" s="21"/>
      <c r="Q2594" s="21"/>
      <c r="R2594" s="21"/>
      <c r="S2594" s="21"/>
      <c r="T2594" s="21"/>
      <c r="U2594" s="21"/>
      <c r="V2594" s="21"/>
      <c r="W2594" s="21"/>
      <c r="X2594" s="21"/>
      <c r="Y2594" s="21"/>
      <c r="Z2594" s="21"/>
      <c r="AA2594" s="21"/>
      <c r="AB2594" s="21"/>
      <c r="AC2594" s="21"/>
      <c r="AD2594" s="21"/>
      <c r="AE2594" s="21"/>
      <c r="AF2594" s="21"/>
      <c r="AG2594" s="24"/>
    </row>
    <row r="2597" spans="2:33" ht="15" customHeight="1" x14ac:dyDescent="0.35">
      <c r="B2597" s="21"/>
      <c r="C2597" s="21"/>
      <c r="D2597" s="21"/>
      <c r="E2597" s="21"/>
      <c r="F2597" s="21"/>
      <c r="G2597" s="21"/>
      <c r="H2597" s="21"/>
      <c r="I2597" s="21"/>
      <c r="J2597" s="21"/>
      <c r="K2597" s="21"/>
      <c r="L2597" s="21"/>
      <c r="M2597" s="21"/>
      <c r="N2597" s="21"/>
      <c r="O2597" s="21"/>
      <c r="P2597" s="21"/>
      <c r="Q2597" s="21"/>
      <c r="R2597" s="21"/>
      <c r="S2597" s="21"/>
      <c r="T2597" s="21"/>
      <c r="U2597" s="21"/>
      <c r="V2597" s="21"/>
      <c r="W2597" s="21"/>
      <c r="X2597" s="21"/>
      <c r="Y2597" s="21"/>
      <c r="Z2597" s="21"/>
      <c r="AA2597" s="21"/>
      <c r="AB2597" s="21"/>
      <c r="AC2597" s="21"/>
      <c r="AD2597" s="21"/>
      <c r="AE2597" s="21"/>
      <c r="AF2597" s="21"/>
      <c r="AG2597" s="24"/>
    </row>
    <row r="2598" spans="2:33" ht="15" customHeight="1" x14ac:dyDescent="0.35">
      <c r="B2598" s="18"/>
      <c r="C2598" s="18"/>
      <c r="D2598" s="18"/>
      <c r="E2598" s="18"/>
      <c r="F2598" s="18"/>
      <c r="G2598" s="18"/>
      <c r="H2598" s="18"/>
      <c r="I2598" s="18"/>
      <c r="J2598" s="18"/>
      <c r="K2598" s="18"/>
      <c r="L2598" s="18"/>
      <c r="M2598" s="18"/>
      <c r="N2598" s="18"/>
      <c r="O2598" s="18"/>
      <c r="P2598" s="18"/>
      <c r="Q2598" s="18"/>
      <c r="R2598" s="18"/>
      <c r="S2598" s="18"/>
      <c r="T2598" s="18"/>
      <c r="U2598" s="18"/>
      <c r="V2598" s="18"/>
      <c r="W2598" s="18"/>
      <c r="X2598" s="18"/>
      <c r="Y2598" s="18"/>
      <c r="Z2598" s="18"/>
      <c r="AA2598" s="18"/>
      <c r="AB2598" s="18"/>
      <c r="AC2598" s="18"/>
      <c r="AD2598" s="18"/>
      <c r="AE2598" s="18"/>
      <c r="AF2598" s="18"/>
      <c r="AG2598" s="24"/>
    </row>
    <row r="2705" spans="2:33" ht="15" customHeight="1" x14ac:dyDescent="0.35">
      <c r="B2705" s="21"/>
      <c r="C2705" s="21"/>
      <c r="D2705" s="21"/>
      <c r="E2705" s="21"/>
      <c r="F2705" s="21"/>
      <c r="G2705" s="21"/>
      <c r="H2705" s="21"/>
      <c r="I2705" s="21"/>
      <c r="J2705" s="21"/>
      <c r="K2705" s="21"/>
      <c r="L2705" s="21"/>
      <c r="M2705" s="21"/>
      <c r="N2705" s="21"/>
      <c r="O2705" s="21"/>
      <c r="P2705" s="21"/>
      <c r="Q2705" s="21"/>
      <c r="R2705" s="21"/>
      <c r="S2705" s="21"/>
      <c r="T2705" s="21"/>
      <c r="U2705" s="21"/>
      <c r="V2705" s="21"/>
      <c r="W2705" s="21"/>
      <c r="X2705" s="21"/>
      <c r="Y2705" s="21"/>
      <c r="Z2705" s="21"/>
      <c r="AA2705" s="21"/>
      <c r="AB2705" s="21"/>
      <c r="AC2705" s="21"/>
      <c r="AD2705" s="21"/>
      <c r="AE2705" s="21"/>
      <c r="AF2705" s="21"/>
      <c r="AG2705" s="24"/>
    </row>
    <row r="2706" spans="2:33" ht="15" customHeight="1" x14ac:dyDescent="0.35">
      <c r="B2706" s="21"/>
      <c r="C2706" s="21"/>
      <c r="D2706" s="21"/>
      <c r="E2706" s="21"/>
      <c r="F2706" s="21"/>
      <c r="G2706" s="21"/>
      <c r="H2706" s="21"/>
      <c r="I2706" s="21"/>
      <c r="J2706" s="21"/>
      <c r="K2706" s="21"/>
      <c r="L2706" s="21"/>
      <c r="M2706" s="21"/>
      <c r="N2706" s="21"/>
      <c r="O2706" s="21"/>
      <c r="P2706" s="21"/>
      <c r="Q2706" s="21"/>
      <c r="R2706" s="21"/>
      <c r="S2706" s="21"/>
      <c r="T2706" s="21"/>
      <c r="U2706" s="21"/>
      <c r="V2706" s="21"/>
      <c r="W2706" s="21"/>
      <c r="X2706" s="21"/>
      <c r="Y2706" s="21"/>
      <c r="Z2706" s="21"/>
      <c r="AA2706" s="21"/>
      <c r="AB2706" s="21"/>
      <c r="AC2706" s="21"/>
      <c r="AD2706" s="21"/>
      <c r="AE2706" s="21"/>
      <c r="AF2706" s="21"/>
      <c r="AG2706" s="24"/>
    </row>
    <row r="2718" spans="2:33" ht="15" customHeight="1" x14ac:dyDescent="0.35">
      <c r="B2718" s="21"/>
      <c r="C2718" s="21"/>
      <c r="D2718" s="21"/>
      <c r="E2718" s="21"/>
      <c r="F2718" s="21"/>
      <c r="G2718" s="21"/>
      <c r="H2718" s="21"/>
      <c r="I2718" s="21"/>
      <c r="J2718" s="21"/>
      <c r="K2718" s="21"/>
      <c r="L2718" s="21"/>
      <c r="M2718" s="21"/>
      <c r="N2718" s="21"/>
      <c r="O2718" s="21"/>
      <c r="P2718" s="21"/>
      <c r="Q2718" s="21"/>
      <c r="R2718" s="21"/>
      <c r="S2718" s="21"/>
      <c r="T2718" s="21"/>
      <c r="U2718" s="21"/>
      <c r="V2718" s="21"/>
      <c r="W2718" s="21"/>
      <c r="X2718" s="21"/>
      <c r="Y2718" s="21"/>
      <c r="Z2718" s="21"/>
      <c r="AA2718" s="21"/>
      <c r="AB2718" s="21"/>
      <c r="AC2718" s="21"/>
      <c r="AD2718" s="21"/>
      <c r="AE2718" s="21"/>
      <c r="AF2718" s="21"/>
      <c r="AG2718" s="24"/>
    </row>
    <row r="2719" spans="2:33" ht="15" customHeight="1" x14ac:dyDescent="0.35">
      <c r="B2719" s="18"/>
      <c r="C2719" s="18"/>
      <c r="D2719" s="18"/>
      <c r="E2719" s="18"/>
      <c r="F2719" s="18"/>
      <c r="G2719" s="18"/>
      <c r="H2719" s="18"/>
      <c r="I2719" s="18"/>
      <c r="J2719" s="18"/>
      <c r="K2719" s="18"/>
      <c r="L2719" s="18"/>
      <c r="M2719" s="18"/>
      <c r="N2719" s="18"/>
      <c r="O2719" s="18"/>
      <c r="P2719" s="18"/>
      <c r="Q2719" s="18"/>
      <c r="R2719" s="18"/>
      <c r="S2719" s="18"/>
      <c r="T2719" s="18"/>
      <c r="U2719" s="18"/>
      <c r="V2719" s="18"/>
      <c r="W2719" s="18"/>
      <c r="X2719" s="18"/>
      <c r="Y2719" s="18"/>
      <c r="Z2719" s="18"/>
      <c r="AA2719" s="18"/>
      <c r="AB2719" s="18"/>
      <c r="AC2719" s="18"/>
      <c r="AD2719" s="18"/>
      <c r="AE2719" s="18"/>
      <c r="AF2719" s="18"/>
      <c r="AG2719" s="24"/>
    </row>
    <row r="2836" spans="2:33" ht="15" customHeight="1" x14ac:dyDescent="0.35">
      <c r="B2836" s="21"/>
      <c r="C2836" s="21"/>
      <c r="D2836" s="21"/>
      <c r="E2836" s="21"/>
      <c r="F2836" s="21"/>
      <c r="G2836" s="21"/>
      <c r="H2836" s="21"/>
      <c r="I2836" s="21"/>
      <c r="J2836" s="21"/>
      <c r="K2836" s="21"/>
      <c r="L2836" s="21"/>
      <c r="M2836" s="21"/>
      <c r="N2836" s="21"/>
      <c r="O2836" s="21"/>
      <c r="P2836" s="21"/>
      <c r="Q2836" s="21"/>
      <c r="R2836" s="21"/>
      <c r="S2836" s="21"/>
      <c r="T2836" s="21"/>
      <c r="U2836" s="21"/>
      <c r="V2836" s="21"/>
      <c r="W2836" s="21"/>
      <c r="X2836" s="21"/>
      <c r="Y2836" s="21"/>
      <c r="Z2836" s="21"/>
      <c r="AA2836" s="21"/>
      <c r="AB2836" s="21"/>
      <c r="AC2836" s="21"/>
      <c r="AD2836" s="21"/>
      <c r="AE2836" s="21"/>
      <c r="AF2836" s="21"/>
      <c r="AG2836" s="24"/>
    </row>
    <row r="2837" spans="2:33" ht="15" customHeight="1" x14ac:dyDescent="0.35">
      <c r="B2837" s="18"/>
      <c r="C2837" s="18"/>
      <c r="D2837" s="18"/>
      <c r="E2837" s="18"/>
      <c r="F2837" s="18"/>
      <c r="G2837" s="18"/>
      <c r="H2837" s="18"/>
      <c r="I2837" s="18"/>
      <c r="J2837" s="18"/>
      <c r="K2837" s="18"/>
      <c r="L2837" s="18"/>
      <c r="M2837" s="18"/>
      <c r="N2837" s="18"/>
      <c r="O2837" s="18"/>
      <c r="P2837" s="18"/>
      <c r="Q2837" s="18"/>
      <c r="R2837" s="18"/>
      <c r="S2837" s="18"/>
      <c r="T2837" s="18"/>
      <c r="U2837" s="18"/>
      <c r="V2837" s="18"/>
      <c r="W2837" s="18"/>
      <c r="X2837" s="18"/>
      <c r="Y2837" s="18"/>
      <c r="Z2837" s="18"/>
      <c r="AA2837" s="18"/>
      <c r="AB2837" s="18"/>
      <c r="AC2837" s="18"/>
      <c r="AD2837" s="18"/>
      <c r="AE2837" s="18"/>
      <c r="AF2837" s="18"/>
      <c r="AG2837" s="24"/>
    </row>
  </sheetData>
  <mergeCells count="20">
    <mergeCell ref="B2598:AF2598"/>
    <mergeCell ref="B2031:AF2031"/>
    <mergeCell ref="B2153:AF2153"/>
    <mergeCell ref="B2317:AF2317"/>
    <mergeCell ref="B2419:AF2419"/>
    <mergeCell ref="B2509:AF2509"/>
    <mergeCell ref="B122:AG122"/>
    <mergeCell ref="B308:AF308"/>
    <mergeCell ref="B511:AF511"/>
    <mergeCell ref="B712:AF712"/>
    <mergeCell ref="B887:AF887"/>
    <mergeCell ref="B1101:AF1101"/>
    <mergeCell ref="B1229:AF1229"/>
    <mergeCell ref="B1390:AF1390"/>
    <mergeCell ref="B1502:AF1502"/>
    <mergeCell ref="B1945:AF1945"/>
    <mergeCell ref="B1604:AF1604"/>
    <mergeCell ref="B1699:AF1699"/>
    <mergeCell ref="B2719:AF2719"/>
    <mergeCell ref="B2837:AF283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workbookViewId="0">
      <selection activeCell="B2" sqref="B2"/>
    </sheetView>
  </sheetViews>
  <sheetFormatPr defaultRowHeight="14.5" x14ac:dyDescent="0.35"/>
  <cols>
    <col min="1" max="1" width="25" customWidth="1"/>
    <col min="2" max="2" width="16.81640625" customWidth="1"/>
    <col min="3" max="3" width="22" customWidth="1"/>
    <col min="4" max="4" width="25.81640625" customWidth="1"/>
    <col min="5" max="5" width="28.54296875" customWidth="1"/>
    <col min="6" max="6" width="22" bestFit="1" customWidth="1"/>
  </cols>
  <sheetData>
    <row r="1" spans="1:6" x14ac:dyDescent="0.35">
      <c r="A1" s="1" t="s">
        <v>7</v>
      </c>
      <c r="B1" s="4" t="s">
        <v>10</v>
      </c>
      <c r="C1" s="4" t="s">
        <v>8</v>
      </c>
    </row>
    <row r="2" spans="1:6" x14ac:dyDescent="0.35">
      <c r="A2" s="1" t="s">
        <v>1</v>
      </c>
      <c r="B2" s="7">
        <f>-((1-F12/F13)*'AEO23 Table 4'!C91+(1-F19/F18)*'AEO23 Table 5'!C54)/SUM('AEO23 Table 5'!C54,'AEO23 Table 4'!C91)</f>
        <v>-0.64406410670299696</v>
      </c>
      <c r="C2" s="3" t="s">
        <v>289</v>
      </c>
    </row>
    <row r="3" spans="1:6" x14ac:dyDescent="0.35">
      <c r="A3" s="1" t="s">
        <v>2</v>
      </c>
      <c r="B3" s="8">
        <v>0</v>
      </c>
      <c r="C3" s="3" t="s">
        <v>9</v>
      </c>
    </row>
    <row r="4" spans="1:6" x14ac:dyDescent="0.35">
      <c r="A4" s="1" t="s">
        <v>3</v>
      </c>
      <c r="B4" s="8">
        <v>0</v>
      </c>
      <c r="C4" s="3" t="s">
        <v>11</v>
      </c>
    </row>
    <row r="5" spans="1:6" x14ac:dyDescent="0.35">
      <c r="A5" s="1" t="s">
        <v>4</v>
      </c>
      <c r="B5" s="8">
        <v>0</v>
      </c>
      <c r="C5" s="3" t="s">
        <v>9</v>
      </c>
    </row>
    <row r="6" spans="1:6" x14ac:dyDescent="0.35">
      <c r="A6" s="1" t="s">
        <v>5</v>
      </c>
      <c r="B6" s="7">
        <f>-(((1-F15/F14)*'AEO23 Table 4'!C93+(1-F17/F16)*'AEO23 Table 4'!C96)/SUM('AEO23 Table 4'!C93,'AEO23 Table 4'!C96)*SUM('AEO23 Table 4'!C93,'AEO23 Table 4'!C96)+((1-F21/F20)*'AEO23 Table 5'!C56+(1-F23/F22)*'AEO23 Table 5'!C58)*SUM('AEO23 Table 5'!C56,'AEO23 Table 5'!C58))/SUM('AEO23 Table 5'!C56,'AEO23 Table 5'!C58,'AEO23 Table 4'!C93,'AEO23 Table 4'!C96)</f>
        <v>-0.78466633317589451</v>
      </c>
      <c r="C6" s="3" t="s">
        <v>290</v>
      </c>
    </row>
    <row r="7" spans="1:6" x14ac:dyDescent="0.35">
      <c r="A7" s="1" t="s">
        <v>6</v>
      </c>
      <c r="B7" s="6">
        <f>B2</f>
        <v>-0.64406410670299696</v>
      </c>
      <c r="C7" s="3" t="s">
        <v>291</v>
      </c>
    </row>
    <row r="11" spans="1:6" x14ac:dyDescent="0.35">
      <c r="A11" t="s">
        <v>18</v>
      </c>
      <c r="B11" t="s">
        <v>15</v>
      </c>
      <c r="C11" t="s">
        <v>16</v>
      </c>
      <c r="D11" t="s">
        <v>22</v>
      </c>
      <c r="E11" t="s">
        <v>17</v>
      </c>
      <c r="F11" t="s">
        <v>41</v>
      </c>
    </row>
    <row r="12" spans="1:6" x14ac:dyDescent="0.35">
      <c r="A12" t="s">
        <v>14</v>
      </c>
      <c r="B12" t="s">
        <v>19</v>
      </c>
      <c r="C12" t="s">
        <v>20</v>
      </c>
      <c r="D12">
        <v>8.8000000000000007</v>
      </c>
      <c r="E12" t="s">
        <v>21</v>
      </c>
      <c r="F12" s="9">
        <f>1/(D12/B26)</f>
        <v>0.38774336704545448</v>
      </c>
    </row>
    <row r="13" spans="1:6" x14ac:dyDescent="0.35">
      <c r="A13" t="s">
        <v>14</v>
      </c>
      <c r="B13" t="s">
        <v>23</v>
      </c>
      <c r="C13" t="s">
        <v>24</v>
      </c>
      <c r="D13" s="10">
        <v>0.92</v>
      </c>
      <c r="E13" t="s">
        <v>25</v>
      </c>
      <c r="F13" s="9">
        <f t="shared" ref="F13:F23" si="0">1/D13</f>
        <v>1.0869565217391304</v>
      </c>
    </row>
    <row r="14" spans="1:6" x14ac:dyDescent="0.35">
      <c r="A14" t="s">
        <v>26</v>
      </c>
      <c r="B14" t="s">
        <v>27</v>
      </c>
      <c r="C14" t="s">
        <v>24</v>
      </c>
      <c r="D14" s="10">
        <v>0.63</v>
      </c>
      <c r="E14" t="s">
        <v>28</v>
      </c>
      <c r="F14" s="9">
        <f t="shared" si="0"/>
        <v>1.5873015873015872</v>
      </c>
    </row>
    <row r="15" spans="1:6" x14ac:dyDescent="0.35">
      <c r="A15" t="s">
        <v>26</v>
      </c>
      <c r="B15" t="s">
        <v>29</v>
      </c>
      <c r="C15" t="s">
        <v>20</v>
      </c>
      <c r="D15">
        <v>3.28</v>
      </c>
      <c r="E15" t="s">
        <v>28</v>
      </c>
      <c r="F15" s="9">
        <f t="shared" si="0"/>
        <v>0.3048780487804878</v>
      </c>
    </row>
    <row r="16" spans="1:6" x14ac:dyDescent="0.35">
      <c r="A16" t="s">
        <v>26</v>
      </c>
      <c r="B16" t="s">
        <v>30</v>
      </c>
      <c r="C16" t="s">
        <v>24</v>
      </c>
      <c r="D16">
        <v>3.32</v>
      </c>
      <c r="E16" t="s">
        <v>32</v>
      </c>
      <c r="F16" s="9">
        <f t="shared" si="0"/>
        <v>0.30120481927710846</v>
      </c>
    </row>
    <row r="17" spans="1:6" x14ac:dyDescent="0.35">
      <c r="A17" t="s">
        <v>26</v>
      </c>
      <c r="B17" t="s">
        <v>31</v>
      </c>
      <c r="C17" t="s">
        <v>20</v>
      </c>
      <c r="D17">
        <v>3.74</v>
      </c>
      <c r="E17" t="s">
        <v>32</v>
      </c>
      <c r="F17" s="9">
        <f t="shared" si="0"/>
        <v>0.26737967914438499</v>
      </c>
    </row>
    <row r="18" spans="1:6" x14ac:dyDescent="0.35">
      <c r="A18" t="s">
        <v>33</v>
      </c>
      <c r="B18" t="s">
        <v>23</v>
      </c>
      <c r="C18" t="s">
        <v>24</v>
      </c>
      <c r="D18" s="11">
        <v>0.81</v>
      </c>
      <c r="E18" t="s">
        <v>34</v>
      </c>
      <c r="F18" s="9">
        <f t="shared" si="0"/>
        <v>1.2345679012345678</v>
      </c>
    </row>
    <row r="19" spans="1:6" x14ac:dyDescent="0.35">
      <c r="A19" t="s">
        <v>33</v>
      </c>
      <c r="B19" t="s">
        <v>35</v>
      </c>
      <c r="C19" t="s">
        <v>20</v>
      </c>
      <c r="D19">
        <v>3.4</v>
      </c>
      <c r="E19" t="s">
        <v>36</v>
      </c>
      <c r="F19" s="9">
        <f t="shared" si="0"/>
        <v>0.29411764705882354</v>
      </c>
    </row>
    <row r="20" spans="1:6" x14ac:dyDescent="0.35">
      <c r="A20" t="s">
        <v>37</v>
      </c>
      <c r="B20" t="s">
        <v>27</v>
      </c>
      <c r="C20" t="s">
        <v>24</v>
      </c>
      <c r="D20" s="11">
        <v>0.82</v>
      </c>
      <c r="E20" t="s">
        <v>34</v>
      </c>
      <c r="F20" s="9">
        <f t="shared" si="0"/>
        <v>1.2195121951219512</v>
      </c>
    </row>
    <row r="21" spans="1:6" x14ac:dyDescent="0.35">
      <c r="A21" t="s">
        <v>37</v>
      </c>
      <c r="B21" t="s">
        <v>29</v>
      </c>
      <c r="C21" t="s">
        <v>20</v>
      </c>
      <c r="D21">
        <v>3.9</v>
      </c>
      <c r="E21" t="s">
        <v>36</v>
      </c>
      <c r="F21" s="9">
        <f t="shared" si="0"/>
        <v>0.25641025641025644</v>
      </c>
    </row>
    <row r="22" spans="1:6" x14ac:dyDescent="0.35">
      <c r="A22" t="s">
        <v>37</v>
      </c>
      <c r="B22" t="s">
        <v>38</v>
      </c>
      <c r="C22" t="s">
        <v>24</v>
      </c>
      <c r="D22" s="11">
        <f>AVERAGE(0.3,0.3,0.35)</f>
        <v>0.31666666666666665</v>
      </c>
      <c r="E22" t="s">
        <v>39</v>
      </c>
      <c r="F22" s="9">
        <f t="shared" si="0"/>
        <v>3.1578947368421053</v>
      </c>
    </row>
    <row r="23" spans="1:6" x14ac:dyDescent="0.35">
      <c r="A23" t="s">
        <v>37</v>
      </c>
      <c r="B23" t="s">
        <v>40</v>
      </c>
      <c r="C23" t="s">
        <v>20</v>
      </c>
      <c r="D23" s="10">
        <f>AVERAGE(0.7,0.65,0.75)</f>
        <v>0.70000000000000007</v>
      </c>
      <c r="E23" t="s">
        <v>39</v>
      </c>
      <c r="F23" s="9">
        <f t="shared" si="0"/>
        <v>1.4285714285714284</v>
      </c>
    </row>
    <row r="26" spans="1:6" x14ac:dyDescent="0.35">
      <c r="A26" t="s">
        <v>42</v>
      </c>
      <c r="B26">
        <v>3.4121416299999998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7"/>
  <sheetViews>
    <sheetView workbookViewId="0">
      <selection activeCell="B3" sqref="B3"/>
    </sheetView>
  </sheetViews>
  <sheetFormatPr defaultRowHeight="14.5" x14ac:dyDescent="0.35"/>
  <cols>
    <col min="1" max="1" width="22.1796875" customWidth="1"/>
    <col min="2" max="2" width="23.81640625" customWidth="1"/>
  </cols>
  <sheetData>
    <row r="1" spans="1:2" ht="29" x14ac:dyDescent="0.35">
      <c r="B1" s="12" t="s">
        <v>309</v>
      </c>
    </row>
    <row r="2" spans="1:2" x14ac:dyDescent="0.35">
      <c r="A2" t="s">
        <v>1</v>
      </c>
      <c r="B2" s="9">
        <f>-Calculations!B2</f>
        <v>0.64406410670299696</v>
      </c>
    </row>
    <row r="3" spans="1:2" x14ac:dyDescent="0.35">
      <c r="A3" t="s">
        <v>2</v>
      </c>
      <c r="B3" s="9">
        <f>-Calculations!B3</f>
        <v>0</v>
      </c>
    </row>
    <row r="4" spans="1:2" x14ac:dyDescent="0.35">
      <c r="A4" t="s">
        <v>3</v>
      </c>
      <c r="B4" s="9">
        <f>-Calculations!B4</f>
        <v>0</v>
      </c>
    </row>
    <row r="5" spans="1:2" x14ac:dyDescent="0.35">
      <c r="A5" t="s">
        <v>4</v>
      </c>
      <c r="B5" s="9">
        <f>-Calculations!B5</f>
        <v>0</v>
      </c>
    </row>
    <row r="6" spans="1:2" x14ac:dyDescent="0.35">
      <c r="A6" t="s">
        <v>5</v>
      </c>
      <c r="B6" s="9">
        <f>-Calculations!B6</f>
        <v>0.78466633317589451</v>
      </c>
    </row>
    <row r="7" spans="1:2" x14ac:dyDescent="0.35">
      <c r="A7" t="s">
        <v>6</v>
      </c>
      <c r="B7" s="9">
        <f>-Calculations!B7</f>
        <v>0.64406410670299696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AEO23 Table 4</vt:lpstr>
      <vt:lpstr>AEO23 Table 5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2015-04-08T04:41:36Z</dcterms:created>
  <dcterms:modified xsi:type="dcterms:W3CDTF">2023-09-25T14:56:03Z</dcterms:modified>
</cp:coreProperties>
</file>