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PMCRS\"/>
    </mc:Choice>
  </mc:AlternateContent>
  <xr:revisionPtr revIDLastSave="0" documentId="13_ncr:1_{DFD25105-A0D1-4B8F-9CCA-CFD230FDBD95}" xr6:coauthVersionLast="47" xr6:coauthVersionMax="47" xr10:uidLastSave="{00000000-0000-0000-0000-000000000000}"/>
  <bookViews>
    <workbookView xWindow="-120" yWindow="-120" windowWidth="29040" windowHeight="17520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PMCRS" sheetId="14" r:id="rId6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3" r:id="rId7"/>
    <pivotCache cacheId="4" r:id="rId8"/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J19" i="14"/>
  <c r="AD45" i="15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<sst xmlns="http://schemas.openxmlformats.org/spreadsheetml/2006/main" count="527" uniqueCount="285">
  <si>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</si>
  <si>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</si>
  <si>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</si>
  <si>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</si>
  <si>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</si>
  <si>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</si>
  <si>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</si>
  <si>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</si>
  <si>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</si>
  <si>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</si>
  <si>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</si>
  <si>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</si>
  <si>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</si>
  <si>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</si>
  <si>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</si>
  <si>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</si>
  <si>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</si>
  <si>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</si>
  <si>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</si>
  <si>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</si>
  <si>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</si>
  <si>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</si>
  <si>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</si>
  <si>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</si>
  <si>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</si>
  <si>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</si>
  <si>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</si>
  <si>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</si>
  <si>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</si>
  <si>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</si>
  <si>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</si>
  <si>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</si>
  <si>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</si>
  <si>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</si>
  <si>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</si>
  <si>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</si>
  <si>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</si>
  <si>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</si>
  <si>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</si>
  <si>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</si>
  <si>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</si>
  <si>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</si>
  <si>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</si>
  <si>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</si>
  <si>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</si>
  <si>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</si>
  <si>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</si>
  <si>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</si>
  <si>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</si>
  <si>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</si>
  <si>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</si>
  <si>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</si>
  <si>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</si>
  <si>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</si>
  <si>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</si>
  <si>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</si>
  <si>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</si>
  <si>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</si>
  <si>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</si>
  <si>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</si>
  <si>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</si>
  <si>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</si>
  <si>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</si>
  <si>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</si>
  <si>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</si>
  <si>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</si>
  <si>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</si>
  <si>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</si>
  <si>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</si>
  <si>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</si>
  <si>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</si>
  <si>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</si>
  <si>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</si>
  <si>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</si>
  <si>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</si>
  <si>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</si>
  <si>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</si>
  <si>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</si>
  <si>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</si>
  <si>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</si>
  <si>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</si>
  <si>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</si>
  <si>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</si>
  <si>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</si>
  <si>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</si>
  <si>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</si>
  <si>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</si>
  <si>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</si>
  <si>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</si>
  <si>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</si>
  <si>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</si>
  <si>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</si>
  <si>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</si>
  <si>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</si>
  <si>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</si>
  <si>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</si>
  <si>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</si>
  <si>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</si>
  <si>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</si>
  <si>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</si>
  <si>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</si>
  <si>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</si>
  <si>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</si>
  <si>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</si>
  <si>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</si>
  <si>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</si>
  <si>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</si>
  <si>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</si>
  <si>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</si>
  <si>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</si>
  <si>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</si>
  <si>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</si>
  <si>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</si>
  <si>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</si>
  <si>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</si>
  <si>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</si>
  <si>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</si>
  <si>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</si>
  <si>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</si>
  <si>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</si>
  <si>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</si>
  <si>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</si>
  <si>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</si>
  <si>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</si>
  <si>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</si>
  <si>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</si>
  <si>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</si>
  <si>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</si>
  <si>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</si>
  <si>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</si>
  <si>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</si>
  <si>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</si>
  <si>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</si>
  <si>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</si>
  <si>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</si>
  <si>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</si>
  <si>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</si>
  <si>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</si>
  <si>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</si>
  <si>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</si>
  <si>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</si>
  <si>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</si>
  <si>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</si>
  <si>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</si>
  <si>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</si>
  <si>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</si>
  <si>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</si>
  <si>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</si>
  <si>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</si>
  <si>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</si>
  <si>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</si>
  <si>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</si>
  <si>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</si>
  <si>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</si>
  <si>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</si>
  <si>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</si>
  <si>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</si>
  <si>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</si>
  <si>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</si>
  <si>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</si>
  <si>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</si>
  <si>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</si>
  <si>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</si>
  <si>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</si>
  <si>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</si>
  <si>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</si>
  <si>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</si>
  <si>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</si>
  <si>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</si>
  <si>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</si>
  <si>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</si>
  <si>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</si>
  <si>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</si>
  <si>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</si>
  <si>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</si>
  <si>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</si>
  <si>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</si>
  <si>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</si>
  <si>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</si>
  <si>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</si>
  <si>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</si>
  <si>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</si>
  <si>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</si>
  <si>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</si>
  <si>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</si>
  <si>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</si>
  <si>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</si>
  <si>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</si>
  <si>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</si>
  <si>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</si>
  <si>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</si>
  <si>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</si>
  <si>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</si>
  <si>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</si>
  <si>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</si>
  <si>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</si>
  <si>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</si>
  <si>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</si>
  <si>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</si>
  <si>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</si>
  <si>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</si>
  <si>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</si>
  <si>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</si>
  <si>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</si>
  <si>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</si>
  <si>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</si>
  <si>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</si>
  <si>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</si>
  <si>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</si>
  <si>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</si>
  <si>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</si>
  <si>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</si>
  <si>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</si>
  <si>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</si>
  <si>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</si>
  <si>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</si>
  <si>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</si>
  <si>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</si>
  <si>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</si>
  <si>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</si>
  <si>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</si>
  <si>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</si>
  <si>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</si>
  <si>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</si>
  <si>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</si>
  <si>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</si>
  <si>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</si>
  <si>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</si>
  <si>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</si>
  <si>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</si>
  <si>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</si>
  <si>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</si>
  <si>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</si>
  <si>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</si>
  <si>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</si>
  <si>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</si>
  <si>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</si>
  <si>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</si>
  <si>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</si>
  <si>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</si>
  <si>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</si>
  <si>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</si>
  <si>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</si>
  <si>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</si>
  <si>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</si>
  <si>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</si>
  <si>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</si>
  <si>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</si>
  <si>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</si>
  <si>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</si>
  <si>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</si>
  <si>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</si>
  <si>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</si>
  <si>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</si>
  <si>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</si>
  <si>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</si>
  <si>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</si>
  <si>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</si>
  <si>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</si>
  <si>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</si>
  <si>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</si>
  <si>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</si>
  <si>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</si>
  <si>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</si>
  <si>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</si>
  <si>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</si>
  <si>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</si>
  <si>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</si>
  <si>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</si>
  <si>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</si>
  <si>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</si>
  <si>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</si>
  <si>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</si>
  <si>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</si>
  <si>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</si>
  <si>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</si>
  <si>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</si>
  <si>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</si>
  <si>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</si>
  <si>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</si>
  <si>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</si>
  <si>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</si>
  <si>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In the U.S., we use this file to represent expected coal CCS retrofits due to EPA 111 Rules</t>
  </si>
  <si>
    <t>for existing coal capacity.</t>
  </si>
  <si>
    <t>PMCRS Policy Mandated Capacity Retrofit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</si>
</sst>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169" fontId="0" fillId="0" borderId="0" xfId="0" applyNumberFormat="1"/>
    <xf numFmtId="0" fontId="1" fillId="8" borderId="0" xfId="0" applyFont="1" applyFill="1"/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9" sqref="B9"/>
    </sheetView>
  </sheetViews>
  <sheetFormatPr defaultRowHeight="15"/>
  <cols>
    <col min="2" max="2" width="67.140625" customWidth="1"/>
  </cols>
  <sheetData>
    <row r="1" spans="1:7">
      <c r="A1" s="1" t="s">
        <v>284</v>
      </c>
      <c r="B1" s="45"/>
      <c r="C1" s="46"/>
      <c r="F1" s="45"/>
      <c r="G1" s="45"/>
    </row>
    <row r="2" spans="1:7">
      <c r="F2" s="45"/>
      <c r="G2" s="45"/>
    </row>
    <row r="3" spans="1:7">
      <c r="A3" s="1" t="s">
        <v>0</v>
      </c>
      <c r="B3" s="142" t="s">
        <v>277</v>
      </c>
      <c r="F3" s="45"/>
      <c r="G3" s="45"/>
    </row>
    <row r="4" spans="1:7">
      <c r="B4" t="s">
        <v>278</v>
      </c>
      <c r="F4" s="45"/>
      <c r="G4" s="45"/>
    </row>
    <row r="5" spans="1:7">
      <c r="B5" t="s">
        <v>279</v>
      </c>
      <c r="F5" s="45"/>
      <c r="G5" s="45"/>
    </row>
    <row r="6" spans="1:7">
      <c r="B6" s="3">
        <v>2024</v>
      </c>
      <c r="F6" s="45"/>
      <c r="G6" s="45"/>
    </row>
    <row r="7" spans="1:7">
      <c r="B7" t="s">
        <v>280</v>
      </c>
      <c r="F7" s="45"/>
      <c r="G7" s="45"/>
    </row>
    <row r="8" spans="1:7">
      <c r="B8" t="s">
        <v>281</v>
      </c>
      <c r="F8" s="45"/>
      <c r="G8" s="45"/>
    </row>
    <row r="9" spans="1:7">
      <c r="F9" s="45"/>
      <c r="G9" s="45"/>
    </row>
    <row r="10" spans="1:7">
      <c r="A10" s="1" t="s">
        <v>1</v>
      </c>
      <c r="F10" s="45"/>
      <c r="G10" s="45"/>
    </row>
    <row r="11" spans="1:7">
      <c r="A11" t="s">
        <v>2</v>
      </c>
      <c r="F11" s="45"/>
      <c r="G11" s="45"/>
    </row>
    <row r="12" spans="1:7">
      <c r="A12" t="s">
        <v>195</v>
      </c>
      <c r="F12" s="45"/>
      <c r="G12" s="45"/>
    </row>
    <row r="13" spans="1:7">
      <c r="A13" t="s">
        <v>3</v>
      </c>
      <c r="F13" s="45"/>
      <c r="G13" s="45"/>
    </row>
    <row r="14" spans="1:7">
      <c r="A14" t="s">
        <v>4</v>
      </c>
      <c r="F14" s="45"/>
      <c r="G14" s="45"/>
    </row>
    <row r="15" spans="1:7">
      <c r="F15" s="45"/>
      <c r="G15" s="45"/>
    </row>
    <row r="16" spans="1:7">
      <c r="A16" t="s">
        <v>282</v>
      </c>
      <c r="F16" s="45"/>
      <c r="G16" s="45"/>
    </row>
    <row r="17" spans="1:7">
      <c r="A17" t="s">
        <v>283</v>
      </c>
      <c r="F17" s="45"/>
      <c r="G17" s="45"/>
    </row>
    <row r="18" spans="1:7">
      <c r="F18" s="45"/>
      <c r="G18" s="45"/>
    </row>
    <row r="19" spans="1:7">
      <c r="F19" s="45"/>
      <c r="G19" s="45"/>
    </row>
    <row r="20" spans="1:7">
      <c r="F20" s="45"/>
      <c r="G20" s="45"/>
    </row>
    <row r="21" spans="1:7">
      <c r="F21" s="45"/>
      <c r="G21" s="45"/>
    </row>
    <row r="22" spans="1:7">
      <c r="F22" s="45"/>
      <c r="G22" s="45"/>
    </row>
    <row r="23" spans="1:7">
      <c r="F23" s="45"/>
      <c r="G23" s="45"/>
    </row>
    <row r="24" spans="1:7">
      <c r="F24" s="45"/>
      <c r="G24" s="45"/>
    </row>
    <row r="25" spans="1:7">
      <c r="F25" s="45"/>
      <c r="G25" s="45"/>
    </row>
    <row r="26" spans="1:7">
      <c r="F26" s="45"/>
      <c r="G26" s="45"/>
    </row>
    <row r="27" spans="1:7">
      <c r="F27" s="45"/>
      <c r="G27" s="45"/>
    </row>
    <row r="28" spans="1:7">
      <c r="F28" s="45"/>
      <c r="G28" s="45"/>
    </row>
    <row r="29" spans="1:7">
      <c r="F29" s="45"/>
      <c r="G29" s="45"/>
    </row>
    <row r="30" spans="1:7">
      <c r="F30" s="45"/>
      <c r="G30" s="45"/>
    </row>
    <row r="31" spans="1:7">
      <c r="F31" s="45"/>
      <c r="G31" s="45"/>
    </row>
    <row r="32" spans="1:7">
      <c r="F32" s="45"/>
      <c r="G32" s="45"/>
    </row>
    <row r="33" spans="6:7">
      <c r="F33" s="45"/>
      <c r="G33" s="45"/>
    </row>
    <row r="34" spans="6:7">
      <c r="F34" s="45"/>
      <c r="G34" s="45"/>
    </row>
    <row r="35" spans="6:7">
      <c r="F35" s="45"/>
      <c r="G35" s="45"/>
    </row>
    <row r="36" spans="6:7">
      <c r="F36" s="45"/>
      <c r="G36" s="45"/>
    </row>
    <row r="37" spans="6:7">
      <c r="F37" s="45"/>
      <c r="G37" s="45"/>
    </row>
    <row r="38" spans="6:7">
      <c r="F38" s="45"/>
      <c r="G38" s="45"/>
    </row>
    <row r="39" spans="6:7">
      <c r="F39" s="45"/>
      <c r="G39" s="45"/>
    </row>
    <row r="40" spans="6:7">
      <c r="F40" s="45"/>
      <c r="G40" s="45"/>
    </row>
    <row r="41" spans="6:7">
      <c r="F41" s="45"/>
      <c r="G41" s="45"/>
    </row>
    <row r="42" spans="6:7">
      <c r="F42" s="45"/>
      <c r="G42" s="45"/>
    </row>
    <row r="43" spans="6:7">
      <c r="F43" s="45"/>
      <c r="G43" s="45"/>
    </row>
    <row r="44" spans="6:7">
      <c r="F44" s="45"/>
      <c r="G44" s="45"/>
    </row>
    <row r="45" spans="6:7">
      <c r="F45" s="45"/>
      <c r="G45" s="45"/>
    </row>
    <row r="46" spans="6:7">
      <c r="F46" s="45"/>
      <c r="G46" s="45"/>
    </row>
    <row r="47" spans="6:7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/>
  <cols>
    <col min="1" max="1" width="31.85546875" customWidth="1"/>
    <col min="2" max="2" width="49" customWidth="1"/>
  </cols>
  <sheetData>
    <row r="1" spans="1:34" ht="15" customHeight="1" thickBot="1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/>
    <row r="3" spans="1:34" ht="15" customHeight="1">
      <c r="C3" s="6" t="s">
        <v>45</v>
      </c>
      <c r="D3" s="6" t="s">
        <v>46</v>
      </c>
      <c r="E3" s="7"/>
      <c r="F3" s="7"/>
      <c r="G3" s="7"/>
      <c r="H3" s="7"/>
    </row>
    <row r="4" spans="1:34" ht="15" customHeight="1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>
      <c r="C5" s="6" t="s">
        <v>50</v>
      </c>
      <c r="D5" s="6" t="s">
        <v>51</v>
      </c>
      <c r="E5" s="7"/>
      <c r="F5" s="7"/>
      <c r="G5" s="7"/>
      <c r="H5" s="7"/>
    </row>
    <row r="6" spans="1:34" ht="15" customHeight="1">
      <c r="C6" s="6" t="s">
        <v>52</v>
      </c>
      <c r="D6" s="7"/>
      <c r="E6" s="6" t="s">
        <v>53</v>
      </c>
      <c r="F6" s="7"/>
      <c r="G6" s="7"/>
      <c r="H6" s="7"/>
    </row>
    <row r="7" spans="1:34" ht="15" customHeight="1">
      <c r="C7" s="7"/>
      <c r="D7" s="7"/>
      <c r="E7" s="7"/>
      <c r="F7" s="7"/>
      <c r="G7" s="7"/>
      <c r="H7" s="7"/>
    </row>
    <row r="10" spans="1:34" ht="15" customHeight="1">
      <c r="A10" s="8" t="s">
        <v>54</v>
      </c>
      <c r="B10" s="9" t="s">
        <v>55</v>
      </c>
      <c r="AH10" s="10" t="s">
        <v>56</v>
      </c>
    </row>
    <row r="11" spans="1:34" ht="15" customHeight="1">
      <c r="B11" s="4" t="s">
        <v>57</v>
      </c>
      <c r="AH11" s="10" t="s">
        <v>58</v>
      </c>
    </row>
    <row r="12" spans="1:34" ht="15" customHeight="1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/>
    <row r="15" spans="1:34" ht="15" customHeight="1">
      <c r="B15" s="12" t="s">
        <v>62</v>
      </c>
    </row>
    <row r="16" spans="1:34" ht="15" customHeight="1">
      <c r="B16" s="12" t="s">
        <v>63</v>
      </c>
    </row>
    <row r="17" spans="1:34" s="17" customFormat="1" ht="15" customHeight="1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>
      <c r="B28" s="12" t="s">
        <v>87</v>
      </c>
    </row>
    <row r="29" spans="1:34" ht="15" customHeight="1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>
      <c r="B36" s="12" t="s">
        <v>96</v>
      </c>
    </row>
    <row r="37" spans="1:34" ht="14.85" customHeight="1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>
      <c r="B48" s="12" t="s">
        <v>110</v>
      </c>
    </row>
    <row r="49" spans="1:34" ht="14.85" customHeight="1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>
      <c r="B62" s="12" t="s">
        <v>124</v>
      </c>
    </row>
    <row r="63" spans="1:34" s="17" customFormat="1" ht="15" customHeight="1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>
      <c r="B76" s="12" t="s">
        <v>137</v>
      </c>
    </row>
    <row r="77" spans="1:34" ht="15" customHeight="1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/>
    <row r="87" spans="1:34" ht="15" customHeight="1">
      <c r="B87" s="144" t="s">
        <v>151</v>
      </c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23"/>
    </row>
    <row r="88" spans="1:34" ht="15" customHeight="1">
      <c r="B88" s="24" t="s">
        <v>152</v>
      </c>
    </row>
    <row r="89" spans="1:34" ht="15" customHeight="1">
      <c r="B89" s="24" t="s">
        <v>153</v>
      </c>
    </row>
    <row r="90" spans="1:34" ht="15" customHeight="1">
      <c r="B90" s="24" t="s">
        <v>154</v>
      </c>
    </row>
    <row r="91" spans="1:34" ht="15" customHeight="1">
      <c r="B91" s="24" t="s">
        <v>155</v>
      </c>
    </row>
    <row r="92" spans="1:34" ht="14.85" customHeight="1">
      <c r="B92" s="24" t="s">
        <v>156</v>
      </c>
    </row>
    <row r="93" spans="1:34" ht="15" customHeight="1">
      <c r="B93" s="24" t="s">
        <v>157</v>
      </c>
    </row>
    <row r="94" spans="1:34" ht="15" customHeight="1">
      <c r="B94" s="24" t="s">
        <v>158</v>
      </c>
    </row>
    <row r="95" spans="1:34" ht="15" customHeight="1">
      <c r="B95" s="24" t="s">
        <v>159</v>
      </c>
    </row>
    <row r="96" spans="1:34" ht="15" customHeight="1">
      <c r="B96" s="24" t="s">
        <v>160</v>
      </c>
    </row>
    <row r="97" spans="2:34" ht="15" customHeight="1">
      <c r="B97" s="24" t="s">
        <v>161</v>
      </c>
    </row>
    <row r="98" spans="2:34" ht="15" customHeight="1">
      <c r="B98" s="24" t="s">
        <v>162</v>
      </c>
    </row>
    <row r="99" spans="2:34" ht="15" customHeight="1">
      <c r="B99" s="24" t="s">
        <v>163</v>
      </c>
    </row>
    <row r="100" spans="2:34" ht="15" customHeight="1">
      <c r="B100" s="24" t="s">
        <v>164</v>
      </c>
    </row>
    <row r="101" spans="2:34" ht="14.85" customHeight="1">
      <c r="B101" s="24" t="s">
        <v>165</v>
      </c>
    </row>
    <row r="102" spans="2:34" ht="14.85" customHeight="1">
      <c r="B102" s="24" t="s">
        <v>166</v>
      </c>
    </row>
    <row r="103" spans="2:34" ht="15" customHeight="1">
      <c r="B103" s="24" t="s">
        <v>167</v>
      </c>
    </row>
    <row r="104" spans="2:34" ht="15" customHeight="1">
      <c r="B104" s="24" t="s">
        <v>168</v>
      </c>
    </row>
    <row r="105" spans="2:34" ht="15" customHeight="1">
      <c r="B105" s="24" t="s">
        <v>169</v>
      </c>
    </row>
    <row r="106" spans="2:34" ht="15" customHeight="1">
      <c r="B106" s="24" t="s">
        <v>170</v>
      </c>
    </row>
    <row r="107" spans="2:34" ht="15" customHeight="1">
      <c r="B107" s="24" t="s">
        <v>171</v>
      </c>
    </row>
    <row r="108" spans="2:34" ht="15" customHeight="1">
      <c r="B108" s="24" t="s">
        <v>172</v>
      </c>
    </row>
    <row r="109" spans="2:34" ht="15" customHeight="1">
      <c r="B109" s="24" t="s">
        <v>173</v>
      </c>
    </row>
    <row r="110" spans="2:34" ht="15" customHeight="1">
      <c r="B110" s="24" t="s">
        <v>174</v>
      </c>
    </row>
    <row r="111" spans="2:34" ht="15" customHeight="1">
      <c r="B111" s="24" t="s">
        <v>175</v>
      </c>
    </row>
    <row r="112" spans="2:34" ht="15" customHeight="1"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</row>
    <row r="308" spans="2:34" ht="15" customHeight="1"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</row>
    <row r="511" spans="2:34" ht="15" customHeight="1"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</row>
    <row r="712" spans="2:34" ht="15" customHeight="1"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</row>
    <row r="887" spans="2:34" ht="15" customHeight="1"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</row>
    <row r="1100" spans="2:34" ht="15" customHeight="1">
      <c r="B1100" s="143"/>
      <c r="C1100" s="143"/>
      <c r="D1100" s="143"/>
      <c r="E1100" s="143"/>
      <c r="F1100" s="143"/>
      <c r="G1100" s="143"/>
      <c r="H1100" s="143"/>
      <c r="I1100" s="143"/>
      <c r="J1100" s="143"/>
      <c r="K1100" s="143"/>
      <c r="L1100" s="143"/>
      <c r="M1100" s="143"/>
      <c r="N1100" s="143"/>
      <c r="O1100" s="143"/>
      <c r="P1100" s="143"/>
      <c r="Q1100" s="143"/>
      <c r="R1100" s="143"/>
      <c r="S1100" s="143"/>
      <c r="T1100" s="143"/>
      <c r="U1100" s="143"/>
      <c r="V1100" s="143"/>
      <c r="W1100" s="143"/>
      <c r="X1100" s="143"/>
      <c r="Y1100" s="143"/>
      <c r="Z1100" s="143"/>
      <c r="AA1100" s="143"/>
      <c r="AB1100" s="143"/>
      <c r="AC1100" s="143"/>
      <c r="AD1100" s="143"/>
      <c r="AE1100" s="143"/>
      <c r="AF1100" s="143"/>
      <c r="AG1100" s="143"/>
      <c r="AH1100" s="143"/>
    </row>
    <row r="1227" spans="2:34" ht="15" customHeight="1">
      <c r="B1227" s="143"/>
      <c r="C1227" s="143"/>
      <c r="D1227" s="143"/>
      <c r="E1227" s="143"/>
      <c r="F1227" s="143"/>
      <c r="G1227" s="143"/>
      <c r="H1227" s="143"/>
      <c r="I1227" s="143"/>
      <c r="J1227" s="143"/>
      <c r="K1227" s="143"/>
      <c r="L1227" s="143"/>
      <c r="M1227" s="143"/>
      <c r="N1227" s="143"/>
      <c r="O1227" s="143"/>
      <c r="P1227" s="143"/>
      <c r="Q1227" s="143"/>
      <c r="R1227" s="143"/>
      <c r="S1227" s="143"/>
      <c r="T1227" s="143"/>
      <c r="U1227" s="143"/>
      <c r="V1227" s="143"/>
      <c r="W1227" s="143"/>
      <c r="X1227" s="143"/>
      <c r="Y1227" s="143"/>
      <c r="Z1227" s="143"/>
      <c r="AA1227" s="143"/>
      <c r="AB1227" s="143"/>
      <c r="AC1227" s="143"/>
      <c r="AD1227" s="143"/>
      <c r="AE1227" s="143"/>
      <c r="AF1227" s="143"/>
      <c r="AG1227" s="143"/>
      <c r="AH1227" s="143"/>
    </row>
    <row r="1390" spans="2:34" ht="15" customHeight="1">
      <c r="B1390" s="143"/>
      <c r="C1390" s="143"/>
      <c r="D1390" s="143"/>
      <c r="E1390" s="143"/>
      <c r="F1390" s="143"/>
      <c r="G1390" s="143"/>
      <c r="H1390" s="143"/>
      <c r="I1390" s="143"/>
      <c r="J1390" s="143"/>
      <c r="K1390" s="143"/>
      <c r="L1390" s="143"/>
      <c r="M1390" s="143"/>
      <c r="N1390" s="143"/>
      <c r="O1390" s="143"/>
      <c r="P1390" s="143"/>
      <c r="Q1390" s="143"/>
      <c r="R1390" s="143"/>
      <c r="S1390" s="143"/>
      <c r="T1390" s="143"/>
      <c r="U1390" s="143"/>
      <c r="V1390" s="143"/>
      <c r="W1390" s="143"/>
      <c r="X1390" s="143"/>
      <c r="Y1390" s="143"/>
      <c r="Z1390" s="143"/>
      <c r="AA1390" s="143"/>
      <c r="AB1390" s="143"/>
      <c r="AC1390" s="143"/>
      <c r="AD1390" s="143"/>
      <c r="AE1390" s="143"/>
      <c r="AF1390" s="143"/>
      <c r="AG1390" s="143"/>
      <c r="AH1390" s="143"/>
    </row>
    <row r="1502" spans="2:34" ht="15" customHeight="1">
      <c r="B1502" s="143"/>
      <c r="C1502" s="143"/>
      <c r="D1502" s="143"/>
      <c r="E1502" s="143"/>
      <c r="F1502" s="143"/>
      <c r="G1502" s="143"/>
      <c r="H1502" s="143"/>
      <c r="I1502" s="143"/>
      <c r="J1502" s="143"/>
      <c r="K1502" s="143"/>
      <c r="L1502" s="143"/>
      <c r="M1502" s="143"/>
      <c r="N1502" s="143"/>
      <c r="O1502" s="143"/>
      <c r="P1502" s="143"/>
      <c r="Q1502" s="143"/>
      <c r="R1502" s="143"/>
      <c r="S1502" s="143"/>
      <c r="T1502" s="143"/>
      <c r="U1502" s="143"/>
      <c r="V1502" s="143"/>
      <c r="W1502" s="143"/>
      <c r="X1502" s="143"/>
      <c r="Y1502" s="143"/>
      <c r="Z1502" s="143"/>
      <c r="AA1502" s="143"/>
      <c r="AB1502" s="143"/>
      <c r="AC1502" s="143"/>
      <c r="AD1502" s="143"/>
      <c r="AE1502" s="143"/>
      <c r="AF1502" s="143"/>
      <c r="AG1502" s="143"/>
      <c r="AH1502" s="143"/>
    </row>
    <row r="1604" spans="2:34" ht="15" customHeight="1">
      <c r="B1604" s="143"/>
      <c r="C1604" s="143"/>
      <c r="D1604" s="143"/>
      <c r="E1604" s="143"/>
      <c r="F1604" s="143"/>
      <c r="G1604" s="143"/>
      <c r="H1604" s="143"/>
      <c r="I1604" s="143"/>
      <c r="J1604" s="143"/>
      <c r="K1604" s="143"/>
      <c r="L1604" s="143"/>
      <c r="M1604" s="143"/>
      <c r="N1604" s="143"/>
      <c r="O1604" s="143"/>
      <c r="P1604" s="143"/>
      <c r="Q1604" s="143"/>
      <c r="R1604" s="143"/>
      <c r="S1604" s="143"/>
      <c r="T1604" s="143"/>
      <c r="U1604" s="143"/>
      <c r="V1604" s="143"/>
      <c r="W1604" s="143"/>
      <c r="X1604" s="143"/>
      <c r="Y1604" s="143"/>
      <c r="Z1604" s="143"/>
      <c r="AA1604" s="143"/>
      <c r="AB1604" s="143"/>
      <c r="AC1604" s="143"/>
      <c r="AD1604" s="143"/>
      <c r="AE1604" s="143"/>
      <c r="AF1604" s="143"/>
      <c r="AG1604" s="143"/>
      <c r="AH1604" s="143"/>
    </row>
    <row r="1698" spans="2:34" ht="15" customHeight="1">
      <c r="B1698" s="143"/>
      <c r="C1698" s="143"/>
      <c r="D1698" s="143"/>
      <c r="E1698" s="143"/>
      <c r="F1698" s="143"/>
      <c r="G1698" s="143"/>
      <c r="H1698" s="143"/>
      <c r="I1698" s="143"/>
      <c r="J1698" s="143"/>
      <c r="K1698" s="143"/>
      <c r="L1698" s="143"/>
      <c r="M1698" s="143"/>
      <c r="N1698" s="143"/>
      <c r="O1698" s="143"/>
      <c r="P1698" s="143"/>
      <c r="Q1698" s="143"/>
      <c r="R1698" s="143"/>
      <c r="S1698" s="143"/>
      <c r="T1698" s="143"/>
      <c r="U1698" s="143"/>
      <c r="V1698" s="143"/>
      <c r="W1698" s="143"/>
      <c r="X1698" s="143"/>
      <c r="Y1698" s="143"/>
      <c r="Z1698" s="143"/>
      <c r="AA1698" s="143"/>
      <c r="AB1698" s="143"/>
      <c r="AC1698" s="143"/>
      <c r="AD1698" s="143"/>
      <c r="AE1698" s="143"/>
      <c r="AF1698" s="143"/>
      <c r="AG1698" s="143"/>
      <c r="AH1698" s="143"/>
    </row>
    <row r="1945" spans="2:34" ht="15" customHeight="1">
      <c r="B1945" s="143"/>
      <c r="C1945" s="143"/>
      <c r="D1945" s="143"/>
      <c r="E1945" s="143"/>
      <c r="F1945" s="143"/>
      <c r="G1945" s="143"/>
      <c r="H1945" s="143"/>
      <c r="I1945" s="143"/>
      <c r="J1945" s="143"/>
      <c r="K1945" s="143"/>
      <c r="L1945" s="143"/>
      <c r="M1945" s="143"/>
      <c r="N1945" s="143"/>
      <c r="O1945" s="143"/>
      <c r="P1945" s="143"/>
      <c r="Q1945" s="143"/>
      <c r="R1945" s="143"/>
      <c r="S1945" s="143"/>
      <c r="T1945" s="143"/>
      <c r="U1945" s="143"/>
      <c r="V1945" s="143"/>
      <c r="W1945" s="143"/>
      <c r="X1945" s="143"/>
      <c r="Y1945" s="143"/>
      <c r="Z1945" s="143"/>
      <c r="AA1945" s="143"/>
      <c r="AB1945" s="143"/>
      <c r="AC1945" s="143"/>
      <c r="AD1945" s="143"/>
      <c r="AE1945" s="143"/>
      <c r="AF1945" s="143"/>
      <c r="AG1945" s="143"/>
      <c r="AH1945" s="143"/>
    </row>
    <row r="2031" spans="2:34" ht="15" customHeight="1">
      <c r="B2031" s="143"/>
      <c r="C2031" s="143"/>
      <c r="D2031" s="143"/>
      <c r="E2031" s="143"/>
      <c r="F2031" s="143"/>
      <c r="G2031" s="143"/>
      <c r="H2031" s="143"/>
      <c r="I2031" s="143"/>
      <c r="J2031" s="143"/>
      <c r="K2031" s="143"/>
      <c r="L2031" s="143"/>
      <c r="M2031" s="143"/>
      <c r="N2031" s="143"/>
      <c r="O2031" s="143"/>
      <c r="P2031" s="143"/>
      <c r="Q2031" s="143"/>
      <c r="R2031" s="143"/>
      <c r="S2031" s="143"/>
      <c r="T2031" s="143"/>
      <c r="U2031" s="143"/>
      <c r="V2031" s="143"/>
      <c r="W2031" s="143"/>
      <c r="X2031" s="143"/>
      <c r="Y2031" s="143"/>
      <c r="Z2031" s="143"/>
      <c r="AA2031" s="143"/>
      <c r="AB2031" s="143"/>
      <c r="AC2031" s="143"/>
      <c r="AD2031" s="143"/>
      <c r="AE2031" s="143"/>
      <c r="AF2031" s="143"/>
      <c r="AG2031" s="143"/>
      <c r="AH2031" s="143"/>
    </row>
    <row r="2153" spans="2:34" ht="15" customHeight="1">
      <c r="B2153" s="143"/>
      <c r="C2153" s="143"/>
      <c r="D2153" s="143"/>
      <c r="E2153" s="143"/>
      <c r="F2153" s="143"/>
      <c r="G2153" s="143"/>
      <c r="H2153" s="143"/>
      <c r="I2153" s="143"/>
      <c r="J2153" s="143"/>
      <c r="K2153" s="143"/>
      <c r="L2153" s="143"/>
      <c r="M2153" s="143"/>
      <c r="N2153" s="143"/>
      <c r="O2153" s="143"/>
      <c r="P2153" s="143"/>
      <c r="Q2153" s="143"/>
      <c r="R2153" s="143"/>
      <c r="S2153" s="143"/>
      <c r="T2153" s="143"/>
      <c r="U2153" s="143"/>
      <c r="V2153" s="143"/>
      <c r="W2153" s="143"/>
      <c r="X2153" s="143"/>
      <c r="Y2153" s="143"/>
      <c r="Z2153" s="143"/>
      <c r="AA2153" s="143"/>
      <c r="AB2153" s="143"/>
      <c r="AC2153" s="143"/>
      <c r="AD2153" s="143"/>
      <c r="AE2153" s="143"/>
      <c r="AF2153" s="143"/>
      <c r="AG2153" s="143"/>
      <c r="AH2153" s="143"/>
    </row>
    <row r="2317" spans="2:34" ht="15" customHeight="1">
      <c r="B2317" s="143"/>
      <c r="C2317" s="143"/>
      <c r="D2317" s="143"/>
      <c r="E2317" s="143"/>
      <c r="F2317" s="143"/>
      <c r="G2317" s="143"/>
      <c r="H2317" s="143"/>
      <c r="I2317" s="143"/>
      <c r="J2317" s="143"/>
      <c r="K2317" s="143"/>
      <c r="L2317" s="143"/>
      <c r="M2317" s="143"/>
      <c r="N2317" s="143"/>
      <c r="O2317" s="143"/>
      <c r="P2317" s="143"/>
      <c r="Q2317" s="143"/>
      <c r="R2317" s="143"/>
      <c r="S2317" s="143"/>
      <c r="T2317" s="143"/>
      <c r="U2317" s="143"/>
      <c r="V2317" s="143"/>
      <c r="W2317" s="143"/>
      <c r="X2317" s="143"/>
      <c r="Y2317" s="143"/>
      <c r="Z2317" s="143"/>
      <c r="AA2317" s="143"/>
      <c r="AB2317" s="143"/>
      <c r="AC2317" s="143"/>
      <c r="AD2317" s="143"/>
      <c r="AE2317" s="143"/>
      <c r="AF2317" s="143"/>
      <c r="AG2317" s="143"/>
      <c r="AH2317" s="143"/>
    </row>
    <row r="2419" spans="2:34" ht="15" customHeight="1">
      <c r="B2419" s="143"/>
      <c r="C2419" s="143"/>
      <c r="D2419" s="143"/>
      <c r="E2419" s="143"/>
      <c r="F2419" s="143"/>
      <c r="G2419" s="143"/>
      <c r="H2419" s="143"/>
      <c r="I2419" s="143"/>
      <c r="J2419" s="143"/>
      <c r="K2419" s="143"/>
      <c r="L2419" s="143"/>
      <c r="M2419" s="143"/>
      <c r="N2419" s="143"/>
      <c r="O2419" s="143"/>
      <c r="P2419" s="143"/>
      <c r="Q2419" s="143"/>
      <c r="R2419" s="143"/>
      <c r="S2419" s="143"/>
      <c r="T2419" s="143"/>
      <c r="U2419" s="143"/>
      <c r="V2419" s="143"/>
      <c r="W2419" s="143"/>
      <c r="X2419" s="143"/>
      <c r="Y2419" s="143"/>
      <c r="Z2419" s="143"/>
      <c r="AA2419" s="143"/>
      <c r="AB2419" s="143"/>
      <c r="AC2419" s="143"/>
      <c r="AD2419" s="143"/>
      <c r="AE2419" s="143"/>
      <c r="AF2419" s="143"/>
      <c r="AG2419" s="143"/>
      <c r="AH2419" s="143"/>
    </row>
    <row r="2509" spans="2:34" ht="15" customHeight="1">
      <c r="B2509" s="143"/>
      <c r="C2509" s="143"/>
      <c r="D2509" s="143"/>
      <c r="E2509" s="143"/>
      <c r="F2509" s="143"/>
      <c r="G2509" s="143"/>
      <c r="H2509" s="143"/>
      <c r="I2509" s="143"/>
      <c r="J2509" s="143"/>
      <c r="K2509" s="143"/>
      <c r="L2509" s="143"/>
      <c r="M2509" s="143"/>
      <c r="N2509" s="143"/>
      <c r="O2509" s="143"/>
      <c r="P2509" s="143"/>
      <c r="Q2509" s="143"/>
      <c r="R2509" s="143"/>
      <c r="S2509" s="143"/>
      <c r="T2509" s="143"/>
      <c r="U2509" s="143"/>
      <c r="V2509" s="143"/>
      <c r="W2509" s="143"/>
      <c r="X2509" s="143"/>
      <c r="Y2509" s="143"/>
      <c r="Z2509" s="143"/>
      <c r="AA2509" s="143"/>
      <c r="AB2509" s="143"/>
      <c r="AC2509" s="143"/>
      <c r="AD2509" s="143"/>
      <c r="AE2509" s="143"/>
      <c r="AF2509" s="143"/>
      <c r="AG2509" s="143"/>
      <c r="AH2509" s="143"/>
    </row>
    <row r="2598" spans="2:34" ht="15" customHeight="1">
      <c r="B2598" s="143"/>
      <c r="C2598" s="143"/>
      <c r="D2598" s="143"/>
      <c r="E2598" s="143"/>
      <c r="F2598" s="143"/>
      <c r="G2598" s="143"/>
      <c r="H2598" s="143"/>
      <c r="I2598" s="143"/>
      <c r="J2598" s="143"/>
      <c r="K2598" s="143"/>
      <c r="L2598" s="143"/>
      <c r="M2598" s="143"/>
      <c r="N2598" s="143"/>
      <c r="O2598" s="143"/>
      <c r="P2598" s="143"/>
      <c r="Q2598" s="143"/>
      <c r="R2598" s="143"/>
      <c r="S2598" s="143"/>
      <c r="T2598" s="143"/>
      <c r="U2598" s="143"/>
      <c r="V2598" s="143"/>
      <c r="W2598" s="143"/>
      <c r="X2598" s="143"/>
      <c r="Y2598" s="143"/>
      <c r="Z2598" s="143"/>
      <c r="AA2598" s="143"/>
      <c r="AB2598" s="143"/>
      <c r="AC2598" s="143"/>
      <c r="AD2598" s="143"/>
      <c r="AE2598" s="143"/>
      <c r="AF2598" s="143"/>
      <c r="AG2598" s="143"/>
      <c r="AH2598" s="143"/>
    </row>
    <row r="2719" spans="2:34" ht="15" customHeight="1">
      <c r="B2719" s="143"/>
      <c r="C2719" s="143"/>
      <c r="D2719" s="143"/>
      <c r="E2719" s="143"/>
      <c r="F2719" s="143"/>
      <c r="G2719" s="143"/>
      <c r="H2719" s="143"/>
      <c r="I2719" s="143"/>
      <c r="J2719" s="143"/>
      <c r="K2719" s="143"/>
      <c r="L2719" s="143"/>
      <c r="M2719" s="143"/>
      <c r="N2719" s="143"/>
      <c r="O2719" s="143"/>
      <c r="P2719" s="143"/>
      <c r="Q2719" s="143"/>
      <c r="R2719" s="143"/>
      <c r="S2719" s="143"/>
      <c r="T2719" s="143"/>
      <c r="U2719" s="143"/>
      <c r="V2719" s="143"/>
      <c r="W2719" s="143"/>
      <c r="X2719" s="143"/>
      <c r="Y2719" s="143"/>
      <c r="Z2719" s="143"/>
      <c r="AA2719" s="143"/>
      <c r="AB2719" s="143"/>
      <c r="AC2719" s="143"/>
      <c r="AD2719" s="143"/>
      <c r="AE2719" s="143"/>
      <c r="AF2719" s="143"/>
      <c r="AG2719" s="143"/>
      <c r="AH2719" s="143"/>
    </row>
    <row r="2837" spans="2:34" ht="15" customHeight="1">
      <c r="B2837" s="143"/>
      <c r="C2837" s="143"/>
      <c r="D2837" s="143"/>
      <c r="E2837" s="143"/>
      <c r="F2837" s="143"/>
      <c r="G2837" s="143"/>
      <c r="H2837" s="143"/>
      <c r="I2837" s="143"/>
      <c r="J2837" s="143"/>
      <c r="K2837" s="143"/>
      <c r="L2837" s="143"/>
      <c r="M2837" s="143"/>
      <c r="N2837" s="143"/>
      <c r="O2837" s="143"/>
      <c r="P2837" s="143"/>
      <c r="Q2837" s="143"/>
      <c r="R2837" s="143"/>
      <c r="S2837" s="143"/>
      <c r="T2837" s="143"/>
      <c r="U2837" s="143"/>
      <c r="V2837" s="143"/>
      <c r="W2837" s="143"/>
      <c r="X2837" s="143"/>
      <c r="Y2837" s="143"/>
      <c r="Z2837" s="143"/>
      <c r="AA2837" s="143"/>
      <c r="AB2837" s="143"/>
      <c r="AC2837" s="143"/>
      <c r="AD2837" s="143"/>
      <c r="AE2837" s="143"/>
      <c r="AF2837" s="143"/>
      <c r="AG2837" s="143"/>
      <c r="AH2837" s="143"/>
    </row>
  </sheetData>
  <mergeCells count="21"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/>
  <cols>
    <col min="2" max="2" width="47.5703125" style="38" customWidth="1"/>
    <col min="8" max="8" width="10.7109375" bestFit="1" customWidth="1"/>
  </cols>
  <sheetData>
    <row r="1" spans="1:34" ht="15" customHeight="1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>
      <c r="B2" s="12" t="s">
        <v>63</v>
      </c>
    </row>
    <row r="3" spans="1:34" ht="15" customHeight="1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>
      <c r="B5" s="12" t="s">
        <v>124</v>
      </c>
    </row>
    <row r="6" spans="1:34" ht="15" customHeight="1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>
      <c r="H15" s="39"/>
    </row>
    <row r="16" spans="1:34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>
      <c r="A1" s="43">
        <v>44197</v>
      </c>
    </row>
    <row r="2" spans="1:13">
      <c r="A2" s="2" t="s">
        <v>43</v>
      </c>
      <c r="B2" t="s">
        <v>181</v>
      </c>
    </row>
    <row r="3" spans="1:13">
      <c r="A3" s="2" t="s">
        <v>42</v>
      </c>
      <c r="B3" t="s">
        <v>182</v>
      </c>
    </row>
    <row r="4" spans="1:13">
      <c r="M4" s="41" t="s">
        <v>5</v>
      </c>
    </row>
    <row r="5" spans="1:13">
      <c r="A5" s="2" t="s">
        <v>183</v>
      </c>
      <c r="B5" s="2" t="s">
        <v>184</v>
      </c>
    </row>
    <row r="6" spans="1:13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>
      <c r="A9" s="3" t="s">
        <v>15</v>
      </c>
      <c r="B9" s="44"/>
      <c r="C9" s="44">
        <v>42</v>
      </c>
      <c r="M9" s="41" t="s">
        <v>30</v>
      </c>
    </row>
    <row r="10" spans="1:13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>
      <c r="A13" s="3" t="s">
        <v>13</v>
      </c>
      <c r="B13" s="44"/>
      <c r="C13" s="44">
        <v>55.2</v>
      </c>
      <c r="M13" s="41" t="s">
        <v>29</v>
      </c>
    </row>
    <row r="14" spans="1:13">
      <c r="A14" s="3" t="s">
        <v>9</v>
      </c>
      <c r="B14" s="44"/>
      <c r="C14" s="44"/>
      <c r="E14">
        <v>335</v>
      </c>
      <c r="M14" s="41" t="s">
        <v>31</v>
      </c>
    </row>
    <row r="15" spans="1:13">
      <c r="A15" s="3" t="s">
        <v>20</v>
      </c>
      <c r="B15" s="44"/>
      <c r="C15" s="44"/>
      <c r="E15">
        <v>317</v>
      </c>
      <c r="M15" s="41" t="s">
        <v>29</v>
      </c>
    </row>
    <row r="16" spans="1:13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>
      <c r="A21" s="3" t="s">
        <v>6</v>
      </c>
      <c r="B21" s="44">
        <v>3.1</v>
      </c>
      <c r="C21" s="44">
        <v>1.7</v>
      </c>
      <c r="M21" s="41" t="s">
        <v>28</v>
      </c>
    </row>
    <row r="22" spans="1:13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>
      <c r="A23" s="3" t="s">
        <v>22</v>
      </c>
      <c r="B23" s="44"/>
      <c r="C23" s="44"/>
      <c r="G23">
        <v>200</v>
      </c>
      <c r="M23" s="41" t="s">
        <v>34</v>
      </c>
    </row>
    <row r="24" spans="1:13">
      <c r="A24" s="3" t="s">
        <v>18</v>
      </c>
      <c r="B24" s="44"/>
      <c r="C24" s="44"/>
      <c r="D24">
        <v>42</v>
      </c>
      <c r="M24" s="41" t="s">
        <v>24</v>
      </c>
    </row>
    <row r="25" spans="1:13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>
      <c r="M28" s="42"/>
    </row>
    <row r="29" spans="1:13">
      <c r="A29" s="43">
        <v>44562</v>
      </c>
    </row>
    <row r="30" spans="1:13">
      <c r="A30" s="2" t="s">
        <v>43</v>
      </c>
      <c r="B30" t="s">
        <v>181</v>
      </c>
    </row>
    <row r="31" spans="1:13">
      <c r="A31" s="2" t="s">
        <v>42</v>
      </c>
      <c r="B31" t="s">
        <v>182</v>
      </c>
    </row>
    <row r="32" spans="1:13">
      <c r="M32" s="41" t="s">
        <v>5</v>
      </c>
    </row>
    <row r="33" spans="1:13">
      <c r="A33" s="2" t="s">
        <v>183</v>
      </c>
      <c r="B33" s="2" t="s">
        <v>184</v>
      </c>
    </row>
    <row r="34" spans="1:13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>
      <c r="M53" s="41"/>
    </row>
    <row r="55" spans="1:13">
      <c r="A55" s="1">
        <v>2023</v>
      </c>
    </row>
    <row r="56" spans="1:13">
      <c r="M56" s="41" t="s">
        <v>5</v>
      </c>
    </row>
    <row r="57" spans="1:13">
      <c r="A57" s="2" t="s">
        <v>183</v>
      </c>
      <c r="B57" s="2" t="s">
        <v>184</v>
      </c>
    </row>
    <row r="58" spans="1:13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>
      <c r="A67" s="3" t="s">
        <v>20</v>
      </c>
      <c r="F67">
        <v>317</v>
      </c>
      <c r="M67" s="41" t="str">
        <f t="shared" si="1"/>
        <v>natural gas peaker</v>
      </c>
    </row>
    <row r="68" spans="1:13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>
      <c r="A71" s="3" t="s">
        <v>19</v>
      </c>
      <c r="B71">
        <v>14</v>
      </c>
      <c r="M71" s="41" t="str">
        <f t="shared" si="1"/>
        <v>natural gas peaker</v>
      </c>
    </row>
    <row r="72" spans="1:13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>
      <c r="A73" s="3" t="s">
        <v>6</v>
      </c>
      <c r="B73">
        <v>69.000000000000028</v>
      </c>
      <c r="M73" s="41" t="str">
        <f t="shared" si="1"/>
        <v>petroleum</v>
      </c>
    </row>
    <row r="74" spans="1:13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>
      <c r="A75" s="3" t="s">
        <v>22</v>
      </c>
      <c r="F75">
        <v>200</v>
      </c>
      <c r="M75" s="41" t="str">
        <f t="shared" si="1"/>
        <v>solar thermal</v>
      </c>
    </row>
    <row r="76" spans="1:13">
      <c r="A76" s="3" t="s">
        <v>18</v>
      </c>
      <c r="D76">
        <v>20</v>
      </c>
      <c r="M76" s="41" t="str">
        <f t="shared" si="1"/>
        <v>biomass</v>
      </c>
    </row>
    <row r="77" spans="1:13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/>
  <cols>
    <col min="1" max="1" width="65.28515625" style="99" customWidth="1"/>
    <col min="2" max="2" width="2" style="99" customWidth="1"/>
    <col min="3" max="8" width="8.42578125" style="50" customWidth="1"/>
  </cols>
  <sheetData>
    <row r="1" spans="1:14">
      <c r="A1" s="49"/>
      <c r="B1" s="49"/>
      <c r="C1" s="49"/>
      <c r="D1" s="49"/>
      <c r="E1" s="49"/>
      <c r="F1" s="49"/>
      <c r="G1"/>
    </row>
    <row r="2" spans="1:14" ht="26.25">
      <c r="A2" s="146" t="s">
        <v>196</v>
      </c>
      <c r="B2" s="146"/>
      <c r="C2" s="146"/>
      <c r="D2" s="146"/>
      <c r="E2" s="146"/>
      <c r="F2" s="146"/>
      <c r="G2" s="146"/>
    </row>
    <row r="3" spans="1:14" ht="18">
      <c r="A3" s="49"/>
      <c r="B3" s="49"/>
      <c r="C3" s="49"/>
      <c r="D3" s="49"/>
      <c r="E3" s="49"/>
      <c r="F3" s="49"/>
      <c r="G3"/>
      <c r="K3" s="147"/>
      <c r="L3" s="147"/>
      <c r="M3" s="147"/>
      <c r="N3" s="147"/>
    </row>
    <row r="4" spans="1:14" ht="18">
      <c r="A4" s="148" t="s">
        <v>197</v>
      </c>
      <c r="B4" s="148"/>
      <c r="C4" s="148"/>
      <c r="D4" s="148"/>
      <c r="E4" s="148"/>
      <c r="F4" s="148"/>
      <c r="G4" s="148"/>
    </row>
    <row r="5" spans="1:14" ht="18">
      <c r="A5" s="49"/>
      <c r="B5" s="147"/>
      <c r="C5" s="147"/>
      <c r="D5" s="147"/>
      <c r="E5" s="147"/>
      <c r="F5" s="49"/>
      <c r="G5"/>
    </row>
    <row r="6" spans="1:14" ht="15.75">
      <c r="A6" s="51"/>
      <c r="B6" s="51"/>
      <c r="C6" s="51" t="s">
        <v>198</v>
      </c>
      <c r="D6" s="52"/>
      <c r="E6" s="51"/>
      <c r="F6" s="51"/>
      <c r="G6" s="51"/>
    </row>
    <row r="7" spans="1:14">
      <c r="A7" s="149"/>
      <c r="B7" s="149"/>
      <c r="C7" s="149"/>
      <c r="D7" s="149"/>
      <c r="E7" s="149"/>
      <c r="F7" s="149"/>
      <c r="G7" s="149"/>
    </row>
    <row r="8" spans="1:14">
      <c r="A8" s="53"/>
      <c r="B8" s="53"/>
      <c r="C8" s="53"/>
      <c r="D8" s="53"/>
      <c r="E8" s="53"/>
      <c r="F8" s="53"/>
      <c r="G8" s="53"/>
    </row>
    <row r="9" spans="1:14" ht="15.75" thickBot="1">
      <c r="A9" s="54" t="s">
        <v>199</v>
      </c>
      <c r="B9" s="54"/>
      <c r="C9" s="55" t="s">
        <v>200</v>
      </c>
    </row>
    <row r="10" spans="1:14" ht="18.75" thickBot="1">
      <c r="A10" s="56" t="s">
        <v>201</v>
      </c>
      <c r="B10" s="57"/>
      <c r="C10" s="58">
        <v>2028</v>
      </c>
      <c r="D10" s="58">
        <v>2030</v>
      </c>
      <c r="E10" s="58">
        <v>2035</v>
      </c>
      <c r="F10" s="58">
        <v>2040</v>
      </c>
      <c r="G10" s="58">
        <v>2045</v>
      </c>
      <c r="H10" s="58">
        <v>2050</v>
      </c>
      <c r="I10" s="59">
        <v>2055</v>
      </c>
      <c r="J10" s="60"/>
    </row>
    <row r="11" spans="1:14">
      <c r="A11" s="61" t="s">
        <v>202</v>
      </c>
      <c r="B11" s="62"/>
      <c r="C11" s="63">
        <v>0.38178203655590803</v>
      </c>
      <c r="D11" s="63">
        <v>0.28776660432657397</v>
      </c>
      <c r="E11" s="63">
        <v>0.15008061837902698</v>
      </c>
      <c r="F11" s="63">
        <v>0.133750765519183</v>
      </c>
      <c r="G11" s="64">
        <v>1.36601001582439E-2</v>
      </c>
      <c r="H11" s="65">
        <v>1.6605887490001098E-2</v>
      </c>
      <c r="I11" s="66">
        <v>1.70355902300998E-2</v>
      </c>
      <c r="J11" s="67"/>
    </row>
    <row r="12" spans="1:14">
      <c r="A12" s="68" t="s">
        <v>203</v>
      </c>
      <c r="B12" s="69"/>
      <c r="C12" s="70">
        <v>0.41680327636435999</v>
      </c>
      <c r="D12" s="70">
        <v>0.349669757281726</v>
      </c>
      <c r="E12" s="70">
        <v>0.219153065230694</v>
      </c>
      <c r="F12" s="70">
        <v>0.17104617987864601</v>
      </c>
      <c r="G12" s="70">
        <v>8.68620641293711E-2</v>
      </c>
      <c r="H12" s="70">
        <v>0.108901043591679</v>
      </c>
      <c r="I12" s="71">
        <v>0.118691033689307</v>
      </c>
      <c r="J12" s="72"/>
    </row>
    <row r="13" spans="1:14">
      <c r="A13" s="61" t="s">
        <v>204</v>
      </c>
      <c r="B13" s="62"/>
      <c r="C13" s="73">
        <v>1075.7035876597711</v>
      </c>
      <c r="D13" s="73">
        <v>1007.9379903702765</v>
      </c>
      <c r="E13" s="73">
        <v>652.29000898086917</v>
      </c>
      <c r="F13" s="73">
        <v>440.68979404808982</v>
      </c>
      <c r="G13" s="73">
        <v>289.83435719708137</v>
      </c>
      <c r="H13" s="73">
        <v>413.78669060721154</v>
      </c>
      <c r="I13" s="74">
        <v>475.62130707511125</v>
      </c>
      <c r="J13" s="75"/>
    </row>
    <row r="14" spans="1:14">
      <c r="A14" s="68" t="s">
        <v>205</v>
      </c>
      <c r="B14" s="69"/>
      <c r="C14" s="76">
        <v>2.362284207281975</v>
      </c>
      <c r="D14" s="76">
        <v>2.1904470347769851</v>
      </c>
      <c r="E14" s="76">
        <v>1.8558747250900252</v>
      </c>
      <c r="F14" s="76">
        <v>1.7549231047939</v>
      </c>
      <c r="G14" s="76">
        <v>1.2599123568758901</v>
      </c>
      <c r="H14" s="76">
        <v>1.2566786259307752</v>
      </c>
      <c r="I14" s="77">
        <v>1.2690882627550051</v>
      </c>
      <c r="J14" s="78"/>
    </row>
    <row r="15" spans="1:14" ht="15.75" thickBot="1">
      <c r="A15" s="79" t="s">
        <v>206</v>
      </c>
      <c r="B15" s="80"/>
      <c r="C15" s="81">
        <v>2.1144117607940398</v>
      </c>
      <c r="D15" s="81">
        <v>1.7733222674486699</v>
      </c>
      <c r="E15" s="81">
        <v>1.16171800503003</v>
      </c>
      <c r="F15" s="81">
        <v>1.04926780110533</v>
      </c>
      <c r="G15" s="82">
        <v>9.6565890819868994E-2</v>
      </c>
      <c r="H15" s="82">
        <v>0.116990421681148</v>
      </c>
      <c r="I15" s="83">
        <v>0.117155446869056</v>
      </c>
      <c r="J15" s="78"/>
    </row>
    <row r="16" spans="1:14" ht="15.75" thickBot="1">
      <c r="A16" s="62"/>
      <c r="B16" s="62"/>
      <c r="C16" s="84"/>
      <c r="D16" s="84"/>
      <c r="E16" s="84"/>
      <c r="F16" s="84"/>
      <c r="G16" s="84"/>
      <c r="H16" s="85"/>
    </row>
    <row r="17" spans="1:11" ht="18.75" thickBot="1">
      <c r="A17" s="56" t="s">
        <v>207</v>
      </c>
      <c r="B17" s="57"/>
      <c r="C17" s="58">
        <v>2028</v>
      </c>
      <c r="D17" s="58">
        <v>2030</v>
      </c>
      <c r="E17" s="58">
        <v>2035</v>
      </c>
      <c r="F17" s="58">
        <v>2040</v>
      </c>
      <c r="G17" s="58">
        <v>2045</v>
      </c>
      <c r="H17" s="58">
        <v>2050</v>
      </c>
      <c r="I17" s="59">
        <v>2055</v>
      </c>
      <c r="J17" s="60"/>
    </row>
    <row r="18" spans="1:11" ht="15.75" thickBot="1">
      <c r="A18" s="86" t="s">
        <v>208</v>
      </c>
      <c r="B18" s="87"/>
      <c r="C18" s="88">
        <v>132.75368551191599</v>
      </c>
      <c r="D18" s="88">
        <v>141.08152710447899</v>
      </c>
      <c r="E18" s="88">
        <v>155.020271350907</v>
      </c>
      <c r="F18" s="88">
        <v>160.858246941678</v>
      </c>
      <c r="G18" s="88">
        <v>178.05320115219899</v>
      </c>
      <c r="H18" s="88">
        <v>190.13076753082399</v>
      </c>
      <c r="I18" s="89">
        <v>209.24890239405502</v>
      </c>
      <c r="J18" s="90"/>
    </row>
    <row r="19" spans="1:11" ht="15.75" thickBot="1">
      <c r="A19" s="62"/>
      <c r="B19" s="62"/>
      <c r="C19" s="91"/>
      <c r="D19" s="91"/>
      <c r="E19" s="91"/>
      <c r="F19" s="91"/>
      <c r="G19" s="91"/>
      <c r="H19" s="92"/>
    </row>
    <row r="20" spans="1:11" ht="18.75" thickBot="1">
      <c r="A20" s="56" t="s">
        <v>209</v>
      </c>
      <c r="B20" s="57"/>
      <c r="C20" s="58">
        <v>2028</v>
      </c>
      <c r="D20" s="58">
        <v>2030</v>
      </c>
      <c r="E20" s="58">
        <v>2035</v>
      </c>
      <c r="F20" s="58">
        <v>2040</v>
      </c>
      <c r="G20" s="58">
        <v>2045</v>
      </c>
      <c r="H20" s="58">
        <v>2050</v>
      </c>
      <c r="I20" s="59">
        <v>2055</v>
      </c>
      <c r="J20" s="60"/>
    </row>
    <row r="21" spans="1:11">
      <c r="A21" s="61" t="s">
        <v>210</v>
      </c>
      <c r="B21" s="62"/>
      <c r="C21" s="93">
        <v>35.598188541429217</v>
      </c>
      <c r="D21" s="93">
        <v>39.985036219480172</v>
      </c>
      <c r="E21" s="93">
        <v>39.047731613384897</v>
      </c>
      <c r="F21" s="93">
        <v>33.91931662644869</v>
      </c>
      <c r="G21" s="93">
        <v>28.962111214521279</v>
      </c>
      <c r="H21" s="93">
        <v>39.068346058963435</v>
      </c>
      <c r="I21" s="94">
        <v>42.898248554426125</v>
      </c>
      <c r="J21" s="95"/>
    </row>
    <row r="22" spans="1:11">
      <c r="A22" s="68" t="s">
        <v>211</v>
      </c>
      <c r="B22" s="69"/>
      <c r="C22" s="96"/>
      <c r="D22" s="96"/>
      <c r="E22" s="96"/>
      <c r="F22" s="96"/>
      <c r="G22" s="96"/>
      <c r="H22" s="96"/>
      <c r="I22" s="97"/>
      <c r="J22" s="95"/>
    </row>
    <row r="23" spans="1:11">
      <c r="A23" s="98" t="s">
        <v>212</v>
      </c>
      <c r="C23" s="93">
        <v>3.0610043549041901</v>
      </c>
      <c r="D23" s="93">
        <v>3.2856843228489598</v>
      </c>
      <c r="E23" s="93">
        <v>3.5237570753124801</v>
      </c>
      <c r="F23" s="93">
        <v>3.2990908995595798</v>
      </c>
      <c r="G23" s="93">
        <v>3.4962831708508899</v>
      </c>
      <c r="H23" s="93">
        <v>4.2861253331459599</v>
      </c>
      <c r="I23" s="94">
        <v>4.7051272233568202</v>
      </c>
      <c r="J23" s="95"/>
    </row>
    <row r="24" spans="1:11">
      <c r="A24" s="100" t="s">
        <v>213</v>
      </c>
      <c r="B24" s="101"/>
      <c r="C24" s="96">
        <v>3.135364455001687</v>
      </c>
      <c r="D24" s="96">
        <v>3.3594684034249314</v>
      </c>
      <c r="E24" s="96">
        <v>3.545300964638574</v>
      </c>
      <c r="F24" s="96">
        <v>3.267340688402161</v>
      </c>
      <c r="G24" s="96">
        <v>3.4817098767750645</v>
      </c>
      <c r="H24" s="96">
        <v>4.2784840341821608</v>
      </c>
      <c r="I24" s="97">
        <v>4.699949294431363</v>
      </c>
      <c r="J24" s="95"/>
    </row>
    <row r="25" spans="1:11">
      <c r="A25" s="61" t="s">
        <v>214</v>
      </c>
      <c r="B25" s="62"/>
      <c r="C25" s="93"/>
      <c r="D25" s="93"/>
      <c r="E25" s="93"/>
      <c r="F25" s="93"/>
      <c r="G25" s="93"/>
      <c r="H25" s="93"/>
      <c r="I25" s="94"/>
      <c r="J25" s="95"/>
    </row>
    <row r="26" spans="1:11">
      <c r="A26" s="100" t="s">
        <v>215</v>
      </c>
      <c r="B26" s="101"/>
      <c r="C26" s="96">
        <v>1.4549263108832191</v>
      </c>
      <c r="D26" s="96">
        <v>1.4772263982239877</v>
      </c>
      <c r="E26" s="96">
        <v>1.4863063353595951</v>
      </c>
      <c r="F26" s="96">
        <v>1.5516406162024994</v>
      </c>
      <c r="G26" s="96">
        <v>2.2655174759257339</v>
      </c>
      <c r="H26" s="96">
        <v>2.398014249760247</v>
      </c>
      <c r="I26" s="97">
        <v>2.3977365366475563</v>
      </c>
      <c r="J26" s="95"/>
    </row>
    <row r="27" spans="1:11">
      <c r="A27" s="98" t="s">
        <v>216</v>
      </c>
      <c r="C27" s="93">
        <v>4.7290260366364203</v>
      </c>
      <c r="D27" s="93">
        <v>4.4503375120515596</v>
      </c>
      <c r="E27" s="93">
        <v>4.3027965279951701</v>
      </c>
      <c r="F27" s="93"/>
      <c r="G27" s="93"/>
      <c r="H27" s="93"/>
      <c r="I27" s="94"/>
      <c r="J27" s="95"/>
    </row>
    <row r="28" spans="1:11">
      <c r="A28" s="100" t="s">
        <v>217</v>
      </c>
      <c r="B28" s="101"/>
      <c r="C28" s="96">
        <v>1.5183629869401347</v>
      </c>
      <c r="D28" s="96">
        <v>1.5722407750786667</v>
      </c>
      <c r="E28" s="96">
        <v>1.7297246619928095</v>
      </c>
      <c r="F28" s="96">
        <v>1.785977859337492</v>
      </c>
      <c r="G28" s="96">
        <v>1.865233064616137</v>
      </c>
      <c r="H28" s="96">
        <v>1.981952954705549</v>
      </c>
      <c r="I28" s="97">
        <v>2.0035881416414534</v>
      </c>
      <c r="J28" s="95"/>
    </row>
    <row r="29" spans="1:11">
      <c r="A29" s="98" t="s">
        <v>218</v>
      </c>
      <c r="C29" s="93">
        <v>0.54324640800156898</v>
      </c>
      <c r="D29" s="93">
        <v>0.81628239202452102</v>
      </c>
      <c r="E29" s="93">
        <v>0.38324153447818893</v>
      </c>
      <c r="F29" s="93">
        <v>2.0167941066512505</v>
      </c>
      <c r="G29" s="93"/>
      <c r="H29" s="93"/>
      <c r="I29" s="94"/>
      <c r="J29" s="95"/>
    </row>
    <row r="30" spans="1:11">
      <c r="A30" s="100" t="s">
        <v>219</v>
      </c>
      <c r="B30" s="101"/>
      <c r="C30" s="96">
        <v>0.85137438534954457</v>
      </c>
      <c r="D30" s="96">
        <v>0.91585382757538536</v>
      </c>
      <c r="E30" s="96">
        <v>0.99292376539318727</v>
      </c>
      <c r="F30" s="96">
        <v>1.041521245135181</v>
      </c>
      <c r="G30" s="96">
        <v>1.478463609066323</v>
      </c>
      <c r="H30" s="96">
        <v>1.2613478590784684</v>
      </c>
      <c r="I30" s="97">
        <v>1.2721752991441668</v>
      </c>
      <c r="J30" s="95"/>
    </row>
    <row r="31" spans="1:11" ht="15.75" thickBot="1">
      <c r="A31" s="102" t="s">
        <v>220</v>
      </c>
      <c r="B31" s="103"/>
      <c r="C31" s="104">
        <v>1.0780782380882352</v>
      </c>
      <c r="D31" s="104">
        <v>1.1725092425257939</v>
      </c>
      <c r="E31" s="104">
        <v>1.2457788386512954</v>
      </c>
      <c r="F31" s="104">
        <v>1.3783974731248412</v>
      </c>
      <c r="G31" s="104">
        <v>1.6974457565854826</v>
      </c>
      <c r="H31" s="104">
        <v>1.6369370818158655</v>
      </c>
      <c r="I31" s="105">
        <v>1.6490269613718609</v>
      </c>
      <c r="J31" s="95"/>
    </row>
    <row r="32" spans="1:11" ht="15.75" thickBot="1">
      <c r="A32" s="62"/>
      <c r="B32" s="62"/>
      <c r="C32" s="106"/>
      <c r="D32" s="106"/>
      <c r="E32" s="106"/>
      <c r="F32" s="106"/>
      <c r="G32" s="106"/>
      <c r="H32" s="106"/>
      <c r="K32" t="s">
        <v>276</v>
      </c>
    </row>
    <row r="33" spans="1:33" ht="18.75" thickBot="1">
      <c r="A33" s="56" t="s">
        <v>221</v>
      </c>
      <c r="B33" s="57"/>
      <c r="C33" s="58">
        <v>2028</v>
      </c>
      <c r="D33" s="58">
        <v>2030</v>
      </c>
      <c r="E33" s="58">
        <v>2035</v>
      </c>
      <c r="F33" s="58">
        <v>2040</v>
      </c>
      <c r="G33" s="58">
        <v>2045</v>
      </c>
      <c r="H33" s="58">
        <v>2050</v>
      </c>
      <c r="I33" s="59">
        <v>2055</v>
      </c>
      <c r="J33" s="60"/>
      <c r="K33" s="140">
        <v>2028</v>
      </c>
      <c r="L33" s="140">
        <v>2029</v>
      </c>
      <c r="M33" s="140">
        <v>2030</v>
      </c>
      <c r="N33" s="140">
        <v>2031</v>
      </c>
      <c r="O33" s="140">
        <v>2032</v>
      </c>
      <c r="P33" s="140">
        <v>2033</v>
      </c>
      <c r="Q33" s="140">
        <v>2034</v>
      </c>
      <c r="R33" s="140">
        <v>2035</v>
      </c>
      <c r="S33" s="140">
        <v>2036</v>
      </c>
      <c r="T33" s="140">
        <v>2037</v>
      </c>
      <c r="U33" s="140">
        <v>2038</v>
      </c>
      <c r="V33" s="140">
        <v>2039</v>
      </c>
      <c r="W33" s="140">
        <v>2040</v>
      </c>
      <c r="X33" s="140">
        <v>2041</v>
      </c>
      <c r="Y33" s="140">
        <v>2042</v>
      </c>
      <c r="Z33" s="140">
        <v>2043</v>
      </c>
      <c r="AA33" s="140">
        <v>2044</v>
      </c>
      <c r="AB33" s="140">
        <v>2045</v>
      </c>
      <c r="AC33" s="140">
        <v>2046</v>
      </c>
      <c r="AD33" s="140">
        <v>2047</v>
      </c>
      <c r="AE33" s="140">
        <v>2048</v>
      </c>
      <c r="AF33" s="140">
        <v>2049</v>
      </c>
      <c r="AG33" s="140">
        <v>2050</v>
      </c>
    </row>
    <row r="34" spans="1:33">
      <c r="A34" s="61" t="s">
        <v>222</v>
      </c>
      <c r="B34" s="62"/>
      <c r="C34" s="107">
        <v>102.40670000000001</v>
      </c>
      <c r="D34" s="107">
        <v>104.507993438</v>
      </c>
      <c r="E34" s="107">
        <v>108.145155937</v>
      </c>
      <c r="F34" s="107">
        <v>111.82620918900001</v>
      </c>
      <c r="G34" s="107">
        <v>112.26044352100001</v>
      </c>
      <c r="H34" s="107">
        <v>112.26044352100001</v>
      </c>
      <c r="I34" s="108">
        <v>112.26053360200001</v>
      </c>
      <c r="J34" s="109"/>
    </row>
    <row r="35" spans="1:33">
      <c r="A35" s="68" t="s">
        <v>223</v>
      </c>
      <c r="B35" s="69"/>
      <c r="C35" s="110">
        <v>428.534122153</v>
      </c>
      <c r="D35" s="110">
        <v>477.61207899600004</v>
      </c>
      <c r="E35" s="110">
        <v>738.08050350999997</v>
      </c>
      <c r="F35" s="110">
        <v>1032.3573401369999</v>
      </c>
      <c r="G35" s="110">
        <v>1366.256947049</v>
      </c>
      <c r="H35" s="110">
        <v>1400.5869280869999</v>
      </c>
      <c r="I35" s="111">
        <v>1492.8569951569998</v>
      </c>
      <c r="J35" s="109"/>
    </row>
    <row r="36" spans="1:33">
      <c r="A36" s="98" t="s">
        <v>224</v>
      </c>
      <c r="B36" s="62"/>
      <c r="C36" s="112">
        <v>0.2029</v>
      </c>
      <c r="D36" s="112">
        <v>0.2029</v>
      </c>
      <c r="E36" s="112">
        <v>0.19090000000000001</v>
      </c>
      <c r="F36" s="112">
        <v>0.1444</v>
      </c>
      <c r="G36" s="112">
        <v>0.1444</v>
      </c>
      <c r="H36" s="112">
        <v>0.1444</v>
      </c>
      <c r="I36" s="113">
        <v>0.1444</v>
      </c>
      <c r="J36" s="109"/>
    </row>
    <row r="37" spans="1:33">
      <c r="A37" s="100" t="s">
        <v>225</v>
      </c>
      <c r="B37" s="69"/>
      <c r="C37" s="110">
        <v>3.21123</v>
      </c>
      <c r="D37" s="110">
        <v>3.21123</v>
      </c>
      <c r="E37" s="110">
        <v>3.21123</v>
      </c>
      <c r="F37" s="110">
        <v>3.21123</v>
      </c>
      <c r="G37" s="110">
        <v>3.2852800000000002</v>
      </c>
      <c r="H37" s="110">
        <v>3.2852800000000002</v>
      </c>
      <c r="I37" s="111">
        <v>3.2852800000000002</v>
      </c>
      <c r="J37" s="109"/>
    </row>
    <row r="38" spans="1:33" s="114" customFormat="1" ht="14.25">
      <c r="A38" s="98" t="s">
        <v>226</v>
      </c>
      <c r="B38" s="99"/>
      <c r="C38" s="107">
        <v>3.1948999979999999</v>
      </c>
      <c r="D38" s="107">
        <v>3.1948999979999999</v>
      </c>
      <c r="E38" s="107">
        <v>3.0752999979999998</v>
      </c>
      <c r="F38" s="107">
        <v>3.0752999979999998</v>
      </c>
      <c r="G38" s="107">
        <v>3.0752999979999998</v>
      </c>
      <c r="H38" s="107">
        <v>4.609992589</v>
      </c>
      <c r="I38" s="108">
        <v>5.5548313699999996</v>
      </c>
      <c r="J38" s="109"/>
    </row>
    <row r="39" spans="1:33" s="114" customFormat="1" ht="14.25">
      <c r="A39" s="100" t="s">
        <v>227</v>
      </c>
      <c r="B39" s="101"/>
      <c r="C39" s="110">
        <v>184.197865616</v>
      </c>
      <c r="D39" s="110">
        <v>187.349550693</v>
      </c>
      <c r="E39" s="110">
        <v>303.75831319399998</v>
      </c>
      <c r="F39" s="110">
        <v>366.91603864699999</v>
      </c>
      <c r="G39" s="110">
        <v>540.260252541</v>
      </c>
      <c r="H39" s="110">
        <v>565.94633180300002</v>
      </c>
      <c r="I39" s="111">
        <v>604.50261935599997</v>
      </c>
      <c r="J39" s="109"/>
    </row>
    <row r="40" spans="1:33" s="114" customFormat="1" ht="14.25">
      <c r="A40" s="98" t="s">
        <v>228</v>
      </c>
      <c r="B40" s="99"/>
      <c r="C40" s="107">
        <v>237.72722653900001</v>
      </c>
      <c r="D40" s="107">
        <v>283.65349830500003</v>
      </c>
      <c r="E40" s="107">
        <v>427.84476031800006</v>
      </c>
      <c r="F40" s="107">
        <v>659.01037149199999</v>
      </c>
      <c r="G40" s="107">
        <v>819.49171451000007</v>
      </c>
      <c r="H40" s="107">
        <v>826.60092369499989</v>
      </c>
      <c r="I40" s="108">
        <v>879.36986443099988</v>
      </c>
      <c r="J40" s="109"/>
    </row>
    <row r="41" spans="1:33" s="114" customFormat="1" ht="14.25">
      <c r="A41" s="100" t="s">
        <v>229</v>
      </c>
      <c r="B41" s="101"/>
      <c r="C41" s="110">
        <v>81.438517035039894</v>
      </c>
      <c r="D41" s="110">
        <v>92.29553124858991</v>
      </c>
      <c r="E41" s="110">
        <v>120.510155097782</v>
      </c>
      <c r="F41" s="110">
        <v>151.53083064981399</v>
      </c>
      <c r="G41" s="110">
        <v>185.35585913917899</v>
      </c>
      <c r="H41" s="110">
        <v>223.72962451074901</v>
      </c>
      <c r="I41" s="111">
        <v>273.91910155627897</v>
      </c>
      <c r="J41" s="109"/>
    </row>
    <row r="42" spans="1:33">
      <c r="A42" s="61" t="s">
        <v>230</v>
      </c>
      <c r="C42" s="107">
        <v>92.52881696</v>
      </c>
      <c r="D42" s="107">
        <v>63.35454715538021</v>
      </c>
      <c r="E42" s="107">
        <v>20.016060894724191</v>
      </c>
      <c r="F42" s="107">
        <v>18.614682050724191</v>
      </c>
      <c r="G42" s="107">
        <v>0.91530777072419367</v>
      </c>
      <c r="H42" s="107">
        <v>0.86830777072419363</v>
      </c>
      <c r="I42" s="108">
        <v>0.86830777072419363</v>
      </c>
      <c r="J42" s="109"/>
    </row>
    <row r="43" spans="1:33" s="114" customFormat="1" ht="14.25">
      <c r="A43" s="100" t="s">
        <v>231</v>
      </c>
      <c r="B43" s="101"/>
      <c r="C43" s="110">
        <v>92.459169145999994</v>
      </c>
      <c r="D43" s="110">
        <v>62.315999656380214</v>
      </c>
      <c r="E43" s="110">
        <v>0.83908577772419357</v>
      </c>
      <c r="F43" s="115">
        <v>0.17560000972419357</v>
      </c>
      <c r="G43" s="115">
        <v>0.1733000097241936</v>
      </c>
      <c r="H43" s="115">
        <v>0.12630000972419356</v>
      </c>
      <c r="I43" s="116">
        <v>0.12630000972419356</v>
      </c>
      <c r="J43" s="109"/>
    </row>
    <row r="44" spans="1:33" s="114" customFormat="1" ht="14.25">
      <c r="A44" s="98" t="s">
        <v>232</v>
      </c>
      <c r="B44" s="99"/>
      <c r="C44" s="112">
        <v>6.9647814000000002E-2</v>
      </c>
      <c r="D44" s="112">
        <v>6.9647814000000002E-2</v>
      </c>
      <c r="E44" s="107">
        <v>0</v>
      </c>
      <c r="F44" s="107">
        <v>0</v>
      </c>
      <c r="G44" s="107">
        <v>0</v>
      </c>
      <c r="H44" s="107">
        <v>0</v>
      </c>
      <c r="I44" s="108">
        <v>0</v>
      </c>
      <c r="J44" s="109"/>
    </row>
    <row r="45" spans="1:33" s="114" customFormat="1" ht="14.25">
      <c r="A45" s="100" t="s">
        <v>233</v>
      </c>
      <c r="B45" s="101"/>
      <c r="C45" s="110">
        <v>0</v>
      </c>
      <c r="D45" s="110">
        <v>0.96889968500000012</v>
      </c>
      <c r="E45" s="110">
        <v>19.176975116999998</v>
      </c>
      <c r="F45" s="110">
        <v>18.439082040999999</v>
      </c>
      <c r="G45" s="110">
        <v>0.7420077610000001</v>
      </c>
      <c r="H45" s="110">
        <v>0.7420077610000001</v>
      </c>
      <c r="I45" s="111">
        <v>0.7420077610000001</v>
      </c>
      <c r="J45" s="109"/>
      <c r="K45" s="114" cm="1">
        <f t="array" ref="K45">TREND($C$45:$D$45,$C$33:$D$33,K33)</f>
        <v>0</v>
      </c>
      <c r="L45" s="114" cm="1">
        <f t="array" ref="L45">TREND($C$45:$D$45,$C$33:$D$33,L33)</f>
        <v>0.48444984249999834</v>
      </c>
      <c r="M45" s="114" cm="1">
        <f t="array" ref="M45">TREND($C$45:$D$45,$C$33:$D$33,M33)</f>
        <v>0.96889968499999668</v>
      </c>
      <c r="N45" s="114" cm="1">
        <f t="array" ref="N45">TREND($D$45:$E$45,$D$33:$E$33,N33)</f>
        <v>4.6105147713997212</v>
      </c>
      <c r="O45" s="114" cm="1">
        <f t="array" ref="O45">TREND($D$45:$E$45,$D$33:$E$33,O33)</f>
        <v>8.2521298577994457</v>
      </c>
      <c r="P45" s="114" cm="1">
        <f t="array" ref="P45">TREND($D$45:$E$45,$D$33:$E$33,P33)</f>
        <v>11.89374494419917</v>
      </c>
      <c r="Q45" s="114" cm="1">
        <f t="array" ref="Q45">TREND($D$45:$E$45,$D$33:$E$33,Q33)</f>
        <v>15.535360030599804</v>
      </c>
      <c r="R45" s="114" cm="1">
        <f t="array" ref="R45">TREND($D$45:$E$45,$D$33:$E$33,R33)</f>
        <v>19.176975116999529</v>
      </c>
      <c r="S45" s="114" cm="1">
        <f t="array" ref="S45">TREND($E$45:$F$45,$E$33:$F$33,S33)</f>
        <v>19.029396501799965</v>
      </c>
      <c r="T45" s="114" cm="1">
        <f t="array" ref="T45">TREND($E$45:$F$45,$E$33:$F$33,T33)</f>
        <v>18.881817886599947</v>
      </c>
      <c r="U45" s="114" cm="1">
        <f t="array" ref="U45">TREND($E$45:$F$45,$E$33:$F$33,U33)</f>
        <v>18.734239271399986</v>
      </c>
      <c r="V45" s="114" cm="1">
        <f t="array" ref="V45">TREND($E$45:$F$45,$E$33:$F$33,V33)</f>
        <v>18.586660656199967</v>
      </c>
      <c r="W45" s="114" cm="1">
        <f t="array" ref="W45">TREND($E$45:$F$45,$E$33:$F$33,W33)</f>
        <v>18.439082040999949</v>
      </c>
      <c r="X45" s="114" cm="1">
        <f t="array" ref="X45">TREND($F$45:$G$45,$F$33:$G$33,X33)</f>
        <v>14.899667184999998</v>
      </c>
      <c r="Y45" s="114" cm="1">
        <f t="array" ref="Y45">TREND($F$45:$G$45,$F$33:$G$33,Y33)</f>
        <v>11.360252329000105</v>
      </c>
      <c r="Z45" s="114" cm="1">
        <f t="array" ref="Z45">TREND($F$45:$G$45,$F$33:$G$33,Z33)</f>
        <v>7.8208374730002106</v>
      </c>
      <c r="AA45" s="114" cm="1">
        <f t="array" ref="AA45">TREND($F$45:$G$45,$F$33:$G$33,AA33)</f>
        <v>4.2814226169994072</v>
      </c>
      <c r="AB45" s="114" cm="1">
        <f t="array" ref="AB45">TREND($F$45:$G$45,$F$33:$G$33,AB33)</f>
        <v>0.74200776099951327</v>
      </c>
      <c r="AC45" s="114" cm="1">
        <f t="array" ref="AC45">TREND($G$45:$H$45,$G$33:$H$33,AC33)</f>
        <v>0.7420077610000001</v>
      </c>
      <c r="AD45" s="114" cm="1">
        <f t="array" ref="AD45">TREND($G$45:$H$45,$G$33:$H$33,AD33)</f>
        <v>0.7420077610000001</v>
      </c>
      <c r="AE45" s="114" cm="1">
        <f t="array" ref="AE45">TREND($G$45:$H$45,$G$33:$H$33,AE33)</f>
        <v>0.7420077610000001</v>
      </c>
      <c r="AF45" s="114" cm="1">
        <f t="array" ref="AF45">TREND($G$45:$H$45,$G$33:$H$33,AF33)</f>
        <v>0.7420077610000001</v>
      </c>
      <c r="AG45" s="114" cm="1">
        <f t="array" ref="AG45">TREND($G$45:$H$45,$G$33:$H$33,AG33)</f>
        <v>0.7420077610000001</v>
      </c>
    </row>
    <row r="46" spans="1:33">
      <c r="A46" s="61" t="s">
        <v>234</v>
      </c>
      <c r="C46" s="107">
        <v>46.640658471000002</v>
      </c>
      <c r="D46" s="107">
        <v>55.413888983</v>
      </c>
      <c r="E46" s="107">
        <v>122.60925304099999</v>
      </c>
      <c r="F46" s="107">
        <v>142.806186594</v>
      </c>
      <c r="G46" s="107">
        <v>181.98062442299999</v>
      </c>
      <c r="H46" s="107">
        <v>184.92925485599997</v>
      </c>
      <c r="I46" s="108">
        <v>186.09178854799998</v>
      </c>
      <c r="J46" s="109"/>
    </row>
    <row r="47" spans="1:33">
      <c r="A47" s="68" t="s">
        <v>12</v>
      </c>
      <c r="B47" s="101"/>
      <c r="C47" s="110">
        <v>93.569600000000008</v>
      </c>
      <c r="D47" s="110">
        <v>90.882000000000005</v>
      </c>
      <c r="E47" s="110">
        <v>83.694500000000005</v>
      </c>
      <c r="F47" s="110">
        <v>79.061899999999994</v>
      </c>
      <c r="G47" s="110">
        <v>64.843999999999994</v>
      </c>
      <c r="H47" s="110">
        <v>45.617486192000001</v>
      </c>
      <c r="I47" s="111">
        <v>28.784686191999999</v>
      </c>
      <c r="J47" s="109"/>
    </row>
    <row r="48" spans="1:33">
      <c r="A48" s="61" t="s">
        <v>235</v>
      </c>
      <c r="C48" s="107">
        <v>473.69091579600001</v>
      </c>
      <c r="D48" s="107">
        <v>481.12423987500006</v>
      </c>
      <c r="E48" s="107">
        <v>486.19439530767852</v>
      </c>
      <c r="F48" s="107">
        <v>540.41077860867858</v>
      </c>
      <c r="G48" s="107">
        <v>604.18425695967858</v>
      </c>
      <c r="H48" s="107">
        <v>713.90102734067864</v>
      </c>
      <c r="I48" s="108">
        <v>796.5102401676786</v>
      </c>
      <c r="J48" s="109"/>
    </row>
    <row r="49" spans="1:10" s="114" customFormat="1" ht="14.25">
      <c r="A49" s="100" t="s">
        <v>236</v>
      </c>
      <c r="B49" s="101"/>
      <c r="C49" s="110">
        <v>315.52063007100003</v>
      </c>
      <c r="D49" s="110">
        <v>316.57323280400004</v>
      </c>
      <c r="E49" s="110">
        <v>314.22690650667852</v>
      </c>
      <c r="F49" s="110">
        <v>314.24785835967856</v>
      </c>
      <c r="G49" s="110">
        <v>308.28215835967853</v>
      </c>
      <c r="H49" s="110">
        <v>325.23399788767858</v>
      </c>
      <c r="I49" s="111">
        <v>357.05457125667857</v>
      </c>
      <c r="J49" s="109"/>
    </row>
    <row r="50" spans="1:10" s="114" customFormat="1" ht="14.25">
      <c r="A50" s="98" t="s">
        <v>237</v>
      </c>
      <c r="B50" s="99"/>
      <c r="C50" s="107">
        <v>0</v>
      </c>
      <c r="D50" s="107">
        <v>0</v>
      </c>
      <c r="E50" s="107">
        <v>0.90324353000000013</v>
      </c>
      <c r="F50" s="107">
        <v>0.90324353000000013</v>
      </c>
      <c r="G50" s="107">
        <v>0.90324353000000013</v>
      </c>
      <c r="H50" s="107">
        <v>0.90324353000000013</v>
      </c>
      <c r="I50" s="108">
        <v>0.90324353000000013</v>
      </c>
      <c r="J50" s="109"/>
    </row>
    <row r="51" spans="1:10">
      <c r="A51" s="100" t="s">
        <v>238</v>
      </c>
      <c r="B51" s="101"/>
      <c r="C51" s="110">
        <v>158.17028572499999</v>
      </c>
      <c r="D51" s="110">
        <v>164.55100707099999</v>
      </c>
      <c r="E51" s="110">
        <v>171.06424527100003</v>
      </c>
      <c r="F51" s="110">
        <v>225.259676719</v>
      </c>
      <c r="G51" s="110">
        <v>294.99885506999999</v>
      </c>
      <c r="H51" s="110">
        <v>387.763785923</v>
      </c>
      <c r="I51" s="111">
        <v>438.55242538100003</v>
      </c>
      <c r="J51" s="109"/>
    </row>
    <row r="52" spans="1:10">
      <c r="A52" s="61" t="s">
        <v>239</v>
      </c>
      <c r="C52" s="107">
        <v>64.828125279000005</v>
      </c>
      <c r="D52" s="107">
        <v>73.7073028983352</v>
      </c>
      <c r="E52" s="107">
        <v>69.896216854335208</v>
      </c>
      <c r="F52" s="107">
        <v>68.8262168543352</v>
      </c>
      <c r="G52" s="107">
        <v>68.8262168543352</v>
      </c>
      <c r="H52" s="107">
        <v>66.360616854335191</v>
      </c>
      <c r="I52" s="108">
        <v>66.160348294335193</v>
      </c>
      <c r="J52" s="109"/>
    </row>
    <row r="53" spans="1:10">
      <c r="A53" s="68" t="s">
        <v>240</v>
      </c>
      <c r="B53" s="101"/>
      <c r="C53" s="110">
        <v>6.5003000000000002</v>
      </c>
      <c r="D53" s="110">
        <v>6.5003000000000002</v>
      </c>
      <c r="E53" s="110">
        <v>6.5003000000000002</v>
      </c>
      <c r="F53" s="110">
        <v>6.5003000000000002</v>
      </c>
      <c r="G53" s="110">
        <v>6.5003000000000002</v>
      </c>
      <c r="H53" s="110">
        <v>6.5003000000000002</v>
      </c>
      <c r="I53" s="111">
        <v>6.5003000000000002</v>
      </c>
      <c r="J53" s="109"/>
    </row>
    <row r="54" spans="1:10" ht="15.75" thickBot="1">
      <c r="A54" s="117" t="s">
        <v>186</v>
      </c>
      <c r="B54" s="118"/>
      <c r="C54" s="119">
        <v>1308.699238659</v>
      </c>
      <c r="D54" s="119">
        <v>1353.1023513457155</v>
      </c>
      <c r="E54" s="119">
        <v>1635.1363855447378</v>
      </c>
      <c r="F54" s="119">
        <v>2000.4036134337377</v>
      </c>
      <c r="G54" s="119">
        <v>2405.7680965777386</v>
      </c>
      <c r="H54" s="119">
        <v>2531.0243646217377</v>
      </c>
      <c r="I54" s="120">
        <v>2690.033199731738</v>
      </c>
      <c r="J54" s="109"/>
    </row>
    <row r="55" spans="1:10" ht="16.5" thickTop="1" thickBot="1">
      <c r="A55" s="62"/>
      <c r="B55" s="62"/>
      <c r="C55" s="107"/>
      <c r="D55" s="107"/>
      <c r="E55" s="107"/>
      <c r="F55" s="107"/>
      <c r="G55" s="107"/>
      <c r="H55" s="107"/>
    </row>
    <row r="56" spans="1:10" ht="18.75" thickBot="1">
      <c r="A56" s="56" t="s">
        <v>241</v>
      </c>
      <c r="B56" s="57"/>
      <c r="C56" s="58">
        <v>2028</v>
      </c>
      <c r="D56" s="58">
        <v>2030</v>
      </c>
      <c r="E56" s="58">
        <v>2035</v>
      </c>
      <c r="F56" s="58">
        <v>2040</v>
      </c>
      <c r="G56" s="58">
        <v>2045</v>
      </c>
      <c r="H56" s="58">
        <v>2050</v>
      </c>
      <c r="I56" s="59">
        <v>2055</v>
      </c>
      <c r="J56" s="60"/>
    </row>
    <row r="57" spans="1:10">
      <c r="A57" s="61" t="s">
        <v>222</v>
      </c>
      <c r="B57" s="62"/>
      <c r="C57" s="92">
        <v>0</v>
      </c>
      <c r="D57" s="92">
        <v>2.1012934380000003</v>
      </c>
      <c r="E57" s="92">
        <v>5.7384559369999995</v>
      </c>
      <c r="F57" s="92">
        <v>9.4195091890000011</v>
      </c>
      <c r="G57" s="92">
        <v>9.8537435210000002</v>
      </c>
      <c r="H57" s="92">
        <v>9.8537435210000002</v>
      </c>
      <c r="I57" s="121">
        <v>9.8538336019999999</v>
      </c>
      <c r="J57" s="78"/>
    </row>
    <row r="58" spans="1:10">
      <c r="A58" s="68" t="s">
        <v>223</v>
      </c>
      <c r="B58" s="69"/>
      <c r="C58" s="110">
        <v>79.215822153000005</v>
      </c>
      <c r="D58" s="110">
        <v>128.29377899600001</v>
      </c>
      <c r="E58" s="110">
        <v>388.89580351000001</v>
      </c>
      <c r="F58" s="110">
        <v>683.21914013699995</v>
      </c>
      <c r="G58" s="110">
        <v>1017.1187470489999</v>
      </c>
      <c r="H58" s="110">
        <v>1051.4487280870001</v>
      </c>
      <c r="I58" s="111">
        <v>1143.7187951569999</v>
      </c>
      <c r="J58" s="122"/>
    </row>
    <row r="59" spans="1:10">
      <c r="A59" s="98" t="s">
        <v>224</v>
      </c>
      <c r="B59" s="62"/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8">
        <v>0</v>
      </c>
      <c r="J59" s="122"/>
    </row>
    <row r="60" spans="1:10">
      <c r="A60" s="100" t="s">
        <v>225</v>
      </c>
      <c r="B60" s="69"/>
      <c r="C60" s="110">
        <v>0.60183000000000009</v>
      </c>
      <c r="D60" s="110">
        <v>0.60183000000000009</v>
      </c>
      <c r="E60" s="110">
        <v>0.60183000000000009</v>
      </c>
      <c r="F60" s="110">
        <v>0.60183000000000009</v>
      </c>
      <c r="G60" s="110">
        <v>0.67588000000000004</v>
      </c>
      <c r="H60" s="110">
        <v>0.67588000000000004</v>
      </c>
      <c r="I60" s="111">
        <v>0.67588000000000004</v>
      </c>
      <c r="J60" s="122"/>
    </row>
    <row r="61" spans="1:10" s="114" customFormat="1" ht="14.25">
      <c r="A61" s="98" t="s">
        <v>226</v>
      </c>
      <c r="B61" s="99"/>
      <c r="C61" s="107">
        <v>1.5419999980000001</v>
      </c>
      <c r="D61" s="107">
        <v>1.5419999980000001</v>
      </c>
      <c r="E61" s="107">
        <v>1.5419999980000001</v>
      </c>
      <c r="F61" s="107">
        <v>1.5419999980000001</v>
      </c>
      <c r="G61" s="107">
        <v>1.5419999980000001</v>
      </c>
      <c r="H61" s="107">
        <v>3.0766925890000003</v>
      </c>
      <c r="I61" s="108">
        <v>4.0215313699999999</v>
      </c>
      <c r="J61" s="122"/>
    </row>
    <row r="62" spans="1:10" s="114" customFormat="1" ht="14.25">
      <c r="A62" s="100" t="s">
        <v>227</v>
      </c>
      <c r="B62" s="101"/>
      <c r="C62" s="110">
        <v>13.431965616000003</v>
      </c>
      <c r="D62" s="110">
        <v>16.583650693000006</v>
      </c>
      <c r="E62" s="110">
        <v>132.994413194</v>
      </c>
      <c r="F62" s="110">
        <v>196.15213864699999</v>
      </c>
      <c r="G62" s="110">
        <v>369.49635254100002</v>
      </c>
      <c r="H62" s="110">
        <v>395.18243180300004</v>
      </c>
      <c r="I62" s="111">
        <v>433.73871935599999</v>
      </c>
      <c r="J62" s="122"/>
    </row>
    <row r="63" spans="1:10" s="114" customFormat="1" ht="14.25">
      <c r="A63" s="98" t="s">
        <v>228</v>
      </c>
      <c r="B63" s="99"/>
      <c r="C63" s="107">
        <v>63.640026538999997</v>
      </c>
      <c r="D63" s="107">
        <v>109.56629830499999</v>
      </c>
      <c r="E63" s="107">
        <v>253.757560318</v>
      </c>
      <c r="F63" s="107">
        <v>484.92317149199999</v>
      </c>
      <c r="G63" s="107">
        <v>645.40451451000001</v>
      </c>
      <c r="H63" s="107">
        <v>652.51372369499995</v>
      </c>
      <c r="I63" s="108">
        <v>705.28266443099994</v>
      </c>
      <c r="J63" s="122"/>
    </row>
    <row r="64" spans="1:10">
      <c r="A64" s="68" t="s">
        <v>230</v>
      </c>
      <c r="B64" s="69"/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1">
        <v>0</v>
      </c>
      <c r="J64" s="122"/>
    </row>
    <row r="65" spans="1:10" s="114" customFormat="1" ht="14.25">
      <c r="A65" s="98" t="s">
        <v>231</v>
      </c>
      <c r="B65" s="99"/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8">
        <v>0</v>
      </c>
      <c r="J65" s="122"/>
    </row>
    <row r="66" spans="1:10" s="114" customFormat="1" ht="14.25">
      <c r="A66" s="123" t="s">
        <v>232</v>
      </c>
      <c r="B66" s="101"/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1">
        <v>0</v>
      </c>
      <c r="J66" s="122"/>
    </row>
    <row r="67" spans="1:10" s="114" customFormat="1" ht="14.25">
      <c r="A67" s="98" t="s">
        <v>233</v>
      </c>
      <c r="B67" s="99"/>
      <c r="C67" s="107">
        <v>0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8">
        <v>0</v>
      </c>
      <c r="J67" s="122"/>
    </row>
    <row r="68" spans="1:10">
      <c r="A68" s="68" t="s">
        <v>234</v>
      </c>
      <c r="B68" s="69"/>
      <c r="C68" s="110">
        <v>3.2073584710000045</v>
      </c>
      <c r="D68" s="110">
        <v>11.980588983000002</v>
      </c>
      <c r="E68" s="110">
        <v>79.175953041</v>
      </c>
      <c r="F68" s="110">
        <v>99.372886594000008</v>
      </c>
      <c r="G68" s="110">
        <v>138.54732442300002</v>
      </c>
      <c r="H68" s="110">
        <v>141.495954856</v>
      </c>
      <c r="I68" s="111">
        <v>142.65848854800001</v>
      </c>
      <c r="J68" s="122"/>
    </row>
    <row r="69" spans="1:10">
      <c r="A69" s="61" t="s">
        <v>12</v>
      </c>
      <c r="B69" s="62"/>
      <c r="C69" s="107">
        <v>0</v>
      </c>
      <c r="D69" s="107">
        <v>0</v>
      </c>
      <c r="E69" s="107">
        <v>0</v>
      </c>
      <c r="F69" s="107">
        <v>0</v>
      </c>
      <c r="G69" s="107">
        <v>0</v>
      </c>
      <c r="H69" s="112">
        <v>0.25308619199999999</v>
      </c>
      <c r="I69" s="113">
        <v>0.25308619199999999</v>
      </c>
      <c r="J69" s="122"/>
    </row>
    <row r="70" spans="1:10">
      <c r="A70" s="68" t="s">
        <v>235</v>
      </c>
      <c r="B70" s="69"/>
      <c r="C70" s="110">
        <v>29.361669660000004</v>
      </c>
      <c r="D70" s="110">
        <v>37.263493739000005</v>
      </c>
      <c r="E70" s="110">
        <v>44.885378494885508</v>
      </c>
      <c r="F70" s="110">
        <v>99.729761795885494</v>
      </c>
      <c r="G70" s="110">
        <v>179.89854014688549</v>
      </c>
      <c r="H70" s="110">
        <v>301.58241052788549</v>
      </c>
      <c r="I70" s="111">
        <v>384.84462335488553</v>
      </c>
      <c r="J70" s="122"/>
    </row>
    <row r="71" spans="1:10" s="114" customFormat="1" ht="14.25">
      <c r="A71" s="98" t="s">
        <v>236</v>
      </c>
      <c r="B71" s="99"/>
      <c r="C71" s="107">
        <v>22.260557637000002</v>
      </c>
      <c r="D71" s="107">
        <v>23.313160370000002</v>
      </c>
      <c r="E71" s="107">
        <v>22.357293137885502</v>
      </c>
      <c r="F71" s="107">
        <v>22.842244990885501</v>
      </c>
      <c r="G71" s="107">
        <v>22.842244990885501</v>
      </c>
      <c r="H71" s="107">
        <v>47.293684518885499</v>
      </c>
      <c r="I71" s="108">
        <v>79.767257887885506</v>
      </c>
      <c r="J71" s="122"/>
    </row>
    <row r="72" spans="1:10" s="114" customFormat="1" ht="14.25">
      <c r="A72" s="124" t="s">
        <v>237</v>
      </c>
      <c r="B72" s="101"/>
      <c r="C72" s="110">
        <v>0</v>
      </c>
      <c r="D72" s="110">
        <v>0</v>
      </c>
      <c r="E72" s="110">
        <v>0.82331378799999999</v>
      </c>
      <c r="F72" s="110">
        <v>0.82331378799999999</v>
      </c>
      <c r="G72" s="110">
        <v>0.82331378799999999</v>
      </c>
      <c r="H72" s="110">
        <v>0.82331378799999999</v>
      </c>
      <c r="I72" s="111">
        <v>0.82331378799999999</v>
      </c>
      <c r="J72" s="122"/>
    </row>
    <row r="73" spans="1:10">
      <c r="A73" s="98" t="s">
        <v>238</v>
      </c>
      <c r="B73" s="62"/>
      <c r="C73" s="107">
        <v>7.1011120230000007</v>
      </c>
      <c r="D73" s="107">
        <v>13.950333369000001</v>
      </c>
      <c r="E73" s="107">
        <v>21.704771568999998</v>
      </c>
      <c r="F73" s="107">
        <v>76.064203016999997</v>
      </c>
      <c r="G73" s="107">
        <v>156.232981368</v>
      </c>
      <c r="H73" s="107">
        <v>253.46541222100001</v>
      </c>
      <c r="I73" s="108">
        <v>304.25405167900004</v>
      </c>
      <c r="J73" s="122"/>
    </row>
    <row r="74" spans="1:10">
      <c r="A74" s="68" t="s">
        <v>240</v>
      </c>
      <c r="B74" s="69"/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1">
        <v>0</v>
      </c>
      <c r="J74" s="122"/>
    </row>
    <row r="75" spans="1:10" ht="15.75" thickBot="1">
      <c r="A75" s="125" t="s">
        <v>186</v>
      </c>
      <c r="B75" s="126"/>
      <c r="C75" s="127">
        <v>111.78485028400002</v>
      </c>
      <c r="D75" s="127">
        <v>179.63915515600002</v>
      </c>
      <c r="E75" s="127">
        <v>518.69559098288551</v>
      </c>
      <c r="F75" s="127">
        <v>891.74129771588537</v>
      </c>
      <c r="G75" s="127">
        <v>1345.4183551398855</v>
      </c>
      <c r="H75" s="127">
        <v>1504.6339231838856</v>
      </c>
      <c r="I75" s="128">
        <v>1681.3288268538854</v>
      </c>
      <c r="J75" s="122"/>
    </row>
    <row r="76" spans="1:10" ht="15.75" thickBot="1">
      <c r="A76" s="79"/>
      <c r="B76" s="80"/>
      <c r="C76" s="129"/>
      <c r="D76" s="129"/>
      <c r="E76" s="129"/>
      <c r="F76" s="129"/>
      <c r="G76" s="129"/>
      <c r="H76" s="129"/>
      <c r="I76" s="129"/>
      <c r="J76" s="122"/>
    </row>
    <row r="77" spans="1:10" ht="18.75" thickBot="1">
      <c r="A77" s="56" t="s">
        <v>242</v>
      </c>
      <c r="B77" s="57"/>
      <c r="C77" s="58">
        <v>2028</v>
      </c>
      <c r="D77" s="58">
        <v>2030</v>
      </c>
      <c r="E77" s="58">
        <v>2035</v>
      </c>
      <c r="F77" s="58">
        <v>2040</v>
      </c>
      <c r="G77" s="58">
        <v>2045</v>
      </c>
      <c r="H77" s="58">
        <v>2050</v>
      </c>
      <c r="I77" s="59">
        <v>2055</v>
      </c>
      <c r="J77" s="60"/>
    </row>
    <row r="78" spans="1:10">
      <c r="A78" s="61" t="s">
        <v>222</v>
      </c>
      <c r="B78" s="62"/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130">
        <v>0</v>
      </c>
      <c r="J78" s="78"/>
    </row>
    <row r="79" spans="1:10">
      <c r="A79" s="68" t="s">
        <v>223</v>
      </c>
      <c r="B79" s="69"/>
      <c r="C79" s="110">
        <v>34.129499999999993</v>
      </c>
      <c r="D79" s="110">
        <v>34.129499999999993</v>
      </c>
      <c r="E79" s="110">
        <v>34.129499999999993</v>
      </c>
      <c r="F79" s="110">
        <v>34.129499999999993</v>
      </c>
      <c r="G79" s="110">
        <v>34.129499999999993</v>
      </c>
      <c r="H79" s="110">
        <v>34.129499999999993</v>
      </c>
      <c r="I79" s="111">
        <v>34.129499999999993</v>
      </c>
      <c r="J79" s="122"/>
    </row>
    <row r="80" spans="1:10">
      <c r="A80" s="98" t="s">
        <v>224</v>
      </c>
      <c r="B80" s="62"/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7">
        <v>0</v>
      </c>
      <c r="I80" s="108">
        <v>0</v>
      </c>
      <c r="J80" s="122"/>
    </row>
    <row r="81" spans="1:10">
      <c r="A81" s="100" t="s">
        <v>225</v>
      </c>
      <c r="B81" s="69"/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1">
        <v>0</v>
      </c>
      <c r="J81" s="122"/>
    </row>
    <row r="82" spans="1:10" s="114" customFormat="1" ht="14.25">
      <c r="A82" s="98" t="s">
        <v>226</v>
      </c>
      <c r="B82" s="99"/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8">
        <v>0</v>
      </c>
      <c r="J82" s="122"/>
    </row>
    <row r="83" spans="1:10" s="114" customFormat="1" ht="14.25">
      <c r="A83" s="100" t="s">
        <v>227</v>
      </c>
      <c r="B83" s="101"/>
      <c r="C83" s="110">
        <v>27.498199999999994</v>
      </c>
      <c r="D83" s="110">
        <v>27.498199999999994</v>
      </c>
      <c r="E83" s="110">
        <v>27.498199999999994</v>
      </c>
      <c r="F83" s="110">
        <v>27.498199999999994</v>
      </c>
      <c r="G83" s="110">
        <v>27.498199999999994</v>
      </c>
      <c r="H83" s="110">
        <v>27.498199999999994</v>
      </c>
      <c r="I83" s="111">
        <v>27.498199999999994</v>
      </c>
      <c r="J83" s="122"/>
    </row>
    <row r="84" spans="1:10" s="114" customFormat="1" ht="14.25">
      <c r="A84" s="98" t="s">
        <v>228</v>
      </c>
      <c r="B84" s="99"/>
      <c r="C84" s="107">
        <v>6.6313000000000004</v>
      </c>
      <c r="D84" s="107">
        <v>6.6313000000000004</v>
      </c>
      <c r="E84" s="107">
        <v>6.6313000000000004</v>
      </c>
      <c r="F84" s="107">
        <v>6.6313000000000004</v>
      </c>
      <c r="G84" s="107">
        <v>6.6313000000000004</v>
      </c>
      <c r="H84" s="107">
        <v>6.6313000000000004</v>
      </c>
      <c r="I84" s="108">
        <v>6.6313000000000004</v>
      </c>
      <c r="J84" s="122"/>
    </row>
    <row r="85" spans="1:10">
      <c r="A85" s="68" t="s">
        <v>230</v>
      </c>
      <c r="B85" s="69"/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1">
        <v>0</v>
      </c>
      <c r="J85" s="122"/>
    </row>
    <row r="86" spans="1:10" s="114" customFormat="1" ht="14.25">
      <c r="A86" s="98" t="s">
        <v>231</v>
      </c>
      <c r="B86" s="99"/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8">
        <v>0</v>
      </c>
      <c r="J86" s="122"/>
    </row>
    <row r="87" spans="1:10" s="114" customFormat="1" ht="14.25">
      <c r="A87" s="123" t="s">
        <v>232</v>
      </c>
      <c r="B87" s="101"/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1">
        <v>0</v>
      </c>
      <c r="J87" s="122"/>
    </row>
    <row r="88" spans="1:10" s="114" customFormat="1" ht="14.25">
      <c r="A88" s="98" t="s">
        <v>233</v>
      </c>
      <c r="B88" s="99"/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8">
        <v>0</v>
      </c>
      <c r="J88" s="122"/>
    </row>
    <row r="89" spans="1:10">
      <c r="A89" s="68" t="s">
        <v>234</v>
      </c>
      <c r="B89" s="69"/>
      <c r="C89" s="110">
        <v>13.384899999999996</v>
      </c>
      <c r="D89" s="110">
        <v>13.384899999999996</v>
      </c>
      <c r="E89" s="110">
        <v>13.384899999999996</v>
      </c>
      <c r="F89" s="110">
        <v>13.384899999999996</v>
      </c>
      <c r="G89" s="110">
        <v>13.384899999999996</v>
      </c>
      <c r="H89" s="110">
        <v>13.384899999999996</v>
      </c>
      <c r="I89" s="111">
        <v>13.384899999999996</v>
      </c>
      <c r="J89" s="122"/>
    </row>
    <row r="90" spans="1:10">
      <c r="A90" s="61" t="s">
        <v>12</v>
      </c>
      <c r="B90" s="62"/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7">
        <v>0</v>
      </c>
      <c r="I90" s="108">
        <v>0</v>
      </c>
      <c r="J90" s="122"/>
    </row>
    <row r="91" spans="1:10">
      <c r="A91" s="68" t="s">
        <v>235</v>
      </c>
      <c r="B91" s="69"/>
      <c r="C91" s="110">
        <v>7.5347999999999988</v>
      </c>
      <c r="D91" s="110">
        <v>7.5347999999999988</v>
      </c>
      <c r="E91" s="110">
        <v>7.5347999999999988</v>
      </c>
      <c r="F91" s="110">
        <v>7.5347999999999988</v>
      </c>
      <c r="G91" s="110">
        <v>7.5347999999999988</v>
      </c>
      <c r="H91" s="110">
        <v>7.5347999999999988</v>
      </c>
      <c r="I91" s="111">
        <v>7.5347999999999988</v>
      </c>
      <c r="J91" s="122"/>
    </row>
    <row r="92" spans="1:10" s="114" customFormat="1" ht="14.25">
      <c r="A92" s="98" t="s">
        <v>236</v>
      </c>
      <c r="B92" s="99"/>
      <c r="C92" s="107">
        <v>5.7410999999999994</v>
      </c>
      <c r="D92" s="107">
        <v>5.7410999999999994</v>
      </c>
      <c r="E92" s="107">
        <v>5.7410999999999994</v>
      </c>
      <c r="F92" s="107">
        <v>5.7410999999999994</v>
      </c>
      <c r="G92" s="107">
        <v>5.7410999999999994</v>
      </c>
      <c r="H92" s="107">
        <v>5.7410999999999994</v>
      </c>
      <c r="I92" s="108">
        <v>5.7410999999999994</v>
      </c>
      <c r="J92" s="122"/>
    </row>
    <row r="93" spans="1:10" s="114" customFormat="1" ht="14.25">
      <c r="A93" s="124" t="s">
        <v>237</v>
      </c>
      <c r="B93" s="101"/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1">
        <v>0</v>
      </c>
      <c r="J93" s="122"/>
    </row>
    <row r="94" spans="1:10">
      <c r="A94" s="98" t="s">
        <v>238</v>
      </c>
      <c r="B94" s="62"/>
      <c r="C94" s="107">
        <v>1.7936999999999999</v>
      </c>
      <c r="D94" s="107">
        <v>1.7936999999999999</v>
      </c>
      <c r="E94" s="107">
        <v>1.7936999999999999</v>
      </c>
      <c r="F94" s="107">
        <v>1.7936999999999999</v>
      </c>
      <c r="G94" s="107">
        <v>1.7936999999999999</v>
      </c>
      <c r="H94" s="107">
        <v>1.7936999999999999</v>
      </c>
      <c r="I94" s="108">
        <v>1.7936999999999999</v>
      </c>
      <c r="J94" s="122"/>
    </row>
    <row r="95" spans="1:10">
      <c r="A95" s="68" t="s">
        <v>240</v>
      </c>
      <c r="B95" s="69"/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1">
        <v>0</v>
      </c>
      <c r="J95" s="122"/>
    </row>
    <row r="96" spans="1:10" ht="15.75" thickBot="1">
      <c r="A96" s="125" t="s">
        <v>186</v>
      </c>
      <c r="B96" s="126"/>
      <c r="C96" s="127">
        <v>55.049199999999985</v>
      </c>
      <c r="D96" s="127">
        <v>55.049199999999985</v>
      </c>
      <c r="E96" s="127">
        <v>55.049199999999985</v>
      </c>
      <c r="F96" s="127">
        <v>55.049199999999985</v>
      </c>
      <c r="G96" s="127">
        <v>55.049199999999985</v>
      </c>
      <c r="H96" s="127">
        <v>55.049199999999985</v>
      </c>
      <c r="I96" s="128">
        <v>55.049199999999985</v>
      </c>
      <c r="J96" s="122"/>
    </row>
    <row r="97" spans="1:10" ht="15.75" thickBot="1">
      <c r="A97" s="62"/>
      <c r="B97" s="62"/>
      <c r="C97" s="107"/>
      <c r="D97" s="107"/>
      <c r="E97" s="107"/>
      <c r="F97" s="107"/>
      <c r="G97" s="107"/>
      <c r="H97" s="107"/>
    </row>
    <row r="98" spans="1:10" ht="18.75" thickBot="1">
      <c r="A98" s="56" t="s">
        <v>243</v>
      </c>
      <c r="B98" s="57"/>
      <c r="C98" s="58">
        <v>2028</v>
      </c>
      <c r="D98" s="58">
        <v>2030</v>
      </c>
      <c r="E98" s="58">
        <v>2035</v>
      </c>
      <c r="F98" s="58">
        <v>2040</v>
      </c>
      <c r="G98" s="58">
        <v>2045</v>
      </c>
      <c r="H98" s="58">
        <v>2050</v>
      </c>
      <c r="I98" s="59">
        <v>2055</v>
      </c>
      <c r="J98" s="60"/>
    </row>
    <row r="99" spans="1:10">
      <c r="A99" s="98" t="s">
        <v>244</v>
      </c>
      <c r="C99" s="107">
        <v>1.209527566</v>
      </c>
      <c r="D99" s="107">
        <v>1.209527566</v>
      </c>
      <c r="E99" s="107">
        <v>2.5068275660000001</v>
      </c>
      <c r="F99" s="107">
        <v>2.9708275660000001</v>
      </c>
      <c r="G99" s="107">
        <v>8.9365275660000005</v>
      </c>
      <c r="H99" s="107">
        <v>16.436127566</v>
      </c>
      <c r="I99" s="108">
        <v>17.089127565999998</v>
      </c>
      <c r="J99" s="122"/>
    </row>
    <row r="100" spans="1:10">
      <c r="A100" s="100" t="s">
        <v>245</v>
      </c>
      <c r="B100" s="101"/>
      <c r="C100" s="110">
        <v>50.050596336000005</v>
      </c>
      <c r="D100" s="110">
        <v>69.181564836000007</v>
      </c>
      <c r="E100" s="110">
        <v>103.72184704599999</v>
      </c>
      <c r="F100" s="110">
        <v>105.12322589</v>
      </c>
      <c r="G100" s="110">
        <v>122.82260017</v>
      </c>
      <c r="H100" s="110">
        <v>122.86960017</v>
      </c>
      <c r="I100" s="111">
        <v>122.86960017</v>
      </c>
      <c r="J100" s="122"/>
    </row>
    <row r="101" spans="1:10">
      <c r="A101" s="98" t="s">
        <v>246</v>
      </c>
      <c r="C101" s="107">
        <v>0.52172629800000003</v>
      </c>
      <c r="D101" s="107">
        <v>0.99022629800000006</v>
      </c>
      <c r="E101" s="107">
        <v>2.2314262979999997</v>
      </c>
      <c r="F101" s="107">
        <v>2.3954262979999998</v>
      </c>
      <c r="G101" s="107">
        <v>12.825026298000001</v>
      </c>
      <c r="H101" s="107">
        <v>17.292526298000002</v>
      </c>
      <c r="I101" s="108">
        <v>17.292526298000002</v>
      </c>
      <c r="J101" s="122"/>
    </row>
    <row r="102" spans="1:10">
      <c r="A102" s="100" t="s">
        <v>247</v>
      </c>
      <c r="B102" s="101"/>
      <c r="C102" s="110">
        <v>0</v>
      </c>
      <c r="D102" s="110">
        <v>2.6875999999999998</v>
      </c>
      <c r="E102" s="110">
        <v>9.8750999999999998</v>
      </c>
      <c r="F102" s="110">
        <v>14.507700000000002</v>
      </c>
      <c r="G102" s="110">
        <v>28.7256</v>
      </c>
      <c r="H102" s="110">
        <v>48.205199999999998</v>
      </c>
      <c r="I102" s="111">
        <v>65.037999999999997</v>
      </c>
      <c r="J102" s="122"/>
    </row>
    <row r="103" spans="1:10">
      <c r="A103" s="98" t="s">
        <v>248</v>
      </c>
      <c r="C103" s="107">
        <v>10.404089239000001</v>
      </c>
      <c r="D103" s="107">
        <v>11.078312765</v>
      </c>
      <c r="E103" s="107">
        <v>14.889398809000001</v>
      </c>
      <c r="F103" s="107">
        <v>15.959398809</v>
      </c>
      <c r="G103" s="107">
        <v>15.959398809</v>
      </c>
      <c r="H103" s="107">
        <v>18.424998809000002</v>
      </c>
      <c r="I103" s="108">
        <v>18.625267368999999</v>
      </c>
      <c r="J103" s="122"/>
    </row>
    <row r="104" spans="1:10">
      <c r="A104" s="100" t="s">
        <v>249</v>
      </c>
      <c r="B104" s="101"/>
      <c r="C104" s="110">
        <v>0.74535218599999997</v>
      </c>
      <c r="D104" s="110">
        <v>0.74535218599999997</v>
      </c>
      <c r="E104" s="110">
        <v>0.81499999999999995</v>
      </c>
      <c r="F104" s="110">
        <v>0.81499999999999995</v>
      </c>
      <c r="G104" s="110">
        <v>0.81499999999999995</v>
      </c>
      <c r="H104" s="110">
        <v>0.81499999999999995</v>
      </c>
      <c r="I104" s="111">
        <v>0.81499999999999995</v>
      </c>
      <c r="J104" s="122"/>
    </row>
    <row r="105" spans="1:10">
      <c r="A105" s="98" t="s">
        <v>250</v>
      </c>
      <c r="C105" s="107">
        <v>2.9400999999999997</v>
      </c>
      <c r="D105" s="107">
        <v>2.9400999999999997</v>
      </c>
      <c r="E105" s="107">
        <v>2.9520999999999997</v>
      </c>
      <c r="F105" s="107">
        <v>2.9985999999999997</v>
      </c>
      <c r="G105" s="107">
        <v>2.9985999999999997</v>
      </c>
      <c r="H105" s="107">
        <v>2.9985999999999997</v>
      </c>
      <c r="I105" s="108">
        <v>2.9985999999999997</v>
      </c>
      <c r="J105" s="122"/>
    </row>
    <row r="106" spans="1:10">
      <c r="A106" s="101" t="s">
        <v>251</v>
      </c>
      <c r="B106" s="101"/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1">
        <v>0</v>
      </c>
      <c r="J106" s="122"/>
    </row>
    <row r="107" spans="1:10">
      <c r="A107" s="99" t="s">
        <v>252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7">
        <v>0</v>
      </c>
      <c r="I107" s="108">
        <v>0</v>
      </c>
      <c r="J107" s="109"/>
    </row>
    <row r="108" spans="1:10">
      <c r="A108" s="101" t="s">
        <v>253</v>
      </c>
      <c r="B108" s="101"/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1">
        <v>0</v>
      </c>
    </row>
    <row r="109" spans="1:10">
      <c r="A109" s="99" t="s">
        <v>254</v>
      </c>
      <c r="C109" s="112">
        <v>5.5E-2</v>
      </c>
      <c r="D109" s="112">
        <v>5.5E-2</v>
      </c>
      <c r="E109" s="112">
        <v>5.5E-2</v>
      </c>
      <c r="F109" s="112">
        <v>5.5E-2</v>
      </c>
      <c r="G109" s="112">
        <v>5.5E-2</v>
      </c>
      <c r="H109" s="112">
        <v>5.5E-2</v>
      </c>
      <c r="I109" s="113">
        <v>5.5E-2</v>
      </c>
      <c r="J109" s="60"/>
    </row>
    <row r="110" spans="1:10">
      <c r="A110" s="101" t="s">
        <v>255</v>
      </c>
      <c r="B110" s="101"/>
      <c r="C110" s="115">
        <v>6.4000000000000003E-3</v>
      </c>
      <c r="D110" s="115">
        <v>6.4000000000000003E-3</v>
      </c>
      <c r="E110" s="115">
        <v>0.126</v>
      </c>
      <c r="F110" s="115">
        <v>0.126</v>
      </c>
      <c r="G110" s="115">
        <v>0.126</v>
      </c>
      <c r="H110" s="115">
        <v>0.126</v>
      </c>
      <c r="I110" s="116">
        <v>0.126</v>
      </c>
      <c r="J110" s="109"/>
    </row>
    <row r="111" spans="1:10" s="114" customFormat="1" ht="14.25">
      <c r="A111" s="99" t="s">
        <v>256</v>
      </c>
      <c r="B111" s="99"/>
      <c r="C111" s="107">
        <v>0</v>
      </c>
      <c r="D111" s="107">
        <v>0</v>
      </c>
      <c r="E111" s="107">
        <v>0</v>
      </c>
      <c r="F111" s="107">
        <v>0</v>
      </c>
      <c r="G111" s="107">
        <v>0</v>
      </c>
      <c r="H111" s="107">
        <v>0</v>
      </c>
      <c r="I111" s="108">
        <v>0</v>
      </c>
      <c r="J111" s="109"/>
    </row>
    <row r="112" spans="1:10" s="114" customFormat="1" ht="14.25">
      <c r="A112" s="101" t="s">
        <v>257</v>
      </c>
      <c r="B112" s="101"/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1">
        <v>0</v>
      </c>
      <c r="J112" s="109"/>
    </row>
    <row r="113" spans="1:10" s="114" customFormat="1" ht="15.75" thickBot="1">
      <c r="A113" s="125" t="s">
        <v>186</v>
      </c>
      <c r="B113" s="126"/>
      <c r="C113" s="131">
        <v>65.932791624999993</v>
      </c>
      <c r="D113" s="131">
        <v>88.894083651000003</v>
      </c>
      <c r="E113" s="131">
        <v>137.17269971900004</v>
      </c>
      <c r="F113" s="131">
        <v>144.95117856299998</v>
      </c>
      <c r="G113" s="131">
        <v>193.26375284300002</v>
      </c>
      <c r="H113" s="131">
        <v>227.223052843</v>
      </c>
      <c r="I113" s="132">
        <v>244.90912140300003</v>
      </c>
      <c r="J113" s="109"/>
    </row>
    <row r="114" spans="1:10" s="114" customFormat="1" ht="15.75" thickBot="1">
      <c r="A114" s="99"/>
      <c r="B114" s="99"/>
      <c r="C114" s="107"/>
      <c r="D114" s="107"/>
      <c r="E114" s="107"/>
      <c r="F114" s="107"/>
      <c r="G114" s="107"/>
      <c r="H114" s="107"/>
      <c r="I114"/>
      <c r="J114" s="109"/>
    </row>
    <row r="115" spans="1:10" s="114" customFormat="1" ht="18.75" thickBot="1">
      <c r="A115" s="56" t="s">
        <v>258</v>
      </c>
      <c r="B115" s="57"/>
      <c r="C115" s="58">
        <v>2028</v>
      </c>
      <c r="D115" s="58">
        <v>2030</v>
      </c>
      <c r="E115" s="58">
        <v>2035</v>
      </c>
      <c r="F115" s="58">
        <v>2040</v>
      </c>
      <c r="G115" s="58">
        <v>2045</v>
      </c>
      <c r="H115" s="58">
        <v>2050</v>
      </c>
      <c r="I115" s="59">
        <v>2055</v>
      </c>
      <c r="J115" s="109"/>
    </row>
    <row r="116" spans="1:10" s="114" customFormat="1">
      <c r="A116" s="61" t="s">
        <v>222</v>
      </c>
      <c r="B116" s="62"/>
      <c r="C116" s="107">
        <v>291.67333946133999</v>
      </c>
      <c r="D116" s="107">
        <v>302.31586745850899</v>
      </c>
      <c r="E116" s="107">
        <v>319.01222201548205</v>
      </c>
      <c r="F116" s="107">
        <v>335.17311011111104</v>
      </c>
      <c r="G116" s="107">
        <v>343.66407909050201</v>
      </c>
      <c r="H116" s="107">
        <v>345.37198050002405</v>
      </c>
      <c r="I116" s="108">
        <v>347.07255238075601</v>
      </c>
      <c r="J116" s="109"/>
    </row>
    <row r="117" spans="1:10">
      <c r="A117" s="68" t="s">
        <v>223</v>
      </c>
      <c r="B117" s="69"/>
      <c r="C117" s="110">
        <v>1271.8986613841384</v>
      </c>
      <c r="D117" s="110">
        <v>1468.7326886515175</v>
      </c>
      <c r="E117" s="110">
        <v>2375.2537077871584</v>
      </c>
      <c r="F117" s="110">
        <v>3403.828461451194</v>
      </c>
      <c r="G117" s="110">
        <v>4492.3579592101478</v>
      </c>
      <c r="H117" s="110">
        <v>4581.9191984315221</v>
      </c>
      <c r="I117" s="111">
        <v>4863.0363164004821</v>
      </c>
      <c r="J117" s="133"/>
    </row>
    <row r="118" spans="1:10" s="114" customFormat="1">
      <c r="A118" s="98" t="s">
        <v>224</v>
      </c>
      <c r="B118" s="62"/>
      <c r="C118" s="112">
        <v>0.28739272899999996</v>
      </c>
      <c r="D118" s="107">
        <v>0.53014457200000009</v>
      </c>
      <c r="E118" s="107">
        <v>0.53768437499999999</v>
      </c>
      <c r="F118" s="112">
        <v>3.9375863999999997E-2</v>
      </c>
      <c r="G118" s="112">
        <v>2.3502777999999998E-2</v>
      </c>
      <c r="H118" s="112">
        <v>0.25564614200000002</v>
      </c>
      <c r="I118" s="113">
        <v>0.475215006</v>
      </c>
      <c r="J118" s="109"/>
    </row>
    <row r="119" spans="1:10" s="114" customFormat="1">
      <c r="A119" s="100" t="s">
        <v>259</v>
      </c>
      <c r="B119" s="69"/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1">
        <v>0</v>
      </c>
      <c r="J119" s="109"/>
    </row>
    <row r="120" spans="1:10" s="114" customFormat="1" ht="14.25">
      <c r="A120" s="98" t="s">
        <v>225</v>
      </c>
      <c r="B120" s="99"/>
      <c r="C120" s="107">
        <v>21.270248706395002</v>
      </c>
      <c r="D120" s="107">
        <v>21.270248708202001</v>
      </c>
      <c r="E120" s="107">
        <v>21.270248708419</v>
      </c>
      <c r="F120" s="107">
        <v>21.270248704061</v>
      </c>
      <c r="G120" s="107">
        <v>21.798873821319003</v>
      </c>
      <c r="H120" s="107">
        <v>21.798353205931999</v>
      </c>
      <c r="I120" s="108">
        <v>21.798092897330999</v>
      </c>
      <c r="J120" s="109"/>
    </row>
    <row r="121" spans="1:10">
      <c r="A121" s="100" t="s">
        <v>226</v>
      </c>
      <c r="B121" s="101"/>
      <c r="C121" s="110">
        <v>21.327046258504883</v>
      </c>
      <c r="D121" s="110">
        <v>21.383507349262999</v>
      </c>
      <c r="E121" s="110">
        <v>20.343612209911001</v>
      </c>
      <c r="F121" s="110">
        <v>19.193195760666001</v>
      </c>
      <c r="G121" s="110">
        <v>17.903499468094001</v>
      </c>
      <c r="H121" s="110">
        <v>28.914379823682999</v>
      </c>
      <c r="I121" s="111">
        <v>34.698936355409003</v>
      </c>
      <c r="J121" s="109"/>
    </row>
    <row r="122" spans="1:10">
      <c r="A122" s="98" t="s">
        <v>227</v>
      </c>
      <c r="C122" s="107">
        <v>408.36598957995676</v>
      </c>
      <c r="D122" s="107">
        <v>415.44961452687278</v>
      </c>
      <c r="E122" s="107">
        <v>720.13663913089374</v>
      </c>
      <c r="F122" s="107">
        <v>875.91450676531781</v>
      </c>
      <c r="G122" s="107">
        <v>1312.5386034896985</v>
      </c>
      <c r="H122" s="107">
        <v>1368.6734482915715</v>
      </c>
      <c r="I122" s="108">
        <v>1458.4232032122857</v>
      </c>
      <c r="J122" s="109"/>
    </row>
    <row r="123" spans="1:10">
      <c r="A123" s="100" t="s">
        <v>228</v>
      </c>
      <c r="B123" s="101"/>
      <c r="C123" s="110">
        <v>820.64798411028175</v>
      </c>
      <c r="D123" s="110">
        <v>1010.0991734951797</v>
      </c>
      <c r="E123" s="110">
        <v>1612.9655233629344</v>
      </c>
      <c r="F123" s="110">
        <v>2487.411134357149</v>
      </c>
      <c r="G123" s="110">
        <v>3140.0934796530364</v>
      </c>
      <c r="H123" s="110">
        <v>3162.2773709683361</v>
      </c>
      <c r="I123" s="111">
        <v>3347.6408689294562</v>
      </c>
      <c r="J123" s="109"/>
    </row>
    <row r="124" spans="1:10">
      <c r="A124" s="98" t="s">
        <v>229</v>
      </c>
      <c r="C124" s="107">
        <v>120.99026258056699</v>
      </c>
      <c r="D124" s="107">
        <v>137.51392995872101</v>
      </c>
      <c r="E124" s="107">
        <v>180.13509480935801</v>
      </c>
      <c r="F124" s="107">
        <v>226.38997297282901</v>
      </c>
      <c r="G124" s="107">
        <v>277.27756392128401</v>
      </c>
      <c r="H124" s="107">
        <v>334.73756764006998</v>
      </c>
      <c r="I124" s="108">
        <v>409.667215775378</v>
      </c>
      <c r="J124" s="109"/>
    </row>
    <row r="125" spans="1:10" s="114" customFormat="1">
      <c r="A125" s="68" t="s">
        <v>230</v>
      </c>
      <c r="B125" s="101"/>
      <c r="C125" s="110">
        <v>399.51193267227791</v>
      </c>
      <c r="D125" s="110">
        <v>323.55535531107</v>
      </c>
      <c r="E125" s="110">
        <v>137.11815597321402</v>
      </c>
      <c r="F125" s="110">
        <v>127.75358727706802</v>
      </c>
      <c r="G125" s="110">
        <v>4.1951256060990003</v>
      </c>
      <c r="H125" s="110">
        <v>5.1043248669930001</v>
      </c>
      <c r="I125" s="111">
        <v>5.1610272245309998</v>
      </c>
      <c r="J125" s="109"/>
    </row>
    <row r="126" spans="1:10" s="114" customFormat="1" ht="14.25">
      <c r="A126" s="98" t="s">
        <v>260</v>
      </c>
      <c r="B126" s="99"/>
      <c r="C126" s="107">
        <v>399.09985524013592</v>
      </c>
      <c r="D126" s="107">
        <v>316.44100972059005</v>
      </c>
      <c r="E126" s="107">
        <v>4.5582211337739995</v>
      </c>
      <c r="F126" s="112">
        <v>0.214402394844</v>
      </c>
      <c r="G126" s="112">
        <v>0.170105172931</v>
      </c>
      <c r="H126" s="112">
        <v>0.41740152300900002</v>
      </c>
      <c r="I126" s="113">
        <v>0.47410388054700003</v>
      </c>
      <c r="J126" s="109"/>
    </row>
    <row r="127" spans="1:10">
      <c r="A127" s="100" t="s">
        <v>232</v>
      </c>
      <c r="B127" s="101"/>
      <c r="C127" s="115">
        <v>0.41207743214200004</v>
      </c>
      <c r="D127" s="115">
        <v>0.46532696097600001</v>
      </c>
      <c r="E127" s="110">
        <v>0</v>
      </c>
      <c r="F127" s="110">
        <v>0</v>
      </c>
      <c r="G127" s="110">
        <v>0</v>
      </c>
      <c r="H127" s="110">
        <v>0</v>
      </c>
      <c r="I127" s="111">
        <v>0</v>
      </c>
      <c r="J127" s="109"/>
    </row>
    <row r="128" spans="1:10">
      <c r="A128" s="98" t="s">
        <v>233</v>
      </c>
      <c r="C128" s="107">
        <v>0</v>
      </c>
      <c r="D128" s="107">
        <v>6.649018629503999</v>
      </c>
      <c r="E128" s="107">
        <v>132.55993483944002</v>
      </c>
      <c r="F128" s="107">
        <v>127.53918488222402</v>
      </c>
      <c r="G128" s="107">
        <v>4.0250204331680006</v>
      </c>
      <c r="H128" s="107">
        <v>4.6869233439839997</v>
      </c>
      <c r="I128" s="108">
        <v>4.6869233439839997</v>
      </c>
      <c r="J128" s="109"/>
    </row>
    <row r="129" spans="1:10">
      <c r="A129" s="68" t="s">
        <v>234</v>
      </c>
      <c r="B129" s="101"/>
      <c r="C129" s="110">
        <v>50.203349708674999</v>
      </c>
      <c r="D129" s="110">
        <v>62.744056198719996</v>
      </c>
      <c r="E129" s="110">
        <v>155.41133844405397</v>
      </c>
      <c r="F129" s="110">
        <v>194.20591584810802</v>
      </c>
      <c r="G129" s="110">
        <v>300.49364329747294</v>
      </c>
      <c r="H129" s="110">
        <v>306.82151024175596</v>
      </c>
      <c r="I129" s="111">
        <v>311.35265124965503</v>
      </c>
      <c r="J129" s="109"/>
    </row>
    <row r="130" spans="1:10">
      <c r="A130" s="61" t="s">
        <v>12</v>
      </c>
      <c r="C130" s="107">
        <v>751.09526320442399</v>
      </c>
      <c r="D130" s="107">
        <v>729.11164985160008</v>
      </c>
      <c r="E130" s="107">
        <v>668.39798148190494</v>
      </c>
      <c r="F130" s="107">
        <v>616.04710359672401</v>
      </c>
      <c r="G130" s="107">
        <v>471.23690202376702</v>
      </c>
      <c r="H130" s="107">
        <v>354.983111805889</v>
      </c>
      <c r="I130" s="108">
        <v>219.25433755821999</v>
      </c>
      <c r="J130" s="109"/>
    </row>
    <row r="131" spans="1:10">
      <c r="A131" s="68" t="s">
        <v>235</v>
      </c>
      <c r="B131" s="101"/>
      <c r="C131" s="110">
        <v>1627.590648011841</v>
      </c>
      <c r="D131" s="110">
        <v>1668.911707544501</v>
      </c>
      <c r="E131" s="110">
        <v>1510.8538041252218</v>
      </c>
      <c r="F131" s="110">
        <v>1012.580562219221</v>
      </c>
      <c r="G131" s="110">
        <v>681.79632823737086</v>
      </c>
      <c r="H131" s="110">
        <v>985.39413674079287</v>
      </c>
      <c r="I131" s="111">
        <v>1142.4145580949159</v>
      </c>
      <c r="J131" s="109"/>
    </row>
    <row r="132" spans="1:10">
      <c r="A132" s="98" t="s">
        <v>236</v>
      </c>
      <c r="C132" s="107">
        <v>1589.14493803562</v>
      </c>
      <c r="D132" s="107">
        <v>1633.1518017723151</v>
      </c>
      <c r="E132" s="107">
        <v>1452.6196858528338</v>
      </c>
      <c r="F132" s="107">
        <v>969.33752326568197</v>
      </c>
      <c r="G132" s="107">
        <v>645.12692988158483</v>
      </c>
      <c r="H132" s="107">
        <v>926.36564786264796</v>
      </c>
      <c r="I132" s="108">
        <v>1060.4055484272631</v>
      </c>
    </row>
    <row r="133" spans="1:10">
      <c r="A133" s="100" t="s">
        <v>237</v>
      </c>
      <c r="B133" s="101"/>
      <c r="C133" s="110">
        <v>0</v>
      </c>
      <c r="D133" s="110">
        <v>0</v>
      </c>
      <c r="E133" s="110">
        <v>6.865664816112</v>
      </c>
      <c r="F133" s="110">
        <v>6.865664816112</v>
      </c>
      <c r="G133" s="110">
        <v>5.1658821597699998</v>
      </c>
      <c r="H133" s="110">
        <v>5.8468533701859995</v>
      </c>
      <c r="I133" s="111">
        <v>5.902084321217</v>
      </c>
      <c r="J133" s="60"/>
    </row>
    <row r="134" spans="1:10">
      <c r="A134" s="98" t="s">
        <v>238</v>
      </c>
      <c r="C134" s="107">
        <v>38.445709976220996</v>
      </c>
      <c r="D134" s="107">
        <v>35.759905772186002</v>
      </c>
      <c r="E134" s="107">
        <v>51.368453456276001</v>
      </c>
      <c r="F134" s="107">
        <v>36.377374137427005</v>
      </c>
      <c r="G134" s="107">
        <v>31.503516196015998</v>
      </c>
      <c r="H134" s="107">
        <v>53.181635507958994</v>
      </c>
      <c r="I134" s="108">
        <v>76.106925346436</v>
      </c>
      <c r="J134" s="109"/>
    </row>
    <row r="135" spans="1:10">
      <c r="A135" s="68" t="s">
        <v>239</v>
      </c>
      <c r="B135" s="101"/>
      <c r="C135" s="110">
        <v>27.116287371903997</v>
      </c>
      <c r="D135" s="110">
        <v>25.766633653712201</v>
      </c>
      <c r="E135" s="110">
        <v>11.163161989344001</v>
      </c>
      <c r="F135" s="110">
        <v>6.9011837723519998</v>
      </c>
      <c r="G135" s="110">
        <v>6.1003081773500005</v>
      </c>
      <c r="H135" s="110">
        <v>6.0679660475010007</v>
      </c>
      <c r="I135" s="111">
        <v>6.0955980221239994</v>
      </c>
      <c r="J135" s="109"/>
    </row>
    <row r="136" spans="1:10">
      <c r="A136" s="61" t="s">
        <v>240</v>
      </c>
      <c r="C136" s="107">
        <v>30.927832450214201</v>
      </c>
      <c r="D136" s="107">
        <v>30.824313137773899</v>
      </c>
      <c r="E136" s="107">
        <v>30.718740420106002</v>
      </c>
      <c r="F136" s="107">
        <v>28.844884721614999</v>
      </c>
      <c r="G136" s="107">
        <v>27.757567377906998</v>
      </c>
      <c r="H136" s="107">
        <v>27.88471016766</v>
      </c>
      <c r="I136" s="108">
        <v>28.188635185612998</v>
      </c>
      <c r="J136" s="109"/>
    </row>
    <row r="137" spans="1:10" ht="15.75" thickBot="1">
      <c r="A137" s="134" t="s">
        <v>186</v>
      </c>
      <c r="B137" s="135"/>
      <c r="C137" s="136">
        <v>4450.0173142648146</v>
      </c>
      <c r="D137" s="136">
        <v>4611.9622718074033</v>
      </c>
      <c r="E137" s="136">
        <v>5207.9291122364848</v>
      </c>
      <c r="F137" s="136">
        <v>5725.3348089973933</v>
      </c>
      <c r="G137" s="136">
        <v>6327.6019130206168</v>
      </c>
      <c r="H137" s="136">
        <v>6613.5469388021384</v>
      </c>
      <c r="I137" s="137">
        <v>6922.5756761162966</v>
      </c>
      <c r="J137" s="109"/>
    </row>
    <row r="138" spans="1:10" ht="16.5" thickTop="1" thickBot="1">
      <c r="A138" s="62"/>
      <c r="B138" s="62"/>
      <c r="C138" s="107"/>
      <c r="D138" s="107"/>
      <c r="E138" s="107"/>
      <c r="F138" s="107"/>
      <c r="G138" s="107"/>
      <c r="H138" s="107"/>
      <c r="J138" s="109"/>
    </row>
    <row r="139" spans="1:10" ht="18.75" thickBot="1">
      <c r="A139" s="56" t="s">
        <v>261</v>
      </c>
      <c r="B139" s="57"/>
      <c r="C139" s="58">
        <v>2028</v>
      </c>
      <c r="D139" s="58">
        <v>2030</v>
      </c>
      <c r="E139" s="58">
        <v>2035</v>
      </c>
      <c r="F139" s="58">
        <v>2040</v>
      </c>
      <c r="G139" s="58">
        <v>2045</v>
      </c>
      <c r="H139" s="58">
        <v>2050</v>
      </c>
      <c r="I139" s="59">
        <v>2055</v>
      </c>
      <c r="J139" s="109"/>
    </row>
    <row r="140" spans="1:10">
      <c r="A140" s="61" t="s">
        <v>262</v>
      </c>
      <c r="B140" s="62"/>
      <c r="C140" s="107">
        <v>76.999999911378211</v>
      </c>
      <c r="D140" s="107">
        <v>69.320000028645808</v>
      </c>
      <c r="E140" s="107">
        <v>66.229999941885339</v>
      </c>
      <c r="F140" s="107">
        <v>72.330000030404136</v>
      </c>
      <c r="G140" s="107">
        <v>69.829999951448883</v>
      </c>
      <c r="H140" s="107">
        <v>71.350000057705586</v>
      </c>
      <c r="I140" s="108">
        <v>70.780000008797117</v>
      </c>
      <c r="J140" s="109"/>
    </row>
    <row r="141" spans="1:10">
      <c r="A141" s="100" t="s">
        <v>263</v>
      </c>
      <c r="B141" s="101"/>
      <c r="C141" s="110"/>
      <c r="D141" s="110"/>
      <c r="E141" s="110"/>
      <c r="F141" s="110"/>
      <c r="G141" s="110"/>
      <c r="H141" s="110"/>
      <c r="I141" s="111"/>
      <c r="J141" s="109"/>
    </row>
    <row r="142" spans="1:10">
      <c r="A142" s="98" t="s">
        <v>264</v>
      </c>
      <c r="C142" s="107">
        <v>29.145251707615333</v>
      </c>
      <c r="D142" s="107">
        <v>31.767572196926764</v>
      </c>
      <c r="E142" s="107">
        <v>18.949827893187592</v>
      </c>
      <c r="F142" s="107">
        <v>18.88265690426935</v>
      </c>
      <c r="G142" s="107"/>
      <c r="H142" s="107"/>
      <c r="I142" s="108"/>
      <c r="J142" s="109"/>
    </row>
    <row r="143" spans="1:10">
      <c r="A143" s="100" t="s">
        <v>265</v>
      </c>
      <c r="B143" s="101"/>
      <c r="C143" s="115">
        <v>0.169931388621022</v>
      </c>
      <c r="D143" s="115">
        <v>0.28574276759884298</v>
      </c>
      <c r="E143" s="115">
        <v>2.5662487945998101E-3</v>
      </c>
      <c r="F143" s="110"/>
      <c r="G143" s="110"/>
      <c r="H143" s="110"/>
      <c r="I143" s="111"/>
      <c r="J143" s="109"/>
    </row>
    <row r="144" spans="1:10">
      <c r="A144" s="98" t="s">
        <v>266</v>
      </c>
      <c r="C144" s="107">
        <v>32.529949299780881</v>
      </c>
      <c r="D144" s="107">
        <v>32.335263046613214</v>
      </c>
      <c r="E144" s="107">
        <v>25.094811231531203</v>
      </c>
      <c r="F144" s="107">
        <v>25.052311330253879</v>
      </c>
      <c r="G144" s="107">
        <v>0.68421883523183102</v>
      </c>
      <c r="H144" s="107">
        <v>1.3092278998876901</v>
      </c>
      <c r="I144" s="108">
        <v>1.3092278998876901</v>
      </c>
      <c r="J144" s="109"/>
    </row>
    <row r="145" spans="1:10">
      <c r="A145" s="100" t="s">
        <v>267</v>
      </c>
      <c r="B145" s="101"/>
      <c r="C145" s="110">
        <v>7.270194104477615</v>
      </c>
      <c r="D145" s="110">
        <v>7.145738059701495</v>
      </c>
      <c r="E145" s="110">
        <v>3.173180746268657</v>
      </c>
      <c r="F145" s="110">
        <v>3.173180746268657</v>
      </c>
      <c r="G145" s="110"/>
      <c r="H145" s="110"/>
      <c r="I145" s="111"/>
      <c r="J145" s="109"/>
    </row>
    <row r="146" spans="1:10">
      <c r="A146" s="98" t="s">
        <v>268</v>
      </c>
      <c r="C146" s="107">
        <v>144.02363344409468</v>
      </c>
      <c r="D146" s="107">
        <v>104.27844262885182</v>
      </c>
      <c r="E146" s="107">
        <v>63.729267082869832</v>
      </c>
      <c r="F146" s="107">
        <v>56.2509306047561</v>
      </c>
      <c r="G146" s="107">
        <v>2.9731878805961354</v>
      </c>
      <c r="H146" s="107">
        <v>3.1986121043168865</v>
      </c>
      <c r="I146" s="108">
        <v>3.2371733388603703</v>
      </c>
      <c r="J146" s="109"/>
    </row>
    <row r="147" spans="1:10">
      <c r="A147" s="100" t="s">
        <v>269</v>
      </c>
      <c r="B147" s="101"/>
      <c r="C147" s="110">
        <v>76.999999911378211</v>
      </c>
      <c r="D147" s="110">
        <v>69.320000028645808</v>
      </c>
      <c r="E147" s="110">
        <v>66.229999941885339</v>
      </c>
      <c r="F147" s="110">
        <v>72.330000030404136</v>
      </c>
      <c r="G147" s="110">
        <v>69.829999951448883</v>
      </c>
      <c r="H147" s="110">
        <v>71.350000057705586</v>
      </c>
      <c r="I147" s="111">
        <v>70.780000008797117</v>
      </c>
      <c r="J147" s="109"/>
    </row>
    <row r="148" spans="1:10">
      <c r="A148" s="98" t="s">
        <v>264</v>
      </c>
      <c r="C148" s="107">
        <v>5.2599999715558328</v>
      </c>
      <c r="D148" s="107">
        <v>5.1099999898507473</v>
      </c>
      <c r="E148" s="107">
        <v>4.6899999400649612</v>
      </c>
      <c r="F148" s="107">
        <v>4.1299999970690191</v>
      </c>
      <c r="G148" s="107">
        <v>3.6299999850726783</v>
      </c>
      <c r="H148" s="107">
        <v>3.3700000473159437</v>
      </c>
      <c r="I148" s="108">
        <v>3.3700000300816031</v>
      </c>
      <c r="J148" s="109"/>
    </row>
    <row r="149" spans="1:10">
      <c r="A149" s="100" t="s">
        <v>266</v>
      </c>
      <c r="B149" s="101"/>
      <c r="C149" s="110">
        <v>21.04999999191336</v>
      </c>
      <c r="D149" s="110">
        <v>17.290000007645869</v>
      </c>
      <c r="E149" s="110">
        <v>14.95000000171521</v>
      </c>
      <c r="F149" s="110">
        <v>28.210000001558704</v>
      </c>
      <c r="G149" s="110">
        <v>29.469999981028806</v>
      </c>
      <c r="H149" s="110">
        <v>28.96999998818827</v>
      </c>
      <c r="I149" s="111">
        <v>28.399999969480923</v>
      </c>
      <c r="J149" s="75"/>
    </row>
    <row r="150" spans="1:10">
      <c r="A150" s="98" t="s">
        <v>268</v>
      </c>
      <c r="C150" s="107">
        <v>50.689999947909016</v>
      </c>
      <c r="D150" s="107">
        <v>46.920000031149186</v>
      </c>
      <c r="E150" s="107">
        <v>46.590000000105164</v>
      </c>
      <c r="F150" s="107">
        <v>39.990000031776418</v>
      </c>
      <c r="G150" s="107">
        <v>36.729999985347391</v>
      </c>
      <c r="H150" s="107">
        <v>39.010000022201382</v>
      </c>
      <c r="I150" s="108">
        <v>39.010000009234588</v>
      </c>
    </row>
    <row r="151" spans="1:10">
      <c r="A151" s="68" t="s">
        <v>270</v>
      </c>
      <c r="B151" s="69"/>
      <c r="C151" s="110">
        <v>211.50577837857361</v>
      </c>
      <c r="D151" s="110">
        <v>170.91494425537525</v>
      </c>
      <c r="E151" s="110">
        <v>108.44167430253707</v>
      </c>
      <c r="F151" s="110">
        <v>100.85110068543318</v>
      </c>
      <c r="G151" s="110">
        <v>4.3217482542895045</v>
      </c>
      <c r="H151" s="110">
        <v>5.1730418503584232</v>
      </c>
      <c r="I151" s="111">
        <v>5.2116030849019062</v>
      </c>
    </row>
    <row r="152" spans="1:10">
      <c r="A152" s="98" t="s">
        <v>271</v>
      </c>
      <c r="C152" s="107">
        <v>56.895655492358586</v>
      </c>
      <c r="D152" s="107">
        <v>53.373882635398758</v>
      </c>
      <c r="E152" s="107">
        <v>30.766368355108355</v>
      </c>
      <c r="F152" s="107">
        <v>30.663889075728541</v>
      </c>
      <c r="G152" s="107"/>
      <c r="H152" s="107"/>
      <c r="I152" s="108"/>
    </row>
    <row r="153" spans="1:10">
      <c r="A153" s="100" t="s">
        <v>272</v>
      </c>
      <c r="B153" s="101"/>
      <c r="C153" s="110">
        <v>125.42056257323391</v>
      </c>
      <c r="D153" s="110">
        <v>88.735757673737069</v>
      </c>
      <c r="E153" s="110">
        <v>47.897913412172599</v>
      </c>
      <c r="F153" s="110">
        <v>40.420048325363219</v>
      </c>
      <c r="G153" s="110">
        <v>2.2800658398660874</v>
      </c>
      <c r="H153" s="110">
        <v>2.4819959010191366</v>
      </c>
      <c r="I153" s="111">
        <v>2.5205571355626204</v>
      </c>
    </row>
    <row r="154" spans="1:10">
      <c r="A154" s="98" t="s">
        <v>273</v>
      </c>
      <c r="C154" s="107">
        <v>29.189560312981119</v>
      </c>
      <c r="D154" s="107">
        <v>28.805303946239416</v>
      </c>
      <c r="E154" s="107">
        <v>29.777392535256116</v>
      </c>
      <c r="F154" s="107">
        <v>29.767163284341429</v>
      </c>
      <c r="G154" s="107">
        <v>2.0416824144234171</v>
      </c>
      <c r="H154" s="107">
        <v>2.6910459493392862</v>
      </c>
      <c r="I154" s="108">
        <v>2.6910459493392862</v>
      </c>
    </row>
    <row r="155" spans="1:10">
      <c r="A155" s="100"/>
      <c r="B155" s="101"/>
      <c r="C155" s="110"/>
      <c r="D155" s="110"/>
      <c r="E155" s="110"/>
      <c r="F155" s="110"/>
      <c r="G155" s="110"/>
      <c r="H155" s="110"/>
      <c r="I155" s="111"/>
    </row>
    <row r="156" spans="1:10" ht="15.75" thickBot="1">
      <c r="A156" s="79" t="s">
        <v>274</v>
      </c>
      <c r="B156" s="80"/>
      <c r="C156" s="138">
        <v>11.440511629588492</v>
      </c>
      <c r="D156" s="138">
        <v>11.705009046595659</v>
      </c>
      <c r="E156" s="138">
        <v>10.577682743720969</v>
      </c>
      <c r="F156" s="138">
        <v>7.04401741974924</v>
      </c>
      <c r="G156" s="138">
        <v>4.7326067684398936</v>
      </c>
      <c r="H156" s="138">
        <v>6.7884203039815123</v>
      </c>
      <c r="I156" s="139">
        <v>7.8382324901165461</v>
      </c>
    </row>
    <row r="157" spans="1:10">
      <c r="C157" s="73"/>
      <c r="D157" s="73"/>
      <c r="E157" s="73"/>
      <c r="F157" s="73"/>
      <c r="G157" s="73"/>
      <c r="H157" s="73"/>
      <c r="I157" s="73"/>
    </row>
    <row r="158" spans="1:10">
      <c r="A158" s="99" t="s">
        <v>275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workbookViewId="0">
      <selection activeCell="D29" sqref="D29"/>
    </sheetView>
  </sheetViews>
  <sheetFormatPr defaultRowHeight="1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>MAX((Summary!K45-Summary!J45)*1000,0)</f>
        <v>0</v>
      </c>
      <c r="K19" s="141">
        <f>MAX((Summary!L45-Summary!K45)*1000,0)</f>
        <v>484.44984249999834</v>
      </c>
      <c r="L19" s="141">
        <f>MAX((Summary!M45-Summary!L45)*1000,0)</f>
        <v>484.44984249999834</v>
      </c>
      <c r="M19" s="141">
        <f>MAX((Summary!N45-Summary!M45)*1000,0)</f>
        <v>3641.6150863997245</v>
      </c>
      <c r="N19" s="141">
        <f>MAX((Summary!O45-Summary!N45)*1000,0)</f>
        <v>3641.6150863997245</v>
      </c>
      <c r="O19" s="141">
        <f>MAX((Summary!P45-Summary!O45)*1000,0)</f>
        <v>3641.6150863997245</v>
      </c>
      <c r="P19" s="141">
        <f>MAX((Summary!Q45-Summary!P45)*1000,0)</f>
        <v>3641.615086400634</v>
      </c>
      <c r="Q19" s="141">
        <f>MAX((Summary!R45-Summary!Q45)*1000,0)</f>
        <v>3641.6150863997245</v>
      </c>
      <c r="R19" s="141">
        <f>MAX((Summary!S45-Summary!R45)*1000,0)</f>
        <v>0</v>
      </c>
      <c r="S19" s="141">
        <f>MAX((Summary!T45-Summary!S45)*1000,0)</f>
        <v>0</v>
      </c>
      <c r="T19" s="141">
        <f>MAX((Summary!U45-Summary!T45)*1000,0)</f>
        <v>0</v>
      </c>
      <c r="U19" s="141">
        <f>MAX((Summary!V45-Summary!U45)*1000,0)</f>
        <v>0</v>
      </c>
      <c r="V19" s="141">
        <f>MAX((Summary!W45-Summary!V45)*1000,0)</f>
        <v>0</v>
      </c>
      <c r="W19" s="141">
        <f>MAX((Summary!X45-Summary!W45)*1000,0)</f>
        <v>0</v>
      </c>
      <c r="X19" s="141">
        <f>MAX((Summary!Y45-Summary!X45)*1000,0)</f>
        <v>0</v>
      </c>
      <c r="Y19" s="141">
        <f>MAX((Summary!Z45-Summary!Y45)*1000,0)</f>
        <v>0</v>
      </c>
      <c r="Z19" s="141">
        <f>MAX((Summary!AA45-Summary!Z45)*1000,0)</f>
        <v>0</v>
      </c>
      <c r="AA19" s="141">
        <f>MAX((Summary!AB45-Summary!AA45)*1000,0)</f>
        <v>0</v>
      </c>
      <c r="AB19" s="141">
        <f>MAX((Summary!AC45-Summary!AB45)*1000,0)</f>
        <v>4.8683279629813114E-10</v>
      </c>
      <c r="AC19" s="141">
        <f>MAX((Summary!AD45-Summary!AC45)*1000,0)</f>
        <v>0</v>
      </c>
      <c r="AD19" s="141">
        <f>MAX((Summary!AE45-Summary!AD45)*1000,0)</f>
        <v>0</v>
      </c>
      <c r="AE19" s="141">
        <f>MAX((Summary!AF45-Summary!AE45)*1000,0)</f>
        <v>0</v>
      </c>
      <c r="AF19" s="141">
        <f>MAX((Summary!AG45-Summary!AF45)*1000,0)</f>
        <v>0</v>
      </c>
    </row>
    <row r="20" spans="1:3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2024-04-26T16:20:39Z</dcterms:modified>
</cp:coreProperties>
</file>