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523B30B8-0F06-49D2-8989-4353DC66B1F4}" xr6:coauthVersionLast="47" xr6:coauthVersionMax="47" xr10:uidLastSave="{00000000-0000-0000-0000-000000000000}"/>
  <bookViews>
    <workbookView xWindow="-120" yWindow="-120" windowWidth="29040" windowHeight="1584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I111" i="8"/>
  <c r="I117" i="8" s="1"/>
  <c r="H112" i="8"/>
  <c r="H118" i="8" s="1"/>
  <c r="I112" i="8"/>
  <c r="I118" i="8" s="1"/>
  <c r="H113" i="8"/>
  <c r="H119" i="8" s="1"/>
  <c r="I113" i="8"/>
  <c r="I109" i="8"/>
  <c r="I115" i="8" s="1"/>
  <c r="H109" i="8"/>
  <c r="H115" i="8" s="1"/>
  <c r="A1428" i="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G116" i="8"/>
  <c r="G117" i="8"/>
  <c r="H117" i="8"/>
  <c r="G118" i="8"/>
  <c r="G119" i="8"/>
  <c r="I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<sst xmlns="http://schemas.openxmlformats.org/spreadsheetml/2006/main" count="16393" uniqueCount="3712">
  <si>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</si>
  <si>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</si>
  <si>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</si>
  <si>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</si>
  <si>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</si>
  <si>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</si>
  <si>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</si>
  <si>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</si>
  <si>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</si>
  <si>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</si>
  <si>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</si>
  <si>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</si>
  <si>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</si>
  <si>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</si>
  <si>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</si>
  <si>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</si>
  <si>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</si>
  <si>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</si>
  <si>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</si>
  <si>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</si>
  <si>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</si>
  <si>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</si>
  <si>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</si>
  <si>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</si>
  <si>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</si>
  <si>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</si>
  <si>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</si>
  <si>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</si>
  <si>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</si>
  <si>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</si>
  <si>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</si>
  <si>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</si>
  <si>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</si>
  <si>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</si>
  <si>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</si>
  <si>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</si>
  <si>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</si>
  <si>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</si>
  <si>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</si>
  <si>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</si>
  <si>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</si>
  <si>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</si>
  <si>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</si>
  <si>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</si>
  <si>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</si>
  <si>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</si>
  <si>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</si>
  <si>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</si>
  <si>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</si>
  <si>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</si>
  <si>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</si>
  <si>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</si>
  <si>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</si>
  <si>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</si>
  <si>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</si>
  <si>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</si>
  <si>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</si>
  <si>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</si>
  <si>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</si>
  <si>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</si>
  <si>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</si>
  <si>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</si>
  <si>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</si>
  <si>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</si>
  <si>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</si>
  <si>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</si>
  <si>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</si>
  <si>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</si>
  <si>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</si>
  <si>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</si>
  <si>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</si>
  <si>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</si>
  <si>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</si>
  <si>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</si>
  <si>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</si>
  <si>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</si>
  <si>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</si>
  <si>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</si>
  <si>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</si>
  <si>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</si>
  <si>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</si>
  <si>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</si>
  <si>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</si>
  <si>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</si>
  <si>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</si>
  <si>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</si>
  <si>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</si>
  <si>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</si>
  <si>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</si>
  <si>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</si>
  <si>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</si>
  <si>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</si>
  <si>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</si>
  <si>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</si>
  <si>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</si>
  <si>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</si>
  <si>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</si>
  <si>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</si>
  <si>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</si>
  <si>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</si>
  <si>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</si>
  <si>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</si>
  <si>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</si>
  <si>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</si>
  <si>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</si>
  <si>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</si>
  <si>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</si>
  <si>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</si>
  <si>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</si>
  <si>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</si>
  <si>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</si>
  <si>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</si>
  <si>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</si>
  <si>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</si>
  <si>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</si>
  <si>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</si>
  <si>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</si>
  <si>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</si>
  <si>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</si>
  <si>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</si>
  <si>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</si>
  <si>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</si>
  <si>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</si>
  <si>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</si>
  <si>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</si>
  <si>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</si>
  <si>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</si>
  <si>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</si>
  <si>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</si>
  <si>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</si>
  <si>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</si>
  <si>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</si>
  <si>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</si>
  <si>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</si>
  <si>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</si>
  <si>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</si>
  <si>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</si>
  <si>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</si>
  <si>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</si>
  <si>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</si>
  <si>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</si>
  <si>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</si>
  <si>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</si>
  <si>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</si>
  <si>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</si>
  <si>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</si>
  <si>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</si>
  <si>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</si>
  <si>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</si>
  <si>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</si>
  <si>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</si>
  <si>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</si>
  <si>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</si>
  <si>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</si>
  <si>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</si>
  <si>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</si>
  <si>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</si>
  <si>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</si>
  <si>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</si>
  <si>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</si>
  <si>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</si>
  <si>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</si>
  <si>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</si>
  <si>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</si>
  <si>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</si>
  <si>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</si>
  <si>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</si>
  <si>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</si>
  <si>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</si>
  <si>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</si>
  <si>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</si>
  <si>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</si>
  <si>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</si>
  <si>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</si>
  <si>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</si>
  <si>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</si>
  <si>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</si>
  <si>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</si>
  <si>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</si>
  <si>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</si>
  <si>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</si>
  <si>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</si>
  <si>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</si>
  <si>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</si>
  <si>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</si>
  <si>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</si>
  <si>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</si>
  <si>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</si>
  <si>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</si>
  <si>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</si>
  <si>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</si>
  <si>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</si>
  <si>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</si>
  <si>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</si>
  <si>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</si>
  <si>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</si>
  <si>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</si>
  <si>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</si>
  <si>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</si>
  <si>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</si>
  <si>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</si>
  <si>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</si>
  <si>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</si>
  <si>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</si>
  <si>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</si>
  <si>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</si>
  <si>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</si>
  <si>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</si>
  <si>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</si>
  <si>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</si>
  <si>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</si>
  <si>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</si>
  <si>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</si>
  <si>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</si>
  <si>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</si>
  <si>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</si>
  <si>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</si>
  <si>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</si>
  <si>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</si>
  <si>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</si>
  <si>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</si>
  <si>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</si>
  <si>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</si>
  <si>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</si>
  <si>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</si>
  <si>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</si>
  <si>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</si>
  <si>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</si>
  <si>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</si>
  <si>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</si>
  <si>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</si>
  <si>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</si>
  <si>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</si>
  <si>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</si>
  <si>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</si>
  <si>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</si>
  <si>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</si>
  <si>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</si>
  <si>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</si>
  <si>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</si>
  <si>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</si>
  <si>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</si>
  <si>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</si>
  <si>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</si>
  <si>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</si>
  <si>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</si>
  <si>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</si>
  <si>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</si>
  <si>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</si>
  <si>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</si>
  <si>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</si>
  <si>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</si>
  <si>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</si>
  <si>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</si>
  <si>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</si>
  <si>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</si>
  <si>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</si>
  <si>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</si>
  <si>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</si>
  <si>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</si>
  <si>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</si>
  <si>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</si>
  <si>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</si>
  <si>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</si>
  <si>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</si>
  <si>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</si>
  <si>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</si>
  <si>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</si>
  <si>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</si>
  <si>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</si>
  <si>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</si>
  <si>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</si>
  <si>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</si>
  <si>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</si>
  <si>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</si>
  <si>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</si>
  <si>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</si>
  <si>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</si>
  <si>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</si>
  <si>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</si>
  <si>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</si>
  <si>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</si>
  <si>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</si>
  <si>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</si>
  <si>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</si>
  <si>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</si>
  <si>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</si>
  <si>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</si>
  <si>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</si>
  <si>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</si>
  <si>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</si>
  <si>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</si>
  <si>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</si>
  <si>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</si>
  <si>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</si>
  <si>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</si>
  <si>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</si>
  <si>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</si>
  <si>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</si>
  <si>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</si>
  <si>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</si>
  <si>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</si>
  <si>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</si>
  <si>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</si>
  <si>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</si>
  <si>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</si>
  <si>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</si>
  <si>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</si>
  <si>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</si>
  <si>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</si>
  <si>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</si>
  <si>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</si>
  <si>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</si>
  <si>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</si>
  <si>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</si>
  <si>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</si>
  <si>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</si>
  <si>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</si>
  <si>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</si>
  <si>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</si>
  <si>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</si>
  <si>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</si>
  <si>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</si>
  <si>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</si>
  <si>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</si>
  <si>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</si>
  <si>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</si>
  <si>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</si>
  <si>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</si>
  <si>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</si>
  <si>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</si>
  <si>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</si>
  <si>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</si>
  <si>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</si>
  <si>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</si>
  <si>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</si>
  <si>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</si>
  <si>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</si>
  <si>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</si>
  <si>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</si>
  <si>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</si>
  <si>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</si>
  <si>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</si>
  <si>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</si>
  <si>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</si>
  <si>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</si>
  <si>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</si>
  <si>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</si>
  <si>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</si>
  <si>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</si>
  <si>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</si>
  <si>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</si>
  <si>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</si>
  <si>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</si>
  <si>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</si>
  <si>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</si>
  <si>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</si>
  <si>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</si>
  <si>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</si>
  <si>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</si>
  <si>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</si>
  <si>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</si>
  <si>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</si>
  <si>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</si>
  <si>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</si>
  <si>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</si>
  <si>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</si>
  <si>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</si>
  <si>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</si>
  <si>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</si>
  <si>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</si>
  <si>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</si>
  <si>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</si>
  <si>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</si>
  <si>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</si>
  <si>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</si>
  <si>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</si>
  <si>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</si>
  <si>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</si>
  <si>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</si>
  <si>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</si>
  <si>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</si>
  <si>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</si>
  <si>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</si>
  <si>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</si>
  <si>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</si>
  <si>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</si>
  <si>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</si>
  <si>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</si>
  <si>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</si>
  <si>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</si>
  <si>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</si>
  <si>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</si>
  <si>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</si>
  <si>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</si>
  <si>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</si>
  <si>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</si>
  <si>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</si>
  <si>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</si>
  <si>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</si>
  <si>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</si>
  <si>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</si>
  <si>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</si>
  <si>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</si>
  <si>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</si>
  <si>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</si>
  <si>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</si>
  <si>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</si>
  <si>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</si>
  <si>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</si>
  <si>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</si>
  <si>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</si>
  <si>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</si>
  <si>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</si>
  <si>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</si>
  <si>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</si>
  <si>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</si>
  <si>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</si>
  <si>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</si>
  <si>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</si>
  <si>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</si>
  <si>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</si>
  <si>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</si>
  <si>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</si>
  <si>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</si>
  <si>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</si>
  <si>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</si>
  <si>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</si>
  <si>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</si>
  <si>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</si>
  <si>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</si>
  <si>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</si>
  <si>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</si>
  <si>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</si>
  <si>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</si>
  <si>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</si>
  <si>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</si>
  <si>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</si>
  <si>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</si>
  <si>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</si>
  <si>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</si>
  <si>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</si>
  <si>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</si>
  <si>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</si>
  <si>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</si>
  <si>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</si>
  <si>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</si>
  <si>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</si>
  <si>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</si>
  <si>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</si>
  <si>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</si>
  <si>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</si>
  <si>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</si>
  <si>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</si>
  <si>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</si>
  <si>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</si>
  <si>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</si>
  <si>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</si>
  <si>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</si>
  <si>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</si>
  <si>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</si>
  <si>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</si>
  <si>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</si>
  <si>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</si>
  <si>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</si>
  <si>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</si>
  <si>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</si>
  <si>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</si>
  <si>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</si>
  <si>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</si>
  <si>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</si>
  <si>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</si>
  <si>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</si>
  <si>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</si>
  <si>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</si>
  <si>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</si>
  <si>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</si>
  <si>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</si>
  <si>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</si>
  <si>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</si>
  <si>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</si>
  <si>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</si>
  <si>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</si>
  <si>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</si>
  <si>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</si>
  <si>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</si>
  <si>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</si>
  <si>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</si>
  <si>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</si>
  <si>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</si>
  <si>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</si>
  <si>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</si>
  <si>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</si>
  <si>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</si>
  <si>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</si>
  <si>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</si>
  <si>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</si>
  <si>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</si>
  <si>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</si>
  <si>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</si>
  <si>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</si>
  <si>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</si>
  <si>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</si>
  <si>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</si>
  <si>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</si>
  <si>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</si>
  <si>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</si>
  <si>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</si>
  <si>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</si>
  <si>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</si>
  <si>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</si>
  <si>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</si>
  <si>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</si>
  <si>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</si>
  <si>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</si>
  <si>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</si>
  <si>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</si>
  <si>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</si>
  <si>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</si>
  <si>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</si>
  <si>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</si>
  <si>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</si>
  <si>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</si>
  <si>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</si>
  <si>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</si>
  <si>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</si>
  <si>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</si>
  <si>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</si>
  <si>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</si>
  <si>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</si>
  <si>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</si>
  <si>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</si>
  <si>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</si>
  <si>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</si>
  <si>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</si>
  <si>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</si>
  <si>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</si>
  <si>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</si>
  <si>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</si>
  <si>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</si>
  <si>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</si>
  <si>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</si>
  <si>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</si>
  <si>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</si>
  <si>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</si>
  <si>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</si>
  <si>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</si>
  <si>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</si>
  <si>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</si>
  <si>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</si>
  <si>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</si>
  <si>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</si>
  <si>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</si>
  <si>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</si>
  <si>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</si>
  <si>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</si>
  <si>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</si>
  <si>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</si>
  <si>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</si>
  <si>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</si>
  <si>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</si>
  <si>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</si>
  <si>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</si>
  <si>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</si>
  <si>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</si>
  <si>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</si>
  <si>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</si>
  <si>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</si>
  <si>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</si>
  <si>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</si>
  <si>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</si>
  <si>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</si>
  <si>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</si>
  <si>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</si>
  <si>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</si>
  <si>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</si>
  <si>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</si>
  <si>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</si>
  <si>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</si>
  <si>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</si>
  <si>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</si>
  <si>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</si>
  <si>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</si>
  <si>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</si>
  <si>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</si>
  <si>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</si>
  <si>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</si>
  <si>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</si>
  <si>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</si>
  <si>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</si>
  <si>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</si>
  <si>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</si>
  <si>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</si>
  <si>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</si>
  <si>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</si>
  <si>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</si>
  <si>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</si>
  <si>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</si>
  <si>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</si>
  <si>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</si>
  <si>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</si>
  <si>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</si>
  <si>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</si>
  <si>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</si>
  <si>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</si>
  <si>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</si>
  <si>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</si>
  <si>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</si>
  <si>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</si>
  <si>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</si>
  <si>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</si>
  <si>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</si>
  <si>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</si>
  <si>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</si>
  <si>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</si>
  <si>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</si>
  <si>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</si>
  <si>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</si>
  <si>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</si>
  <si>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</si>
  <si>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</si>
  <si>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</si>
  <si>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</si>
  <si>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</si>
  <si>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</si>
  <si>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</si>
  <si>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</si>
  <si>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</si>
  <si>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</si>
  <si>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</si>
  <si>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</si>
  <si>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</si>
  <si>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</si>
  <si>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</si>
  <si>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</si>
  <si>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</si>
  <si>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</si>
  <si>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</si>
  <si>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</si>
  <si>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</si>
  <si>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</si>
  <si>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</si>
  <si>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</si>
  <si>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</si>
  <si>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</si>
  <si>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</si>
  <si>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</si>
  <si>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</si>
  <si>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</si>
  <si>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</si>
  <si>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</si>
  <si>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</si>
  <si>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</si>
  <si>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</si>
  <si>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</si>
  <si>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</si>
  <si>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</si>
  <si>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</si>
  <si>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</si>
  <si>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</si>
  <si>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</si>
  <si>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</si>
  <si>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</si>
  <si>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</si>
  <si>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</si>
  <si>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</si>
  <si>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</si>
  <si>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</si>
  <si>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</si>
  <si>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</si>
  <si>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</si>
  <si>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</si>
  <si>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</si>
  <si>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</si>
  <si>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</si>
  <si>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</si>
  <si>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</si>
  <si>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</si>
  <si>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</si>
  <si>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</si>
  <si>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</si>
  <si>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</si>
  <si>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</si>
  <si>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</si>
  <si>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</si>
  <si>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</si>
  <si>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</si>
  <si>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</si>
  <si>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</si>
  <si>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</si>
  <si>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</si>
  <si>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</si>
  <si>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</si>
  <si>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</si>
  <si>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</si>
  <si>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</si>
  <si>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</si>
  <si>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</si>
  <si>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</si>
  <si>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</si>
  <si>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</si>
  <si>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</si>
  <si>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</si>
  <si>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</si>
  <si>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</si>
  <si>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</si>
  <si>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</si>
  <si>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</si>
  <si>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</si>
  <si>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</si>
  <si>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</si>
  <si>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</si>
  <si>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</si>
  <si>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</si>
  <si>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</si>
  <si>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</si>
  <si>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</si>
  <si>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</si>
  <si>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</si>
  <si>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</si>
  <si>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</si>
  <si>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</si>
  <si>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</si>
  <si>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</si>
  <si>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</si>
  <si>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</si>
  <si>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</si>
  <si>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</si>
  <si>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</si>
  <si>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</si>
  <si>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</si>
  <si>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</si>
  <si>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</si>
  <si>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</si>
  <si>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</si>
  <si>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</si>
  <si>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</si>
  <si>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</si>
  <si>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</si>
  <si>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</si>
  <si>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</si>
  <si>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</si>
  <si>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</si>
  <si>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</si>
  <si>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</si>
  <si>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</si>
  <si>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</si>
  <si>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</si>
  <si>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</si>
  <si>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</si>
  <si>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</si>
  <si>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</si>
  <si>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</si>
  <si>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</si>
  <si>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</si>
  <si>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</si>
  <si>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</si>
  <si>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</si>
  <si>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</si>
  <si>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</si>
  <si>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</si>
  <si>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</si>
  <si>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</si>
  <si>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</si>
  <si>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</si>
  <si>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</si>
  <si>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</si>
  <si>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</si>
  <si>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</si>
  <si>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</si>
  <si>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</si>
  <si>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</si>
  <si>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</si>
  <si>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</si>
  <si>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</si>
  <si>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</si>
  <si>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</si>
  <si>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</si>
  <si>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</si>
  <si>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</si>
  <si>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</si>
  <si>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</si>
  <si>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</si>
  <si>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</si>
  <si>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</si>
  <si>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</si>
  <si>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</si>
  <si>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</si>
  <si>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</si>
  <si>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</si>
  <si>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</si>
  <si>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</si>
  <si>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</si>
  <si>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</si>
  <si>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</si>
  <si>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</si>
  <si>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</si>
  <si>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</si>
  <si>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</si>
  <si>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</si>
  <si>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</si>
  <si>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</si>
  <si>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</si>
  <si>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</si>
  <si>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</si>
  <si>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</si>
  <si>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</si>
  <si>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</si>
  <si>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</si>
  <si>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</si>
  <si>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</si>
  <si>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</si>
  <si>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</si>
  <si>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</si>
  <si>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</si>
  <si>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</si>
  <si>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</si>
  <si>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</si>
  <si>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</si>
  <si>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</si>
  <si>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</si>
  <si>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</si>
  <si>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</si>
  <si>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</si>
  <si>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</si>
  <si>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</si>
  <si>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</si>
  <si>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</si>
  <si>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</si>
  <si>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</si>
  <si>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</si>
  <si>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</si>
  <si>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</si>
  <si>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</si>
  <si>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</si>
  <si>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</si>
  <si>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</si>
  <si>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</si>
  <si>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</si>
  <si>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</si>
  <si>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</si>
  <si>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</si>
  <si>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</si>
  <si>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</si>
  <si>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</si>
  <si>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</si>
  <si>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</si>
  <si>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</si>
  <si>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</si>
  <si>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</si>
  <si>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</si>
  <si>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</si>
  <si>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</si>
  <si>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</si>
  <si>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</si>
  <si>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</si>
  <si>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</si>
  <si>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</si>
  <si>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</si>
  <si>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</si>
  <si>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</si>
  <si>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</si>
  <si>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</si>
  <si>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</si>
  <si>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</si>
  <si>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</si>
  <si>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</si>
  <si>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</si>
  <si>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</si>
  <si>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</si>
  <si>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</si>
  <si>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</si>
  <si>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</si>
  <si>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</si>
  <si>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</si>
  <si>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</si>
  <si>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</si>
  <si>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</si>
  <si>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</si>
  <si>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</si>
  <si>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</si>
  <si>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</si>
  <si>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</si>
  <si>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</si>
  <si>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</si>
  <si>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</si>
  <si>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</si>
  <si>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</si>
  <si>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</si>
  <si>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</si>
  <si>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</si>
  <si>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</si>
  <si>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</si>
  <si>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</si>
  <si>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</si>
  <si>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</si>
  <si>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</si>
  <si>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</si>
  <si>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</si>
  <si>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</si>
  <si>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</si>
  <si>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</si>
  <si>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</si>
  <si>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</si>
  <si>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</si>
  <si>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</si>
  <si>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</si>
  <si>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</si>
  <si>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</si>
  <si>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</si>
  <si>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</si>
  <si>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</si>
  <si>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</si>
  <si>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</si>
  <si>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</si>
  <si>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</si>
  <si>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</si>
  <si>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</si>
  <si>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</si>
  <si>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</si>
  <si>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</si>
  <si>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</si>
  <si>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</si>
  <si>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</si>
  <si>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</si>
  <si>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</si>
  <si>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</si>
  <si>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</si>
  <si>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</si>
  <si>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</si>
  <si>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</si>
  <si>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</si>
  <si>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</si>
  <si>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</si>
  <si>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</si>
  <si>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</si>
  <si>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</si>
  <si>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</si>
  <si>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</si>
  <si>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</si>
  <si>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</si>
  <si>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</si>
  <si>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</si>
  <si>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</si>
  <si>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</si>
  <si>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</si>
  <si>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</si>
  <si>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</si>
  <si>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</si>
  <si>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</si>
  <si>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</si>
  <si>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</si>
  <si>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</si>
  <si>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</si>
  <si>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</si>
  <si>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</si>
  <si>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</si>
  <si>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</si>
  <si>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</si>
  <si>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</si>
  <si>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</si>
  <si>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</si>
  <si>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</si>
  <si>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</si>
  <si>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</si>
  <si>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</si>
  <si>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</si>
  <si>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</si>
  <si>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</si>
  <si>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</si>
  <si>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</si>
  <si>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</si>
  <si>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</si>
  <si>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</si>
  <si>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</si>
  <si>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</si>
  <si>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</si>
  <si>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</si>
  <si>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</si>
  <si>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</si>
  <si>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</si>
  <si>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</si>
  <si>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</si>
  <si>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</si>
  <si>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</si>
  <si>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</si>
  <si>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</si>
  <si>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</si>
  <si>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</si>
  <si>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</si>
  <si>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</si>
  <si>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</si>
  <si>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</si>
  <si>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</si>
  <si>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</si>
  <si>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</si>
  <si>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</si>
  <si>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</si>
  <si>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</si>
  <si>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</si>
  <si>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</si>
  <si>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</si>
  <si>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</si>
  <si>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</si>
  <si>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</si>
  <si>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</si>
  <si>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</si>
  <si>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</si>
  <si>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</si>
  <si>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</si>
  <si>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</si>
  <si>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</si>
  <si>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</si>
  <si>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</si>
  <si>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</si>
  <si>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</si>
  <si>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</si>
  <si>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</si>
  <si>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</si>
  <si>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</si>
  <si>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</si>
  <si>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</si>
  <si>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</si>
  <si>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</si>
  <si>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</si>
  <si>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</si>
  <si>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</si>
  <si>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</si>
  <si>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</si>
  <si>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</si>
  <si>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</si>
  <si>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</si>
  <si>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</si>
  <si>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</si>
  <si>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</si>
  <si>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</si>
  <si>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</si>
  <si>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</si>
  <si>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</si>
  <si>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</si>
  <si>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</si>
  <si>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</si>
  <si>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</si>
  <si>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</si>
  <si>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</si>
  <si>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</si>
  <si>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</si>
  <si>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</si>
  <si>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</si>
  <si>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</si>
  <si>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</si>
  <si>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</si>
  <si>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</si>
  <si>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</si>
  <si>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</si>
  <si>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</si>
  <si>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</si>
  <si>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</si>
  <si>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</si>
  <si>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</si>
  <si>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</si>
  <si>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</si>
  <si>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</si>
  <si>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</si>
  <si>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</si>
  <si>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</si>
  <si>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</si>
  <si>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</si>
  <si>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</si>
  <si>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</si>
  <si>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</si>
  <si>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</si>
  <si>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</si>
  <si>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</si>
  <si>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</si>
  <si>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</si>
  <si>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</si>
  <si>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</si>
  <si>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</si>
  <si>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</si>
  <si>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</si>
  <si>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</si>
  <si>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</si>
  <si>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</si>
  <si>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</si>
  <si>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</si>
  <si>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</si>
  <si>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</si>
  <si>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</si>
  <si>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</si>
  <si>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</si>
  <si>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</si>
  <si>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</si>
  <si>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</si>
  <si>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</si>
  <si>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</si>
  <si>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</si>
  <si>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</si>
  <si>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</si>
  <si>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</si>
  <si>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</si>
  <si>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</si>
  <si>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</si>
  <si>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</si>
  <si>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</si>
  <si>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</si>
  <si>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</si>
  <si>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</si>
  <si>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</si>
  <si>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</si>
  <si>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</si>
  <si>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</si>
  <si>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</si>
  <si>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</si>
  <si>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</si>
  <si>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</si>
  <si>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</si>
  <si>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</si>
  <si>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</si>
  <si>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</si>
  <si>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</si>
  <si>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</si>
  <si>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</si>
  <si>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</si>
  <si>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</si>
  <si>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</si>
  <si>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</si>
  <si>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</si>
  <si>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</si>
  <si>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</si>
  <si>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</si>
  <si>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</si>
  <si>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</si>
  <si>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</si>
  <si>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</si>
  <si>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</si>
  <si>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</si>
  <si>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</si>
  <si>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</si>
  <si>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</si>
  <si>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</si>
  <si>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</si>
  <si>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</si>
  <si>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</si>
  <si>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</si>
  <si>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</si>
  <si>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</si>
  <si>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</si>
  <si>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</si>
  <si>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</si>
  <si>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</si>
  <si>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</si>
  <si>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</si>
  <si>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</si>
  <si>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</si>
  <si>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</si>
  <si>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</si>
  <si>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</si>
  <si>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</si>
  <si>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</si>
  <si>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</si>
  <si>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</si>
  <si>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</si>
  <si>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</si>
  <si>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</si>
  <si>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</si>
  <si>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</si>
  <si>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</si>
  <si>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</si>
  <si>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</si>
  <si>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</si>
  <si>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</si>
  <si>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</si>
  <si>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</si>
  <si>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</si>
  <si>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</si>
  <si>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</si>
  <si>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</si>
  <si>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</si>
  <si>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</si>
  <si>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</si>
  <si>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</si>
  <si>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</si>
  <si>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</si>
  <si>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</si>
  <si>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</si>
  <si>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</si>
  <si>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</si>
  <si>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</si>
  <si>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</si>
  <si>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</si>
  <si>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</si>
  <si>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</si>
  <si>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</si>
  <si>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</si>
  <si>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</si>
  <si>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</si>
  <si>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</si>
  <si>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</si>
  <si>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</si>
  <si>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</si>
  <si>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</si>
  <si>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</si>
  <si>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</si>
  <si>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</si>
  <si>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</si>
  <si>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</si>
  <si>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</si>
  <si>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</si>
  <si>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</si>
  <si>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</si>
  <si>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</si>
  <si>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</si>
  <si>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</si>
  <si>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</si>
  <si>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</si>
  <si>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</si>
  <si>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</si>
  <si>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</si>
  <si>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</si>
  <si>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</si>
  <si>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</si>
  <si>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</si>
  <si>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</si>
  <si>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</si>
  <si>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</si>
  <si>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</si>
  <si>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</si>
  <si>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</si>
  <si>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</si>
  <si>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</si>
  <si>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</si>
  <si>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</si>
  <si>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</si>
  <si>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</si>
  <si>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</si>
  <si>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</si>
  <si>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</si>
  <si>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</si>
  <si>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</si>
  <si>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</si>
  <si>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</si>
  <si>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</si>
  <si>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</si>
  <si>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</si>
  <si>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</si>
  <si>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</si>
  <si>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</si>
  <si>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</si>
  <si>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</si>
  <si>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</si>
  <si>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</si>
  <si>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</si>
  <si>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</si>
  <si>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</si>
  <si>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</si>
  <si>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</si>
  <si>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</si>
  <si>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</si>
  <si>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</si>
  <si>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</si>
  <si>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</si>
  <si>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</si>
  <si>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</si>
  <si>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</si>
  <si>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</si>
  <si>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</si>
  <si>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</si>
  <si>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</si>
  <si>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</si>
  <si>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</si>
  <si>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</si>
  <si>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</si>
  <si>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</si>
  <si>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</si>
  <si>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</si>
  <si>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</si>
  <si>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</si>
  <si>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</si>
  <si>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</si>
  <si>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</si>
  <si>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</si>
  <si>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</si>
  <si>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</si>
  <si>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</si>
  <si>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</si>
  <si>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</si>
  <si>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</si>
  <si>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</si>
  <si>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</si>
  <si>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</si>
  <si>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</si>
  <si>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</si>
  <si>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</si>
  <si>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</si>
  <si>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</si>
  <si>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</si>
  <si>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</si>
  <si>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</si>
  <si>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</si>
  <si>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</si>
  <si>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</si>
  <si>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</si>
  <si>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</si>
  <si>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</si>
  <si>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</si>
  <si>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</si>
  <si>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</si>
  <si>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</si>
  <si>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</si>
  <si>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</si>
  <si>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</si>
  <si>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</si>
  <si>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</si>
  <si>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</si>
  <si>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</si>
  <si>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</si>
  <si>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</si>
  <si>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</si>
  <si>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</si>
  <si>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</si>
  <si>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</si>
  <si>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</si>
  <si>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</si>
  <si>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</si>
  <si>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</si>
  <si>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</si>
  <si>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</si>
  <si>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</si>
  <si>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</si>
  <si>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</si>
  <si>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</si>
  <si>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</si>
  <si>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</si>
  <si>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</si>
  <si>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</si>
  <si>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</si>
  <si>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</si>
  <si>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</si>
  <si>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</si>
  <si>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</si>
  <si>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</si>
  <si>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</si>
  <si>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</si>
  <si>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</si>
  <si>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</si>
  <si>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</si>
  <si>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</si>
  <si>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</si>
  <si>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</si>
  <si>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</si>
  <si>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</si>
  <si>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</si>
  <si>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</si>
  <si>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</si>
  <si>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</si>
  <si>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</si>
  <si>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</si>
  <si>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</si>
  <si>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</si>
  <si>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</si>
  <si>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</si>
  <si>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</si>
  <si>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</si>
  <si>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</si>
  <si>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</si>
  <si>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</si>
  <si>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</si>
  <si>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</si>
  <si>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</si>
  <si>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</si>
  <si>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</si>
  <si>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</si>
  <si>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</si>
  <si>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</si>
  <si>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</si>
  <si>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</si>
  <si>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</si>
  <si>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</si>
  <si>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</si>
  <si>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</si>
  <si>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</si>
  <si>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</si>
  <si>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</si>
  <si>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</si>
  <si>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</si>
  <si>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</si>
  <si>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</si>
  <si>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</si>
  <si>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</si>
  <si>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</si>
  <si>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</si>
  <si>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</si>
  <si>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</si>
  <si>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</si>
  <si>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</si>
  <si>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</si>
  <si>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</si>
  <si>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</si>
  <si>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</si>
  <si>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</si>
  <si>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</si>
  <si>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</si>
  <si>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</si>
  <si>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</si>
  <si>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</si>
  <si>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</si>
  <si>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</si>
  <si>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</si>
  <si>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</si>
  <si>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</si>
  <si>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</si>
  <si>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</si>
  <si>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</si>
  <si>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</si>
  <si>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</si>
  <si>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</si>
  <si>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</si>
  <si>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</si>
  <si>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</si>
  <si>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</si>
  <si>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</si>
  <si>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</si>
  <si>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</si>
  <si>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</si>
  <si>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</si>
  <si>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</si>
  <si>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</si>
  <si>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</si>
  <si>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</si>
  <si>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</si>
  <si>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</si>
  <si>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</si>
  <si>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</si>
  <si>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</si>
  <si>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</si>
  <si>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</si>
  <si>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</si>
  <si>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</si>
  <si>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</si>
  <si>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</si>
  <si>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</si>
  <si>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</si>
  <si>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</si>
  <si>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</si>
  <si>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</si>
  <si>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</si>
  <si>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</si>
  <si>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</si>
  <si>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</si>
  <si>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</si>
  <si>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</si>
  <si>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</si>
  <si>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</si>
  <si>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</si>
  <si>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</si>
  <si>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</si>
  <si>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</si>
  <si>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</si>
  <si>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</si>
  <si>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</si>
  <si>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</si>
  <si>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</si>
  <si>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</si>
  <si>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</si>
  <si>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</si>
  <si>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</si>
  <si>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</si>
  <si>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</si>
  <si>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</si>
  <si>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</si>
  <si>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</si>
  <si>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</si>
  <si>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</si>
  <si>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</si>
  <si>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</si>
  <si>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</si>
  <si>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</si>
  <si>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</si>
  <si>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</si>
  <si>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</si>
  <si>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</si>
  <si>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</si>
  <si>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</si>
  <si>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</si>
  <si>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</si>
  <si>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</si>
  <si>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</si>
  <si>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</si>
  <si>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</si>
  <si>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</si>
  <si>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</si>
  <si>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</si>
  <si>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</si>
  <si>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</si>
  <si>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</si>
  <si>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</si>
  <si>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</si>
  <si>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</si>
  <si>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</si>
  <si>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</si>
  <si>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</si>
  <si>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</si>
  <si>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</si>
  <si>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</si>
  <si>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</si>
  <si>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</si>
  <si>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</si>
  <si>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</si>
  <si>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</si>
  <si>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</si>
  <si>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</si>
  <si>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</si>
  <si>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</si>
  <si>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</si>
  <si>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</si>
  <si>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</si>
  <si>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</si>
  <si>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</si>
  <si>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</si>
  <si>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</si>
  <si>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</si>
  <si>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</si>
  <si>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</si>
  <si>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</si>
  <si>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</si>
  <si>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</si>
  <si>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</si>
  <si>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</si>
  <si>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</si>
  <si>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</si>
  <si>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</si>
  <si>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</si>
  <si>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</si>
  <si>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</si>
  <si>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</si>
  <si>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</si>
  <si>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</si>
  <si>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</si>
  <si>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</si>
  <si>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</si>
  <si>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</si>
  <si>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</si>
  <si>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</si>
  <si>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</si>
  <si>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</si>
  <si>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</si>
  <si>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</si>
  <si>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</si>
  <si>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</si>
  <si>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</si>
  <si>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</si>
  <si>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</si>
  <si>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</si>
  <si>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</si>
  <si>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</si>
  <si>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</si>
  <si>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</si>
  <si>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</si>
  <si>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</si>
  <si>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</si>
  <si>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</si>
  <si>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</si>
  <si>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</si>
  <si>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</si>
  <si>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</si>
  <si>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</si>
  <si>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</si>
  <si>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</si>
  <si>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</si>
  <si>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</si>
  <si>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</si>
  <si>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</si>
  <si>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</si>
  <si>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</si>
  <si>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</si>
  <si>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</si>
  <si>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</si>
  <si>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</si>
  <si>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</si>
  <si>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</si>
  <si>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</si>
  <si>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</si>
  <si>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</si>
  <si>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</si>
  <si>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</si>
  <si>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</si>
  <si>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</si>
  <si>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</si>
  <si>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</si>
  <si>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</si>
  <si>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</si>
  <si>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</si>
  <si>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</si>
  <si>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</si>
  <si>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</si>
  <si>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</si>
  <si>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</si>
  <si>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</si>
  <si>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</si>
  <si>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</si>
  <si>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</si>
  <si>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</si>
  <si>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</si>
  <si>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</si>
  <si>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</si>
  <si>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</si>
  <si>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</si>
  <si>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</si>
  <si>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</si>
  <si>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</si>
  <si>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</si>
  <si>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</si>
  <si>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</si>
  <si>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</si>
  <si>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</si>
  <si>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</si>
  <si>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</si>
  <si>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</si>
  <si>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</si>
  <si>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</si>
  <si>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</si>
  <si>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</si>
  <si>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</si>
  <si>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</si>
  <si>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</si>
  <si>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</si>
  <si>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</si>
  <si>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</si>
  <si>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</si>
  <si>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</si>
  <si>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</si>
  <si>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</si>
  <si>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</si>
  <si>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</si>
  <si>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</si>
  <si>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</si>
  <si>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</si>
  <si>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</si>
  <si>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</si>
  <si>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</si>
  <si>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</si>
  <si>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</si>
  <si>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</si>
  <si>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</si>
  <si>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</si>
  <si>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</si>
  <si>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</si>
  <si>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</si>
  <si>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</si>
  <si>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</si>
  <si>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</si>
  <si>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</si>
  <si>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</si>
  <si>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</si>
  <si>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</si>
  <si>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</si>
  <si>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</si>
  <si>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</si>
  <si>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</si>
  <si>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</si>
  <si>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</si>
  <si>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</si>
  <si>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</si>
  <si>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</si>
  <si>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</si>
  <si>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</si>
  <si>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</si>
  <si>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</si>
  <si>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</si>
  <si>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</si>
  <si>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</si>
  <si>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</si>
  <si>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</si>
  <si>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</si>
  <si>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</si>
  <si>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</si>
  <si>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</si>
  <si>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</si>
  <si>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</si>
  <si>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</si>
  <si>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</si>
  <si>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</si>
  <si>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</si>
  <si>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</si>
  <si>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</si>
  <si>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</si>
  <si>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</si>
  <si>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</si>
  <si>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</si>
  <si>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</si>
  <si>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</si>
  <si>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</si>
  <si>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</si>
  <si>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</si>
  <si>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</si>
  <si>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</si>
  <si>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</si>
  <si>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</si>
  <si>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</si>
  <si>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</si>
  <si>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</si>
  <si>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</si>
  <si>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</si>
  <si>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</si>
  <si>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</si>
  <si>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</si>
  <si>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</si>
  <si>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</si>
  <si>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</si>
  <si>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</si>
  <si>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</si>
  <si>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</si>
  <si>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</si>
  <si>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</si>
  <si>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</si>
  <si>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</si>
  <si>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</si>
  <si>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</si>
  <si>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</si>
  <si>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</si>
  <si>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</si>
  <si>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</si>
  <si>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</si>
  <si>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</si>
  <si>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</si>
  <si>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</si>
  <si>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</si>
  <si>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</si>
  <si>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</si>
  <si>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</si>
  <si>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</si>
  <si>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</si>
  <si>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</si>
  <si>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</si>
  <si>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</si>
  <si>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</si>
  <si>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</si>
  <si>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</si>
  <si>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</si>
  <si>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</si>
  <si>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</si>
  <si>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</si>
  <si>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</si>
  <si>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</si>
  <si>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</si>
  <si>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</si>
  <si>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</si>
  <si>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</si>
  <si>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</si>
  <si>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</si>
  <si>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</si>
  <si>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</si>
  <si>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</si>
  <si>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</si>
  <si>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</si>
  <si>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</si>
  <si>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</si>
  <si>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</si>
  <si>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</si>
  <si>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</si>
  <si>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</si>
  <si>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</si>
  <si>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</si>
  <si>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</si>
  <si>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</si>
  <si>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</si>
  <si>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</si>
  <si>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</si>
  <si>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</si>
  <si>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</si>
  <si>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</si>
  <si>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</si>
  <si>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</si>
  <si>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</si>
  <si>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</si>
  <si>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</si>
  <si>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</si>
  <si>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</si>
  <si>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</si>
  <si>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</si>
  <si>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</si>
  <si>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</si>
  <si>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</si>
  <si>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</si>
  <si>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</si>
  <si>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</si>
  <si>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</si>
  <si>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</si>
  <si>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</si>
  <si>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</si>
  <si>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</si>
  <si>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</si>
  <si>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</si>
  <si>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</si>
  <si>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</si>
  <si>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</si>
  <si>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</si>
  <si>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</si>
  <si>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</si>
  <si>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</si>
  <si>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</si>
  <si>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</si>
  <si>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</si>
  <si>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</si>
  <si>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</si>
  <si>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</si>
  <si>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</si>
  <si>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</si>
  <si>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</si>
  <si>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</si>
  <si>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</si>
  <si>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</si>
  <si>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</si>
  <si>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</si>
  <si>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</si>
  <si>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</si>
  <si>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</si>
  <si>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</si>
  <si>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</si>
  <si>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</si>
  <si>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</si>
  <si>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</si>
  <si>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</si>
  <si>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</si>
  <si>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</si>
  <si>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</si>
  <si>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</si>
  <si>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</si>
  <si>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</si>
  <si>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</si>
  <si>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</si>
  <si>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</si>
  <si>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</si>
  <si>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</si>
  <si>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</si>
  <si>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</si>
  <si>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</si>
  <si>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</si>
  <si>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</si>
  <si>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</si>
  <si>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</si>
  <si>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</si>
  <si>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</si>
  <si>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</si>
  <si>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</si>
  <si>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</si>
  <si>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</si>
  <si>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</si>
  <si>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</si>
  <si>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</si>
  <si>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</si>
  <si>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</si>
  <si>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</si>
  <si>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</si>
  <si>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</si>
  <si>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</si>
  <si>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</si>
  <si>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</si>
  <si>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</si>
  <si>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</si>
  <si>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</si>
  <si>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</si>
  <si>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</si>
  <si>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</si>
  <si>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</si>
  <si>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</si>
  <si>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</si>
  <si>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</si>
  <si>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</si>
  <si>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</si>
  <si>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</si>
  <si>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</si>
  <si>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</si>
  <si>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</si>
  <si>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</si>
  <si>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</si>
  <si>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</si>
  <si>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</si>
  <si>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</si>
  <si>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</si>
  <si>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</si>
  <si>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</si>
  <si>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</si>
  <si>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</si>
  <si>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</si>
  <si>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</si>
  <si>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</si>
  <si>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</si>
  <si>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</si>
  <si>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</si>
  <si>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</si>
  <si>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</si>
  <si>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</si>
  <si>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</si>
  <si>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</si>
  <si>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</si>
  <si>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</si>
  <si>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</si>
  <si>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</si>
  <si>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</si>
  <si>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</si>
  <si>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</si>
  <si>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</si>
  <si>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</si>
  <si>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</si>
  <si>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</si>
  <si>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</si>
  <si>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</si>
  <si>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</si>
  <si>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</si>
  <si>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</si>
  <si>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</si>
  <si>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</si>
  <si>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</si>
  <si>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</si>
  <si>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</si>
  <si>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</si>
  <si>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</si>
  <si>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</si>
  <si>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</si>
  <si>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</si>
  <si>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</si>
  <si>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</si>
  <si>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</si>
  <si>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</si>
  <si>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</si>
  <si>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</si>
  <si>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</si>
  <si>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</si>
  <si>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</si>
  <si>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</si>
  <si>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</si>
  <si>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</si>
  <si>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</si>
  <si>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</si>
  <si>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</si>
  <si>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</si>
  <si>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</si>
  <si>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</si>
  <si>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</si>
  <si>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</si>
  <si>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</si>
  <si>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</si>
  <si>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</si>
  <si>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</si>
  <si>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</si>
  <si>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</si>
  <si>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</si>
  <si>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</si>
  <si>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</si>
  <si>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</si>
  <si>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</si>
  <si>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</si>
  <si>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</si>
  <si>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</si>
  <si>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</si>
  <si>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</si>
  <si>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</si>
  <si>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</si>
  <si>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</si>
  <si>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</si>
  <si>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</si>
  <si>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</si>
  <si>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</si>
  <si>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</si>
  <si>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</si>
  <si>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</si>
  <si>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</si>
  <si>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</si>
  <si>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</si>
  <si>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</si>
  <si>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</si>
  <si>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</si>
  <si>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</si>
  <si>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</si>
  <si>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</si>
  <si>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</si>
  <si>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</si>
  <si>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</si>
  <si>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</si>
  <si>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</si>
  <si>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</si>
  <si>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</si>
  <si>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</si>
  <si>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</si>
  <si>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</si>
  <si>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</si>
  <si>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</si>
  <si>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</si>
  <si>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</si>
  <si>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</si>
  <si>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</si>
  <si>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</si>
  <si>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</si>
  <si>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</si>
  <si>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</si>
  <si>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</si>
  <si>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</si>
  <si>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</si>
  <si>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</si>
  <si>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</si>
  <si>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</si>
  <si>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</si>
  <si>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</si>
  <si>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</si>
  <si>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</si>
  <si>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</si>
  <si>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</si>
  <si>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</si>
  <si>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</si>
  <si>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</si>
  <si>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</si>
  <si>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</si>
  <si>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</si>
  <si>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</si>
  <si>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</si>
  <si>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</si>
  <si>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</si>
  <si>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</si>
  <si>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</si>
  <si>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</si>
  <si>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</si>
  <si>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</si>
  <si>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</si>
  <si>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</si>
  <si>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</si>
  <si>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</si>
  <si>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</si>
  <si>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</si>
  <si>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</si>
  <si>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</si>
  <si>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</si>
  <si>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</si>
  <si>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</si>
  <si>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</si>
  <si>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</si>
  <si>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</si>
  <si>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</si>
  <si>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</si>
  <si>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</si>
  <si>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</si>
  <si>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</si>
  <si>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</si>
  <si>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</si>
  <si>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</si>
  <si>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</si>
  <si>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</si>
  <si>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</si>
  <si>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</si>
  <si>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</si>
  <si>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</si>
  <si>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</si>
  <si>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</si>
  <si>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</si>
  <si>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</si>
  <si>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</si>
  <si>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</si>
  <si>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</si>
  <si>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</si>
  <si>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</si>
  <si>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</si>
  <si>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</si>
  <si>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</si>
  <si>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</si>
  <si>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</si>
  <si>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</si>
  <si>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</si>
  <si>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</si>
  <si>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</si>
  <si>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</si>
  <si>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</si>
  <si>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</si>
  <si>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</si>
  <si>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</si>
  <si>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</si>
  <si>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</si>
  <si>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</si>
  <si>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</si>
  <si>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</si>
  <si>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</si>
  <si>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</si>
  <si>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</si>
  <si>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</si>
  <si>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</si>
  <si>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</si>
  <si>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</si>
  <si>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</si>
  <si>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</si>
  <si>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</si>
  <si>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</si>
  <si>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</si>
  <si>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</si>
  <si>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</si>
  <si>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</si>
  <si>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</si>
  <si>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</si>
  <si>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</si>
  <si>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</si>
  <si>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</si>
  <si>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</si>
  <si>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</si>
  <si>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</si>
  <si>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</si>
  <si>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</si>
  <si>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</si>
  <si>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</si>
  <si>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</si>
  <si>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</si>
  <si>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</si>
  <si>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</si>
  <si>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</si>
  <si>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</si>
  <si>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</si>
  <si>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</si>
  <si>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</si>
  <si>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</si>
  <si>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</si>
  <si>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</si>
  <si>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</si>
  <si>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</si>
  <si>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</si>
  <si>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</si>
  <si>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</si>
  <si>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</si>
  <si>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</si>
  <si>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</si>
  <si>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</si>
  <si>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</si>
  <si>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</si>
  <si>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</si>
  <si>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</si>
  <si>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</si>
  <si>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</si>
  <si>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</si>
  <si>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</si>
  <si>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</si>
  <si>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</si>
  <si>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</si>
  <si>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</si>
  <si>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</si>
  <si>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</si>
  <si>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</si>
  <si>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</si>
  <si>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</si>
  <si>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</si>
  <si>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</si>
  <si>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</si>
  <si>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</si>
  <si>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</si>
  <si>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</si>
  <si>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</si>
  <si>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</si>
  <si>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</si>
  <si>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</si>
  <si>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</si>
  <si>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</si>
  <si>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</si>
  <si>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</si>
  <si>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</si>
  <si>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</si>
  <si>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</si>
  <si>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</si>
  <si>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</si>
  <si>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</si>
  <si>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</si>
  <si>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</si>
  <si>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</si>
  <si>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</si>
  <si>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</si>
  <si>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</si>
  <si>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</si>
  <si>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</si>
  <si>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</si>
  <si>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</si>
  <si>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</si>
  <si>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</si>
  <si>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</si>
  <si>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</si>
  <si>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</si>
  <si>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</si>
  <si>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</si>
  <si>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</si>
  <si>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</si>
  <si>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</si>
  <si>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</si>
  <si>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</si>
  <si>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</si>
  <si>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</si>
  <si>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</si>
  <si>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</si>
  <si>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</si>
  <si>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</si>
  <si>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</si>
  <si>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</si>
  <si>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</si>
  <si>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</si>
  <si>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</si>
  <si>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</si>
  <si>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</si>
  <si>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</si>
  <si>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</si>
  <si>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</si>
  <si>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</si>
  <si>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</si>
  <si>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</si>
  <si>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</si>
  <si>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</si>
  <si>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</si>
  <si>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</si>
  <si>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</si>
  <si>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</si>
  <si>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</si>
  <si>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</si>
  <si>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</si>
  <si>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</si>
  <si>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</si>
  <si>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</si>
  <si>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</si>
  <si>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</si>
  <si>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</si>
  <si>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</si>
  <si>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</si>
  <si>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</si>
  <si>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</si>
  <si>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</si>
  <si>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</si>
  <si>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</si>
  <si>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</si>
  <si>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</si>
  <si>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</si>
  <si>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</si>
  <si>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</si>
  <si>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</si>
  <si>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</si>
  <si>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</si>
  <si>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</si>
  <si>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</si>
  <si>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</si>
  <si>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</si>
  <si>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</si>
  <si>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</si>
  <si>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</si>
  <si>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</si>
  <si>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</si>
  <si>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</si>
  <si>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</si>
  <si>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</si>
  <si>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</si>
  <si>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</si>
  <si>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</si>
  <si>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</si>
  <si>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</si>
  <si>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</si>
  <si>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</si>
  <si>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</si>
  <si>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</si>
  <si>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</si>
  <si>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</si>
  <si>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</si>
  <si>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</si>
  <si>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</si>
  <si>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</si>
  <si>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</si>
  <si>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</si>
  <si>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</si>
  <si>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</si>
  <si>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</si>
  <si>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</si>
  <si>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</si>
  <si>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</si>
  <si>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</si>
  <si>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</si>
  <si>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</si>
  <si>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</si>
  <si>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</si>
  <si>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</si>
  <si>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</si>
  <si>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</si>
  <si>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</si>
  <si>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</si>
  <si>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</si>
  <si>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</si>
  <si>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</si>
  <si>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</si>
  <si>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</si>
  <si>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</si>
  <si>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</si>
  <si>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</si>
  <si>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</si>
  <si>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</si>
  <si>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</si>
  <si>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</si>
  <si>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</si>
  <si>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</si>
  <si>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</si>
  <si>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</si>
  <si>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</si>
  <si>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</si>
  <si>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</si>
  <si>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</si>
  <si>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</si>
  <si>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</si>
  <si>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</si>
  <si>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</si>
  <si>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</si>
  <si>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</si>
  <si>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</si>
  <si>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</si>
  <si>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</si>
  <si>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</si>
  <si>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</si>
  <si>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</si>
  <si>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</si>
  <si>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</si>
  <si>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</si>
  <si>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</si>
  <si>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</si>
  <si>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</si>
  <si>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</si>
  <si>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</si>
  <si>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</si>
  <si>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</si>
  <si>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</si>
  <si>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</si>
  <si>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</si>
  <si>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</si>
  <si>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</si>
  <si>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</si>
  <si>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</si>
  <si>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</si>
  <si>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</si>
  <si>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</si>
  <si>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</si>
  <si>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</si>
  <si>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</si>
  <si>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</si>
  <si>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</si>
  <si>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</si>
  <si>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</si>
  <si>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</si>
  <si>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</si>
  <si>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</si>
  <si>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</si>
  <si>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</si>
  <si>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</si>
  <si>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</si>
  <si>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</si>
  <si>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</si>
  <si>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</si>
  <si>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</si>
  <si>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</si>
  <si>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</si>
  <si>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</si>
  <si>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</si>
  <si>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</si>
  <si>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</si>
  <si>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</si>
  <si>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</si>
  <si>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</si>
  <si>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</si>
  <si>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</si>
  <si>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</si>
  <si>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</si>
  <si>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</si>
  <si>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</si>
  <si>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</si>
  <si>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</si>
  <si>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</si>
  <si>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</si>
  <si>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</si>
  <si>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</si>
  <si>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</si>
  <si>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</si>
  <si>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</si>
  <si>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</si>
  <si>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</si>
  <si>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</si>
  <si>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</si>
  <si>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</si>
  <si>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</si>
  <si>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</si>
  <si>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</si>
  <si>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</si>
  <si>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</si>
  <si>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</si>
  <si>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</si>
  <si>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</si>
  <si>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</si>
  <si>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</si>
  <si>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</si>
  <si>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</si>
  <si>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</si>
  <si>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</si>
  <si>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</si>
  <si>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</si>
  <si>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</si>
  <si>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</si>
  <si>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</si>
  <si>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</si>
  <si>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</si>
  <si>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</si>
  <si>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</si>
  <si>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</si>
  <si>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</si>
  <si>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</si>
  <si>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</si>
  <si>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</si>
  <si>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</si>
  <si>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</si>
  <si>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</si>
  <si>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</si>
  <si>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</si>
  <si>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</si>
  <si>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</si>
  <si>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</si>
  <si>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</si>
  <si>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</si>
  <si>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</si>
  <si>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</si>
  <si>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</si>
  <si>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</si>
  <si>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</si>
  <si>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</si>
  <si>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</si>
  <si>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</si>
  <si>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</si>
  <si>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</si>
  <si>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</si>
  <si>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</si>
  <si>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</si>
  <si>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</si>
  <si>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</si>
  <si>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</si>
  <si>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</si>
  <si>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</si>
  <si>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</si>
  <si>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</si>
  <si>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</si>
  <si>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</si>
  <si>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</si>
  <si>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</si>
  <si>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</si>
  <si>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</si>
  <si>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</si>
  <si>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</si>
  <si>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</si>
  <si>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</si>
  <si>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</si>
  <si>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</si>
  <si>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</si>
  <si>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</si>
  <si>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</si>
  <si>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</si>
  <si>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</si>
  <si>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</si>
  <si>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</si>
  <si>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</si>
  <si>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</si>
  <si>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</si>
  <si>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</si>
  <si>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</si>
  <si>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</si>
  <si>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</si>
  <si>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</si>
  <si>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</si>
  <si>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</si>
  <si>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</si>
  <si>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</si>
  <si>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</si>
  <si>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</si>
  <si>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</si>
  <si>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</si>
  <si>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</si>
  <si>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</si>
  <si>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</si>
  <si>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</si>
  <si>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</si>
  <si>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</si>
  <si>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</si>
  <si>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</si>
  <si>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</si>
  <si>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</si>
  <si>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</si>
  <si>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</si>
  <si>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</si>
  <si>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</si>
  <si>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</si>
  <si>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</si>
  <si>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</si>
  <si>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</si>
  <si>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</si>
  <si>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</si>
  <si>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</si>
  <si>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</si>
  <si>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</si>
  <si>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</si>
  <si>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</si>
  <si>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</si>
  <si>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</si>
  <si>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</si>
  <si>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</si>
  <si>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</si>
  <si>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</si>
  <si>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</si>
  <si>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</si>
  <si>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</si>
  <si>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</si>
  <si>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</si>
  <si>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</si>
  <si>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</si>
  <si>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</si>
  <si>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</si>
  <si>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</si>
  <si>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</si>
  <si>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</si>
  <si>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</si>
  <si>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</si>
  <si>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</si>
  <si>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</si>
  <si>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</si>
  <si>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</si>
  <si>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</si>
  <si>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</si>
  <si>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</si>
  <si>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</si>
  <si>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</si>
  <si>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</si>
  <si>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</si>
  <si>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</si>
  <si>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</si>
  <si>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</si>
  <si>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</si>
  <si>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</si>
  <si>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</si>
  <si>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</si>
  <si>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</si>
  <si>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</si>
  <si>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</si>
  <si>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</si>
  <si>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</si>
  <si>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</si>
  <si>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</si>
  <si>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</si>
  <si>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</si>
  <si>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</si>
  <si>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</si>
  <si>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</si>
  <si>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</si>
  <si>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</si>
  <si>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</si>
  <si>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</si>
  <si>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</si>
  <si>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</si>
  <si>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</si>
  <si>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</si>
  <si>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</si>
  <si>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</si>
  <si>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</si>
  <si>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</si>
  <si>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</si>
  <si>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</si>
  <si>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</si>
  <si>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</si>
  <si>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</si>
  <si>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</si>
  <si>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</si>
  <si>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</si>
  <si>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</si>
  <si>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</si>
  <si>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</si>
  <si>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</si>
  <si>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</si>
  <si>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</si>
  <si>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</si>
  <si>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</si>
  <si>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</si>
  <si>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</si>
  <si>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</si>
  <si>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</si>
  <si>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</si>
  <si>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</si>
  <si>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</si>
  <si>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</si>
  <si>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</si>
  <si>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</si>
  <si>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</si>
  <si>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</si>
  <si>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</si>
  <si>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</si>
  <si>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</si>
  <si>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</si>
  <si>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</si>
  <si>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</si>
  <si>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</si>
  <si>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</si>
  <si>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</si>
  <si>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</si>
  <si>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</si>
  <si>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</si>
  <si>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</si>
  <si>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</si>
  <si>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</si>
  <si>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</si>
  <si>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</si>
  <si>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</si>
  <si>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</si>
  <si>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</si>
  <si>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</si>
  <si>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</si>
  <si>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</si>
  <si>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</si>
  <si>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</si>
  <si>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</si>
  <si>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</si>
  <si>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</si>
  <si>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</si>
  <si>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</si>
  <si>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</si>
  <si>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</si>
  <si>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</si>
  <si>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</si>
  <si>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</si>
  <si>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</si>
  <si>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</si>
  <si>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</si>
  <si>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</si>
  <si>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</si>
  <si>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</si>
  <si>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</si>
  <si>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</si>
  <si>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</si>
  <si>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</si>
  <si>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</si>
  <si>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</si>
  <si>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</si>
  <si>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</si>
  <si>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</si>
  <si>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</si>
  <si>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</si>
  <si>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</si>
  <si>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</si>
  <si>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</si>
  <si>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</si>
  <si>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</si>
  <si>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</si>
  <si>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</si>
  <si>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</si>
  <si>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</si>
  <si>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</si>
  <si>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</si>
  <si>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</si>
  <si>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</si>
  <si>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</si>
  <si>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</si>
  <si>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</si>
  <si>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</si>
  <si>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</si>
  <si>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</si>
  <si>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</si>
  <si>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</si>
  <si>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</si>
  <si>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</si>
  <si>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</si>
  <si>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</si>
  <si>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</si>
  <si>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</si>
  <si>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</si>
  <si>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</si>
  <si>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</si>
  <si>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</si>
  <si>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</si>
  <si>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</si>
  <si>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</si>
  <si>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</si>
  <si>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</si>
  <si>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</si>
  <si>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</si>
  <si>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</si>
  <si>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</si>
  <si>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</si>
  <si>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</si>
  <si>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</si>
  <si>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</si>
  <si>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</si>
  <si>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</si>
  <si>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</si>
  <si>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</si>
  <si>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</si>
  <si>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</si>
  <si>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</si>
  <si>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</si>
  <si>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</si>
  <si>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</si>
  <si>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</si>
  <si>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</si>
  <si>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</si>
  <si>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</si>
  <si>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</si>
  <si>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</si>
  <si>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</si>
  <si>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</si>
  <si>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</si>
  <si>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</si>
  <si>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</si>
  <si>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</si>
  <si>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</si>
  <si>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</si>
  <si>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</si>
  <si>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</si>
  <si>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</si>
  <si>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</si>
  <si>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</si>
  <si>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</si>
  <si>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</si>
  <si>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</si>
  <si>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</si>
  <si>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</si>
  <si>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</si>
  <si>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</si>
  <si>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</si>
  <si>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</si>
  <si>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</si>
  <si>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</si>
  <si>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</si>
  <si>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</si>
  <si>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</si>
  <si>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</si>
  <si>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</si>
  <si>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</si>
  <si>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</si>
  <si>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</si>
  <si>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</si>
  <si>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</si>
  <si>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</si>
  <si>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</si>
  <si>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</si>
  <si>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</si>
  <si>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</si>
  <si>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</si>
  <si>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</si>
  <si>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</si>
  <si>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</si>
  <si>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</si>
  <si>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</si>
  <si>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</si>
  <si>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</si>
  <si>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</si>
  <si>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</si>
  <si>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</si>
  <si>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</si>
  <si>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</si>
  <si>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</si>
  <si>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</si>
  <si>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</si>
  <si>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</si>
  <si>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</si>
  <si>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</si>
  <si>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</si>
  <si>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</si>
  <si>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</si>
  <si>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</si>
  <si>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</si>
  <si>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</si>
  <si>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</si>
  <si>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</si>
  <si>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</si>
  <si>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</si>
  <si>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</si>
  <si>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</si>
  <si>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</si>
  <si>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</si>
  <si>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</si>
  <si>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</si>
  <si>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</si>
  <si>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</si>
  <si>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</si>
  <si>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</si>
  <si>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</si>
  <si>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</si>
  <si>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</si>
  <si>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</si>
  <si>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</si>
  <si>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</si>
  <si>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</si>
  <si>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</si>
  <si>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</si>
  <si>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</si>
  <si>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</si>
  <si>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</si>
  <si>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</si>
  <si>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</si>
  <si>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</si>
  <si>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</si>
  <si>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</si>
  <si>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</si>
  <si>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</si>
  <si>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</si>
  <si>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</si>
  <si>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</si>
  <si>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</si>
  <si>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</si>
  <si>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</si>
  <si>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</si>
  <si>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</si>
  <si>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</si>
  <si>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</si>
  <si>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</si>
  <si>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</si>
  <si>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</si>
  <si>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</si>
  <si>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</si>
  <si>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</si>
  <si>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</si>
  <si>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</si>
  <si>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</si>
  <si>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</si>
  <si>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</si>
  <si>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</si>
  <si>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</si>
  <si>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</si>
  <si>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</si>
  <si>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</si>
  <si>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</si>
  <si>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</si>
  <si>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</si>
  <si>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</si>
  <si>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</si>
  <si>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</si>
  <si>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</si>
  <si>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</si>
  <si>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</si>
  <si>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</si>
  <si>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</si>
  <si>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</si>
  <si>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</si>
  <si>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</si>
  <si>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</si>
  <si>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</si>
  <si>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</si>
  <si>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</si>
  <si>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</si>
  <si>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</si>
  <si>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</si>
  <si>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</si>
  <si>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</si>
  <si>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</si>
  <si>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</si>
  <si>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</si>
  <si>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</si>
  <si>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</si>
  <si>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</si>
  <si>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</si>
  <si>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</si>
  <si>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</si>
  <si>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</si>
  <si>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</si>
  <si>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</si>
  <si>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</si>
  <si>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</si>
  <si>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</si>
  <si>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</si>
  <si>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</si>
  <si>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</si>
  <si>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</si>
  <si>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</si>
  <si>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</si>
  <si>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</si>
  <si>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</si>
  <si>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</si>
  <si>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</si>
  <si>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</si>
  <si>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</si>
  <si>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</si>
  <si>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</si>
  <si>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</si>
  <si>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</si>
  <si>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</si>
  <si>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</si>
  <si>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</si>
  <si>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</si>
  <si>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</si>
  <si>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</si>
  <si>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</si>
  <si>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</si>
  <si>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</si>
  <si>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</si>
  <si>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</si>
  <si>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</si>
  <si>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</si>
  <si>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</si>
  <si>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</si>
  <si>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</si>
  <si>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</si>
  <si>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</si>
  <si>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</si>
  <si>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</si>
  <si>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</si>
  <si>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</si>
  <si>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</si>
  <si>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</si>
  <si>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</si>
  <si>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</si>
  <si>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</si>
  <si>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</si>
  <si>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</si>
  <si>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</si>
  <si>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</si>
  <si>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</si>
  <si>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</si>
  <si>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</si>
  <si>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</si>
  <si>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</si>
  <si>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</si>
  <si>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</si>
  <si>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</si>
  <si>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</si>
  <si>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</si>
  <si>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</si>
  <si>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</si>
  <si>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</si>
  <si>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</si>
  <si>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</si>
  <si>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</si>
  <si>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</si>
  <si>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</si>
  <si>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</si>
  <si>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</si>
  <si>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</si>
  <si>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</si>
  <si>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</si>
  <si>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</si>
  <si>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</si>
  <si>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</si>
  <si>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</si>
  <si>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</si>
  <si>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</si>
  <si>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</si>
  <si>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</si>
  <si>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</si>
  <si>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</si>
  <si>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</si>
  <si>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</si>
  <si>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</si>
  <si>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</si>
  <si>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</si>
  <si>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</si>
  <si>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</si>
  <si>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</si>
  <si>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</si>
  <si>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</si>
  <si>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</si>
  <si>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</si>
  <si>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</si>
  <si>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</si>
  <si>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</si>
  <si>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</si>
  <si>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</si>
  <si>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</si>
  <si>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</si>
  <si>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</si>
  <si>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</si>
  <si>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</si>
  <si>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</si>
  <si>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</si>
  <si>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</si>
  <si>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</si>
  <si>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</si>
  <si>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</si>
  <si>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</si>
  <si>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</si>
  <si>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</si>
  <si>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</si>
  <si>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</si>
  <si>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</si>
  <si>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</si>
  <si>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</si>
  <si>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</si>
  <si>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</si>
  <si>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</si>
  <si>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</si>
  <si>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</si>
  <si>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</si>
  <si>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</si>
  <si>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</si>
  <si>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</si>
  <si>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</si>
  <si>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</si>
  <si>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</si>
  <si>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</si>
  <si>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</si>
  <si>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</si>
  <si>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</si>
  <si>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</si>
  <si>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</si>
  <si>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</si>
  <si>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</si>
  <si>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</si>
  <si>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</si>
  <si>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</si>
  <si>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</si>
  <si>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</si>
  <si>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</si>
  <si>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</si>
  <si>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</si>
  <si>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</si>
  <si>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</si>
  <si>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</si>
  <si>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</si>
  <si>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</si>
  <si>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</si>
  <si>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</si>
  <si>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</si>
  <si>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</si>
  <si>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</si>
  <si>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</si>
  <si>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</si>
  <si>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</si>
  <si>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</si>
  <si>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</si>
  <si>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</si>
  <si>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</si>
  <si>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</si>
  <si>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</si>
  <si>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</si>
  <si>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</si>
  <si>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</si>
  <si>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</si>
  <si>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</si>
  <si>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</si>
  <si>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</si>
  <si>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</si>
  <si>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</si>
  <si>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</si>
  <si>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</si>
  <si>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</si>
  <si>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</si>
  <si>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</si>
  <si>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</si>
  <si>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</si>
  <si>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</si>
  <si>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</si>
  <si>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</si>
  <si>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</si>
  <si>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</si>
  <si>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</si>
  <si>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</si>
  <si>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</si>
  <si>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</si>
  <si>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</si>
  <si>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</si>
  <si>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</si>
  <si>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</si>
  <si>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</si>
  <si>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</si>
  <si>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</si>
  <si>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</si>
  <si>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</si>
  <si>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</si>
  <si>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</si>
  <si>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</si>
  <si>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</si>
  <si>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</si>
  <si>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</si>
  <si>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</si>
  <si>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</si>
  <si>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</si>
  <si>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</si>
  <si>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</si>
  <si>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</si>
  <si>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</si>
  <si>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</si>
  <si>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</si>
  <si>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</si>
  <si>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</si>
  <si>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</si>
  <si>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</si>
  <si>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</si>
  <si>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</si>
  <si>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</si>
  <si>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</si>
  <si>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</si>
  <si>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</si>
  <si>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</si>
  <si>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</si>
  <si>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</si>
  <si>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</si>
  <si>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</si>
  <si>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</si>
  <si>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</si>
  <si>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</si>
  <si>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</si>
  <si>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</si>
  <si>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</si>
  <si>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</si>
  <si>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</si>
  <si>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</si>
  <si>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</si>
  <si>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</si>
  <si>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</si>
  <si>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</si>
  <si>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</si>
  <si>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</si>
  <si>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</si>
  <si>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</si>
  <si>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</si>
  <si>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</si>
  <si>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</si>
  <si>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</si>
  <si>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</si>
  <si>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</si>
  <si>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</si>
  <si>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</si>
  <si>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</si>
  <si>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</si>
  <si>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</si>
  <si>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</si>
  <si>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</si>
  <si>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</si>
  <si>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</si>
  <si>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</si>
  <si>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</si>
  <si>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</si>
  <si>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</si>
  <si>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</si>
  <si>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</si>
  <si>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</si>
  <si>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</si>
  <si>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</si>
  <si>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</si>
  <si>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</si>
  <si>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</si>
  <si>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</si>
  <si>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</si>
  <si>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</si>
  <si>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</si>
  <si>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</si>
  <si>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</si>
  <si>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</si>
  <si>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</si>
  <si>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</si>
  <si>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</si>
  <si>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</si>
  <si>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</si>
  <si>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</si>
  <si>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</si>
  <si>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</si>
  <si>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</si>
  <si>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</si>
  <si>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</si>
  <si>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</si>
  <si>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</si>
  <si>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</si>
  <si>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</si>
  <si>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</si>
  <si>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</si>
  <si>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</si>
  <si>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</si>
  <si>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</si>
  <si>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</si>
  <si>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</si>
  <si>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</si>
  <si>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</si>
  <si>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</si>
  <si>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</si>
  <si>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</si>
  <si>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</si>
  <si>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</si>
  <si>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</si>
  <si>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</si>
  <si>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</si>
  <si>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</si>
  <si>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</si>
  <si>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</si>
  <si>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</si>
  <si>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</si>
  <si>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</si>
  <si>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</si>
  <si>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</si>
  <si>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</si>
  <si>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</si>
  <si>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</si>
  <si>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</si>
  <si>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</si>
  <si>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</si>
  <si>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</si>
  <si>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</si>
  <si>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</si>
  <si>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</si>
  <si>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</si>
  <si>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</si>
  <si>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</si>
  <si>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</si>
  <si>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</si>
  <si>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</si>
  <si>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</si>
  <si>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</si>
  <si>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</si>
  <si>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</si>
  <si>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</si>
  <si>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</si>
  <si>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</si>
  <si>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</si>
  <si>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</si>
  <si>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</si>
  <si>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</si>
  <si>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</si>
  <si>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</si>
  <si>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</si>
  <si>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</si>
  <si>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</si>
  <si>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</si>
  <si>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</si>
  <si>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</si>
  <si>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</si>
  <si>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</si>
  <si>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</si>
  <si>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</si>
  <si>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</si>
  <si>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</si>
  <si>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</si>
  <si>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</si>
  <si>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</si>
  <si>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</si>
  <si>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</si>
  <si>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</si>
  <si>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</si>
  <si>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</si>
  <si>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</si>
  <si>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</si>
  <si>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</si>
  <si>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</si>
  <si>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</si>
  <si>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</si>
  <si>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</si>
  <si>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</si>
  <si>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</si>
  <si>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</si>
  <si>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</si>
  <si>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</si>
  <si>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</si>
  <si>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</si>
  <si>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</si>
  <si>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</si>
  <si>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</si>
  <si>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</si>
  <si>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</si>
  <si>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</si>
  <si>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</si>
  <si>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</si>
  <si>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</si>
  <si>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</si>
  <si>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</si>
  <si>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</si>
  <si>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</si>
  <si>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</si>
  <si>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</si>
  <si>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</si>
  <si>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</si>
  <si>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</si>
  <si>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</si>
  <si>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</si>
  <si>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</si>
  <si>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</si>
  <si>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</si>
  <si>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</si>
  <si>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</si>
  <si>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</si>
  <si>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</si>
  <si>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</si>
  <si>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</si>
  <si>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</si>
  <si>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</si>
  <si>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</si>
  <si>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</si>
  <si>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</si>
  <si>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</si>
  <si>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</si>
  <si>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</si>
  <si>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</si>
  <si>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</si>
  <si>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</si>
  <si>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</si>
  <si>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</si>
  <si>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</si>
  <si>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</si>
  <si>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</si>
  <si>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</si>
  <si>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</si>
  <si>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</si>
  <si>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</si>
  <si>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</si>
  <si>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</si>
  <si>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</si>
  <si>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</si>
  <si>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</si>
  <si>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</si>
  <si>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</si>
  <si>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</si>
  <si>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</si>
  <si>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</si>
  <si>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</si>
  <si>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</si>
  <si>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</si>
  <si>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</si>
  <si>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</si>
  <si>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</si>
  <si>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</si>
  <si>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</si>
  <si>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</si>
  <si>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</si>
  <si>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</si>
  <si>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</si>
  <si>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</si>
  <si>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</si>
  <si>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</si>
  <si>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</si>
  <si>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</si>
  <si>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</si>
  <si>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</si>
  <si>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</si>
  <si>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</si>
  <si>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</si>
  <si>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</si>
  <si>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</si>
  <si>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</si>
  <si>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</si>
  <si>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</si>
  <si>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</si>
  <si>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</si>
  <si>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</si>
  <si>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</si>
  <si>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</si>
  <si>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</si>
  <si>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</si>
  <si>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</si>
  <si>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</si>
  <si>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</si>
  <si>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</si>
  <si>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</si>
  <si>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</si>
  <si>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</si>
  <si>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</si>
  <si>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</si>
  <si>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</si>
  <si>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</si>
  <si>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</si>
  <si>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</si>
  <si>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</si>
  <si>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</si>
  <si>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</si>
  <si>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</si>
  <si>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</si>
  <si>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</si>
  <si>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</si>
  <si>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</si>
  <si>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</si>
  <si>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</si>
  <si>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</si>
  <si>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</si>
  <si>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</si>
  <si>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</si>
  <si>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</si>
  <si>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</si>
  <si>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</si>
  <si>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</si>
  <si>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</si>
  <si>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</si>
  <si>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</si>
  <si>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</si>
  <si>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</si>
  <si>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</si>
  <si>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</si>
  <si>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</si>
  <si>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</si>
  <si>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</si>
  <si>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</si>
  <si>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</si>
  <si>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</si>
  <si>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</si>
  <si>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</si>
  <si>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</si>
  <si>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</si>
  <si>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</si>
  <si>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</si>
  <si>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</si>
  <si>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</si>
  <si>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</si>
  <si>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</si>
  <si>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</si>
  <si>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</si>
  <si>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</si>
  <si>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</si>
  <si>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</si>
  <si>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</si>
  <si>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</si>
  <si>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</si>
  <si>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</si>
  <si>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</si>
  <si>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</si>
  <si>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</si>
  <si>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</si>
  <si>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</si>
  <si>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</si>
  <si>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</si>
  <si>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</si>
  <si>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</si>
  <si>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</si>
  <si>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</si>
  <si>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</si>
  <si>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</si>
  <si>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</si>
  <si>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</si>
  <si>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</si>
  <si>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</si>
  <si>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</si>
  <si>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</si>
  <si>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</si>
  <si>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</si>
  <si>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</si>
  <si>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</si>
  <si>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</si>
  <si>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</si>
  <si>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</si>
  <si>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</si>
  <si>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</si>
  <si>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</si>
  <si>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</si>
  <si>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</si>
  <si>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</si>
  <si>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</si>
  <si>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</si>
  <si>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</si>
  <si>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</si>
  <si>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</si>
  <si>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</si>
  <si>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</si>
  <si>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</si>
  <si>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</si>
  <si>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</si>
  <si>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</si>
  <si>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</si>
  <si>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</si>
  <si>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</si>
  <si>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</si>
  <si>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</si>
  <si>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</si>
  <si>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</si>
  <si>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</si>
  <si>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</si>
  <si>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</si>
  <si>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</si>
  <si>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</si>
  <si>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</si>
  <si>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</si>
  <si>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</si>
  <si>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</si>
  <si>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</si>
  <si>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</si>
  <si>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</si>
  <si>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</si>
  <si>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</si>
  <si>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</si>
  <si>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</si>
  <si>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</si>
  <si>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</si>
  <si>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</si>
  <si>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</si>
  <si>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</si>
  <si>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</si>
  <si>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</si>
  <si>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</si>
  <si>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</si>
  <si>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</si>
  <si>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</si>
  <si>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</si>
  <si>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</si>
  <si>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</si>
  <si>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</si>
  <si>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</si>
  <si>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</si>
  <si>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</si>
  <si>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</si>
  <si>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</si>
  <si>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</si>
  <si>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</si>
  <si>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</si>
  <si>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</si>
  <si>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</si>
  <si>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</si>
  <si>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</si>
  <si>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</si>
  <si>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</si>
  <si>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</si>
  <si>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</si>
  <si>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</si>
  <si>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</si>
  <si>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</si>
  <si>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</si>
  <si>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</si>
  <si>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</si>
  <si>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</si>
  <si>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</si>
  <si>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</si>
  <si>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</si>
  <si>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</si>
  <si>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</si>
  <si>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</si>
  <si>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</si>
  <si>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</si>
  <si>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</si>
  <si>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</si>
  <si>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</si>
  <si>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</si>
  <si>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</si>
  <si>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</si>
  <si>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</si>
  <si>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</si>
  <si>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</si>
  <si>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</si>
  <si>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</si>
  <si>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</si>
  <si>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</si>
  <si>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</si>
  <si>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</si>
  <si>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</si>
  <si>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</si>
  <si>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</si>
  <si>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</si>
  <si>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</si>
  <si>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</si>
  <si>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</si>
  <si>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</si>
  <si>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</si>
  <si>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</si>
  <si>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</si>
  <si>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</si>
  <si>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</si>
  <si>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</si>
  <si>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</si>
  <si>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</si>
  <si>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</si>
  <si>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</si>
  <si>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</si>
  <si>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</si>
  <si>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</si>
  <si>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</si>
  <si>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</si>
  <si>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</si>
  <si>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</si>
  <si>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</si>
  <si>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</si>
  <si>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</si>
  <si>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</si>
  <si>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</si>
  <si>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</si>
  <si>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</si>
  <si>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</si>
  <si>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</si>
  <si>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</si>
  <si>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</si>
  <si>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</si>
  <si>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</si>
  <si>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</si>
  <si>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</si>
  <si>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</si>
  <si>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</si>
  <si>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</si>
  <si>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</si>
  <si>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</si>
  <si>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</si>
  <si>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</si>
  <si>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</si>
  <si>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</si>
  <si>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</si>
  <si>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</si>
  <si>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</si>
  <si>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</si>
  <si>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</si>
  <si>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</si>
  <si>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</si>
  <si>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</si>
  <si>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</si>
  <si>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</si>
  <si>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</si>
  <si>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</si>
  <si>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</si>
  <si>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</si>
  <si>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</si>
  <si>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</si>
  <si>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</si>
  <si>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</si>
  <si>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</si>
  <si>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</si>
  <si>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</si>
  <si>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</si>
  <si>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</si>
  <si>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</si>
  <si>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</si>
  <si>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</si>
  <si>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</si>
  <si>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</si>
  <si>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</si>
  <si>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</si>
  <si>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</si>
  <si>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</si>
  <si>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</si>
  <si>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</si>
  <si>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</si>
  <si>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</si>
  <si>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</si>
  <si>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</si>
  <si>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</si>
  <si>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</si>
  <si>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</si>
  <si>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</si>
  <si>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</si>
  <si>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</si>
  <si>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</si>
  <si>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</si>
  <si>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</si>
  <si>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</si>
  <si>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</si>
  <si>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</si>
  <si>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</si>
  <si>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</si>
  <si>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</si>
  <si>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</si>
  <si>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</si>
  <si>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</si>
  <si>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</si>
  <si>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</si>
  <si>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</si>
  <si>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</si>
  <si>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</si>
  <si>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</si>
  <si>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</si>
  <si>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</si>
  <si>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</si>
  <si>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</si>
  <si>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</si>
  <si>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</si>
  <si>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</si>
  <si>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</si>
  <si>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</si>
  <si>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</si>
  <si>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</si>
  <si>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</si>
  <si>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</si>
  <si>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</si>
  <si>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</si>
  <si>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</si>
  <si>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</si>
  <si>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</si>
  <si>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</si>
  <si>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</si>
  <si>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</si>
  <si>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9B1CB0</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</si>
  <si>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</si>
  <si>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</si>
  <si>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</si>
  <si>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</si>
  <si>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</si>
  <si>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</si>
  <si>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</si>
  <si>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</si>
  <si>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</si>
  <si>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</si>
  <si>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</si>
  <si>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</si>
  <si>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</si>
  <si>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</si>
  <si>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</si>
  <si>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</si>
  <si>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</si>
  <si>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</si>
  <si>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</si>
  <si>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</si>
  <si>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</si>
  <si>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</si>
  <si>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</si>
  <si>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</si>
  <si>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E5FFCC, 04ffaf, bfb088, FF9999, CCFF33, ff00ff, 000000, f593e0, 740000, c2dffd, c01b00, bfb088, 004d10, 004185, 969696, af64ff</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</si>
  <si>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</si>
  <si>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</si>
  <si>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</si>
  <si>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E5FFCC, 04ffaf, bfb088, FF9999, CCFF33, ff00ff, 000000, f593e0, 740000, c2dffd, c01b00, bfb088, 004d10, 004185, 969696</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</si>
  <si>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</si>
  <si>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</si>
  <si>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</si>
  <si>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</si>
  <si>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</si>
  <si>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</si>
  <si>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</si>
  <si>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</si>
  <si>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</si>
  <si>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</si>
  <si>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</si>
  <si>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</si>
  <si>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Storage (discharging) &amp; imported electricity</t>
  </si>
  <si>
    <t>Storage (charging) &amp; exported electricity</t>
  </si>
  <si>
    <t>171-216-164</t>
  </si>
  <si>
    <t>Curtailed variable renewables</t>
  </si>
  <si>
    <t>abd8a4</t>
  </si>
  <si>
    <t>abd8a4, af64ff, E5FFCC, FF9999, 620e7a, 65fffb, 00b050, ff6400, ffff00, c2dffd, 087bf1, 004185, CCFF33, 04ffaf, ff00ff, 000000, ad6600, 740000, f593e0, 9B1CB0, c01b00, ff0000, 6E8000, 004d10, 009999, 969696, af64ff</t>
  </si>
  <si>
    <t>Output Curtailed Variable Renewable Electricity by Hour[average summer day,Hour]; Output Electricity Supplied to Grid by Demand Altering Technologies[average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Electricity Drawn from Grid by Demand Altering Technologies[average summer day,Hour]</t>
  </si>
  <si>
    <t>Output Curtailed Variable Renewable Electricity by Hour[average fall day,Hour]; Output Electricity Supplied to Grid by Demand Altering Technologies[average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Electricity Drawn from Grid by Demand Altering Technologies[average fall day,Hour]</t>
  </si>
  <si>
    <t>Output Curtailed Variable Renewable Electricity by Hour[average winter day,Hour]; Output Electricity Supplied to Grid by Demand Altering Technologies[average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Electricity Drawn from Grid by Demand Altering Technologies[average winter day,Hour]</t>
  </si>
  <si>
    <t>Output Curtailed Variable Renewable Electricity by Hour[average spring day,Hour]; Output Electricity Supplied to Grid by Demand Altering Technologies[average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Electricity Drawn from Grid by Demand Altering Technologies[average spring day,Hour]</t>
  </si>
  <si>
    <t>Output Curtailed Variable Renewable Electricity by Hour on Peak Summer Day[Hour]; Output Electricity Supplied to Grid by Demand Altering Technologies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Electricity Drawn from Grid by Demand Altering Technologies on Peak Summer Day[Hour]</t>
  </si>
  <si>
    <t>Output Curtailed Variable Renewable Electricity by Hour on Peak Winter Day[Hour]; Output Electricity Supplied to Grid by Demand Altering Technologies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Electricity Drawn from Grid by Demand Altering Technologies on Peak Winter Day[Hour]</t>
  </si>
  <si>
    <t>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</si>
</sst>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8" fillId="0" borderId="0" applyFont="0" applyFill="0" applyBorder="0" applyAlignment="0" applyProtection="0"/>
    <xf numFmtId="0" fontId="9" fillId="0" borderId="0" applyNumberFormat="0" applyFill="0" applyBorder="0" applyAlignment="0" applyProtection="0"/>
    <xf numFmtId="0" fontId="13" fillId="0" borderId="0"/>
    <xf numFmtId="0" fontId="14" fillId="0" borderId="2" applyNumberFormat="0" applyProtection="0">
      <alignment wrapText="1"/>
    </xf>
    <xf numFmtId="0" fontId="13" fillId="0" borderId="3" applyNumberFormat="0" applyFont="0" applyProtection="0">
      <alignment wrapText="1"/>
    </xf>
    <xf numFmtId="43" fontId="8" fillId="0" borderId="0" applyFont="0" applyFill="0" applyBorder="0" applyAlignment="0" applyProtection="0"/>
    <xf numFmtId="0" fontId="21" fillId="0" borderId="0" applyNumberFormat="0" applyFill="0" applyBorder="0" applyAlignment="0" applyProtection="0"/>
    <xf numFmtId="0" fontId="22" fillId="0" borderId="0" applyNumberFormat="0">
      <alignment horizontal="right"/>
    </xf>
    <xf numFmtId="0" fontId="24" fillId="0" borderId="0" applyNumberFormat="0" applyFill="0" applyBorder="0" applyProtection="0">
      <alignment horizontal="left" vertical="center"/>
    </xf>
    <xf numFmtId="0" fontId="27" fillId="0" borderId="0" applyNumberFormat="0" applyFont="0" applyFill="0" applyBorder="0" applyProtection="0">
      <alignment horizontal="left" vertical="center" indent="2"/>
    </xf>
    <xf numFmtId="0" fontId="27" fillId="0" borderId="0" applyNumberFormat="0" applyFont="0" applyFill="0" applyBorder="0" applyProtection="0">
      <alignment horizontal="left" vertical="center" indent="5"/>
    </xf>
    <xf numFmtId="0" fontId="26" fillId="9" borderId="0" applyBorder="0">
      <alignment horizontal="right" vertical="center"/>
    </xf>
    <xf numFmtId="0" fontId="26" fillId="0" borderId="0"/>
    <xf numFmtId="0" fontId="27" fillId="16" borderId="0" applyNumberFormat="0" applyFont="0" applyBorder="0" applyAlignment="0" applyProtection="0"/>
    <xf numFmtId="0" fontId="23" fillId="0" borderId="0"/>
    <xf numFmtId="0" fontId="31" fillId="9" borderId="29">
      <alignment horizontal="right" vertical="center"/>
    </xf>
    <xf numFmtId="0" fontId="27" fillId="0" borderId="26"/>
    <xf numFmtId="0" fontId="26" fillId="0" borderId="51">
      <alignment horizontal="left" vertical="center" wrapText="1" indent="2"/>
    </xf>
    <xf numFmtId="0" fontId="54" fillId="0" borderId="0"/>
    <xf numFmtId="0" fontId="3" fillId="0" borderId="0"/>
    <xf numFmtId="0" fontId="60" fillId="7" borderId="56" applyNumberFormat="0" applyAlignment="0" applyProtection="0"/>
    <xf numFmtId="0" fontId="3" fillId="48" borderId="0" applyNumberFormat="0" applyBorder="0" applyAlignment="0" applyProtection="0"/>
    <xf numFmtId="0" fontId="22" fillId="14" borderId="91">
      <alignment horizontal="right" vertical="center"/>
    </xf>
    <xf numFmtId="0" fontId="27" fillId="0" borderId="0"/>
    <xf numFmtId="0" fontId="26" fillId="9" borderId="0" applyBorder="0">
      <alignment horizontal="right" vertical="center"/>
    </xf>
    <xf numFmtId="0" fontId="26" fillId="9" borderId="59">
      <alignment horizontal="right" vertical="center"/>
    </xf>
    <xf numFmtId="0" fontId="22" fillId="14" borderId="90">
      <alignment horizontal="right" vertical="center"/>
    </xf>
    <xf numFmtId="0" fontId="26" fillId="0" borderId="93">
      <alignment horizontal="left" vertical="center" wrapText="1" indent="2"/>
    </xf>
    <xf numFmtId="0" fontId="26" fillId="0" borderId="0" applyBorder="0">
      <alignment horizontal="right" vertical="center"/>
    </xf>
    <xf numFmtId="0" fontId="22" fillId="14" borderId="91">
      <alignment horizontal="right" vertical="center"/>
    </xf>
    <xf numFmtId="0" fontId="77" fillId="86" borderId="87" applyNumberFormat="0" applyAlignment="0" applyProtection="0"/>
    <xf numFmtId="4" fontId="22" fillId="14" borderId="92">
      <alignment horizontal="right" vertical="center"/>
    </xf>
    <xf numFmtId="0" fontId="26" fillId="0" borderId="29" applyNumberFormat="0" applyFill="0" applyAlignment="0" applyProtection="0"/>
    <xf numFmtId="0" fontId="22" fillId="0" borderId="65">
      <alignment horizontal="left" vertical="top" wrapText="1"/>
    </xf>
    <xf numFmtId="0" fontId="22" fillId="14" borderId="29">
      <alignment horizontal="right" vertical="center"/>
    </xf>
    <xf numFmtId="0" fontId="22" fillId="14" borderId="29">
      <alignment horizontal="right" vertical="center"/>
    </xf>
    <xf numFmtId="0" fontId="26" fillId="0" borderId="98">
      <alignment horizontal="right" vertical="center"/>
    </xf>
    <xf numFmtId="0" fontId="22" fillId="14" borderId="62">
      <alignment horizontal="right" vertical="center"/>
    </xf>
    <xf numFmtId="0" fontId="26" fillId="0" borderId="29">
      <alignment horizontal="right" vertical="center"/>
    </xf>
    <xf numFmtId="0" fontId="96" fillId="0" borderId="88" applyNumberFormat="0" applyFill="0" applyAlignment="0" applyProtection="0"/>
    <xf numFmtId="0" fontId="67" fillId="9" borderId="29">
      <alignment horizontal="right" vertical="center"/>
    </xf>
    <xf numFmtId="0" fontId="26" fillId="16" borderId="29"/>
    <xf numFmtId="0" fontId="27" fillId="89" borderId="89" applyNumberFormat="0" applyFont="0" applyAlignment="0" applyProtection="0"/>
    <xf numFmtId="0" fontId="22" fillId="14" borderId="90">
      <alignment horizontal="right" vertical="center"/>
    </xf>
    <xf numFmtId="0" fontId="22" fillId="9" borderId="29">
      <alignment horizontal="right" vertical="center"/>
    </xf>
    <xf numFmtId="0" fontId="22" fillId="9" borderId="60">
      <alignment horizontal="right" vertical="center"/>
    </xf>
    <xf numFmtId="0" fontId="26" fillId="0" borderId="60">
      <alignment horizontal="right" vertical="center"/>
    </xf>
    <xf numFmtId="4" fontId="27" fillId="0" borderId="0"/>
    <xf numFmtId="0" fontId="22" fillId="14" borderId="63">
      <alignment horizontal="right" vertical="center"/>
    </xf>
    <xf numFmtId="0" fontId="22" fillId="14" borderId="60">
      <alignment horizontal="right" vertical="center"/>
    </xf>
    <xf numFmtId="0" fontId="22" fillId="14" borderId="61">
      <alignment horizontal="right" vertical="center"/>
    </xf>
    <xf numFmtId="4" fontId="22" fillId="14" borderId="62">
      <alignment horizontal="right" vertical="center"/>
    </xf>
    <xf numFmtId="0" fontId="26" fillId="0" borderId="0"/>
    <xf numFmtId="0" fontId="26" fillId="67" borderId="29">
      <alignment horizontal="right" vertical="center"/>
    </xf>
    <xf numFmtId="0" fontId="26" fillId="67" borderId="0" applyBorder="0">
      <alignment horizontal="right" vertical="center"/>
    </xf>
    <xf numFmtId="0" fontId="27" fillId="0" borderId="0"/>
    <xf numFmtId="0" fontId="27" fillId="66" borderId="29"/>
    <xf numFmtId="4" fontId="27" fillId="0" borderId="0"/>
    <xf numFmtId="4" fontId="26" fillId="0" borderId="29" applyFill="0" applyBorder="0" applyProtection="0">
      <alignment horizontal="right" vertical="center"/>
    </xf>
    <xf numFmtId="0" fontId="70" fillId="0" borderId="0" applyNumberFormat="0" applyFill="0" applyBorder="0" applyAlignment="0" applyProtection="0"/>
    <xf numFmtId="4" fontId="27" fillId="0" borderId="0"/>
    <xf numFmtId="4" fontId="27" fillId="0" borderId="0"/>
    <xf numFmtId="0" fontId="3" fillId="0" borderId="0"/>
    <xf numFmtId="4" fontId="67" fillId="9" borderId="90">
      <alignment horizontal="right" vertical="center"/>
    </xf>
    <xf numFmtId="0" fontId="26" fillId="16" borderId="29"/>
    <xf numFmtId="0" fontId="22" fillId="14" borderId="62">
      <alignment horizontal="right" vertical="center"/>
    </xf>
    <xf numFmtId="0" fontId="26" fillId="0" borderId="98" applyNumberFormat="0" applyFill="0" applyAlignment="0" applyProtection="0"/>
    <xf numFmtId="4" fontId="26" fillId="16" borderId="90"/>
    <xf numFmtId="0" fontId="89" fillId="73" borderId="87" applyNumberFormat="0" applyAlignment="0" applyProtection="0"/>
    <xf numFmtId="0" fontId="96" fillId="0" borderId="88" applyNumberFormat="0" applyFill="0" applyAlignment="0" applyProtection="0"/>
    <xf numFmtId="0" fontId="67" fillId="9" borderId="90">
      <alignment horizontal="right" vertical="center"/>
    </xf>
    <xf numFmtId="0" fontId="61" fillId="46" borderId="57" applyNumberFormat="0" applyAlignment="0" applyProtection="0"/>
    <xf numFmtId="0" fontId="62" fillId="46" borderId="56" applyNumberFormat="0" applyAlignment="0" applyProtection="0"/>
    <xf numFmtId="0" fontId="81" fillId="0" borderId="88" applyNumberFormat="0" applyFill="0" applyAlignment="0" applyProtection="0"/>
    <xf numFmtId="0" fontId="71" fillId="89" borderId="89" applyNumberFormat="0" applyFont="0" applyAlignment="0" applyProtection="0"/>
    <xf numFmtId="0" fontId="63" fillId="0" borderId="0" applyNumberFormat="0" applyFill="0" applyBorder="0" applyAlignment="0" applyProtection="0"/>
    <xf numFmtId="0" fontId="3" fillId="50" borderId="0" applyNumberFormat="0" applyBorder="0" applyAlignment="0" applyProtection="0"/>
    <xf numFmtId="0" fontId="64" fillId="0" borderId="0" applyNumberFormat="0" applyFill="0" applyBorder="0" applyAlignment="0" applyProtection="0"/>
    <xf numFmtId="0" fontId="5" fillId="0" borderId="58" applyNumberFormat="0" applyFill="0" applyAlignment="0" applyProtection="0"/>
    <xf numFmtId="0" fontId="3" fillId="60"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65" fillId="49" borderId="0" applyNumberFormat="0" applyBorder="0" applyAlignment="0" applyProtection="0"/>
    <xf numFmtId="0" fontId="77" fillId="86" borderId="95" applyNumberFormat="0" applyAlignment="0" applyProtection="0"/>
    <xf numFmtId="0" fontId="3" fillId="50" borderId="0" applyNumberFormat="0" applyBorder="0" applyAlignment="0" applyProtection="0"/>
    <xf numFmtId="0" fontId="3" fillId="51" borderId="0" applyNumberFormat="0" applyBorder="0" applyAlignment="0" applyProtection="0"/>
    <xf numFmtId="0" fontId="65" fillId="52" borderId="0" applyNumberFormat="0" applyBorder="0" applyAlignment="0" applyProtection="0"/>
    <xf numFmtId="49" fontId="24" fillId="0" borderId="90" applyNumberFormat="0" applyFill="0" applyBorder="0" applyProtection="0">
      <alignment horizontal="left" vertical="center"/>
    </xf>
    <xf numFmtId="0" fontId="3" fillId="53" borderId="0" applyNumberFormat="0" applyBorder="0" applyAlignment="0" applyProtection="0"/>
    <xf numFmtId="0" fontId="3" fillId="54" borderId="0" applyNumberFormat="0" applyBorder="0" applyAlignment="0" applyProtection="0"/>
    <xf numFmtId="0" fontId="65" fillId="55" borderId="0" applyNumberFormat="0" applyBorder="0" applyAlignment="0" applyProtection="0"/>
    <xf numFmtId="0" fontId="96" fillId="0" borderId="88" applyNumberFormat="0" applyFill="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89" fillId="73" borderId="87" applyNumberFormat="0" applyAlignment="0" applyProtection="0"/>
    <xf numFmtId="0" fontId="3" fillId="59" borderId="0" applyNumberFormat="0" applyBorder="0" applyAlignment="0" applyProtection="0"/>
    <xf numFmtId="0" fontId="3" fillId="60" borderId="0" applyNumberFormat="0" applyBorder="0" applyAlignment="0" applyProtection="0"/>
    <xf numFmtId="0" fontId="65" fillId="61" borderId="0" applyNumberFormat="0" applyBorder="0" applyAlignment="0" applyProtection="0"/>
    <xf numFmtId="49" fontId="26" fillId="0" borderId="90" applyNumberFormat="0" applyFont="0" applyFill="0" applyBorder="0" applyProtection="0">
      <alignment horizontal="left" vertical="center" indent="2"/>
    </xf>
    <xf numFmtId="0" fontId="3" fillId="62" borderId="0" applyNumberFormat="0" applyBorder="0" applyAlignment="0" applyProtection="0"/>
    <xf numFmtId="0" fontId="3" fillId="63" borderId="0" applyNumberFormat="0" applyBorder="0" applyAlignment="0" applyProtection="0"/>
    <xf numFmtId="0" fontId="65" fillId="64" borderId="0" applyNumberFormat="0" applyBorder="0" applyAlignment="0" applyProtection="0"/>
    <xf numFmtId="0" fontId="26" fillId="0" borderId="29" applyNumberFormat="0" applyFill="0" applyAlignment="0" applyProtection="0"/>
    <xf numFmtId="0" fontId="22" fillId="14" borderId="29">
      <alignment horizontal="right" vertical="center"/>
    </xf>
    <xf numFmtId="0" fontId="22" fillId="14" borderId="29">
      <alignment horizontal="right" vertical="center"/>
    </xf>
    <xf numFmtId="0" fontId="26" fillId="0" borderId="51">
      <alignment horizontal="left" vertical="center" wrapText="1" indent="2"/>
    </xf>
    <xf numFmtId="0" fontId="22" fillId="14" borderId="62">
      <alignment horizontal="right" vertical="center"/>
    </xf>
    <xf numFmtId="0" fontId="26" fillId="0" borderId="29">
      <alignment horizontal="right" vertical="center"/>
    </xf>
    <xf numFmtId="0" fontId="67" fillId="9" borderId="29">
      <alignment horizontal="right" vertical="center"/>
    </xf>
    <xf numFmtId="0" fontId="26" fillId="16" borderId="29"/>
    <xf numFmtId="0" fontId="22" fillId="9" borderId="29">
      <alignment horizontal="right" vertical="center"/>
    </xf>
    <xf numFmtId="0" fontId="22" fillId="14" borderId="61">
      <alignment horizontal="right" vertical="center"/>
    </xf>
    <xf numFmtId="0" fontId="69" fillId="0" borderId="0" applyNumberFormat="0" applyFill="0" applyBorder="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27" fillId="0" borderId="0" applyNumberFormat="0" applyFont="0" applyFill="0" applyBorder="0" applyProtection="0">
      <alignment horizontal="left" vertical="center" indent="2"/>
    </xf>
    <xf numFmtId="0" fontId="27" fillId="0" borderId="0" applyNumberFormat="0" applyFont="0" applyFill="0" applyBorder="0" applyProtection="0">
      <alignment horizontal="left" vertical="center" indent="2"/>
    </xf>
    <xf numFmtId="49" fontId="26" fillId="0" borderId="29" applyNumberFormat="0" applyFont="0" applyFill="0" applyBorder="0" applyProtection="0">
      <alignment horizontal="left" vertical="center" indent="2"/>
    </xf>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27" fillId="0" borderId="0" applyNumberFormat="0" applyFont="0" applyFill="0" applyBorder="0" applyProtection="0">
      <alignment horizontal="left" vertical="center" indent="5"/>
    </xf>
    <xf numFmtId="0" fontId="27" fillId="0" borderId="0" applyNumberFormat="0" applyFont="0" applyFill="0" applyBorder="0" applyProtection="0">
      <alignment horizontal="left" vertical="center" indent="5"/>
    </xf>
    <xf numFmtId="49" fontId="26" fillId="0" borderId="61" applyNumberFormat="0" applyFont="0" applyFill="0" applyBorder="0" applyProtection="0">
      <alignment horizontal="left" vertical="center" indent="5"/>
    </xf>
    <xf numFmtId="0" fontId="73" fillId="78"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1" borderId="0" applyNumberFormat="0" applyBorder="0" applyAlignment="0" applyProtection="0"/>
    <xf numFmtId="0" fontId="73" fillId="82" borderId="0" applyNumberFormat="0" applyBorder="0" applyAlignment="0" applyProtection="0"/>
    <xf numFmtId="0" fontId="73" fillId="83" borderId="0" applyNumberFormat="0" applyBorder="0" applyAlignment="0" applyProtection="0"/>
    <xf numFmtId="0" fontId="73" fillId="84"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5" borderId="0" applyNumberFormat="0" applyBorder="0" applyAlignment="0" applyProtection="0"/>
    <xf numFmtId="0" fontId="24" fillId="67" borderId="0" applyBorder="0" applyAlignment="0"/>
    <xf numFmtId="4" fontId="24" fillId="67" borderId="0" applyBorder="0" applyAlignment="0"/>
    <xf numFmtId="4" fontId="26" fillId="67" borderId="0" applyBorder="0">
      <alignment horizontal="right" vertical="center"/>
    </xf>
    <xf numFmtId="4" fontId="26" fillId="9" borderId="0" applyBorder="0">
      <alignment horizontal="right" vertical="center"/>
    </xf>
    <xf numFmtId="4" fontId="26" fillId="9" borderId="0" applyBorder="0">
      <alignment horizontal="right" vertical="center"/>
    </xf>
    <xf numFmtId="4" fontId="22" fillId="9" borderId="29">
      <alignment horizontal="right" vertical="center"/>
    </xf>
    <xf numFmtId="4" fontId="67" fillId="9" borderId="29">
      <alignment horizontal="right" vertical="center"/>
    </xf>
    <xf numFmtId="4" fontId="22" fillId="14" borderId="29">
      <alignment horizontal="right" vertical="center"/>
    </xf>
    <xf numFmtId="4" fontId="22" fillId="14" borderId="29">
      <alignment horizontal="right" vertical="center"/>
    </xf>
    <xf numFmtId="4" fontId="22" fillId="14" borderId="61">
      <alignment horizontal="right" vertical="center"/>
    </xf>
    <xf numFmtId="4" fontId="22" fillId="14" borderId="62">
      <alignment horizontal="right" vertical="center"/>
    </xf>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5" fillId="69" borderId="0" applyNumberFormat="0" applyBorder="0" applyAlignment="0" applyProtection="0"/>
    <xf numFmtId="4" fontId="24" fillId="0" borderId="39" applyFill="0" applyBorder="0" applyProtection="0">
      <alignment horizontal="right" vertical="center"/>
    </xf>
    <xf numFmtId="0" fontId="77" fillId="86" borderId="67" applyNumberFormat="0" applyAlignment="0" applyProtection="0"/>
    <xf numFmtId="0" fontId="78" fillId="87" borderId="68" applyNumberFormat="0" applyAlignment="0" applyProtection="0"/>
    <xf numFmtId="173" fontId="68" fillId="0" borderId="0" applyFont="0" applyFill="0" applyBorder="0" applyAlignment="0" applyProtection="0"/>
    <xf numFmtId="174" fontId="79" fillId="0" borderId="0" applyFont="0" applyFill="0" applyBorder="0" applyAlignment="0" applyProtection="0"/>
    <xf numFmtId="173" fontId="68" fillId="0" borderId="0" applyFont="0" applyFill="0" applyBorder="0" applyAlignment="0" applyProtection="0"/>
    <xf numFmtId="0" fontId="26" fillId="14" borderId="51">
      <alignment horizontal="left" vertical="center" wrapText="1" indent="2"/>
    </xf>
    <xf numFmtId="0" fontId="26" fillId="9" borderId="61">
      <alignment horizontal="left" vertical="center"/>
    </xf>
    <xf numFmtId="0" fontId="83" fillId="0" borderId="0" applyNumberFormat="0" applyFill="0" applyBorder="0" applyAlignment="0" applyProtection="0"/>
    <xf numFmtId="0" fontId="84" fillId="70" borderId="0" applyNumberFormat="0" applyBorder="0" applyAlignment="0" applyProtection="0"/>
    <xf numFmtId="0" fontId="85" fillId="70" borderId="0" applyNumberFormat="0" applyBorder="0" applyAlignment="0" applyProtection="0"/>
    <xf numFmtId="0" fontId="86" fillId="0" borderId="70" applyNumberFormat="0" applyFill="0" applyAlignment="0" applyProtection="0"/>
    <xf numFmtId="0" fontId="87" fillId="0" borderId="71" applyNumberFormat="0" applyFill="0" applyAlignment="0" applyProtection="0"/>
    <xf numFmtId="0" fontId="88" fillId="0" borderId="72" applyNumberFormat="0" applyFill="0" applyAlignment="0" applyProtection="0"/>
    <xf numFmtId="0" fontId="88" fillId="0" borderId="0" applyNumberFormat="0" applyFill="0" applyBorder="0" applyAlignment="0" applyProtection="0"/>
    <xf numFmtId="0" fontId="89" fillId="73" borderId="67" applyNumberFormat="0" applyAlignment="0" applyProtection="0"/>
    <xf numFmtId="4" fontId="26" fillId="0" borderId="0" applyBorder="0">
      <alignment horizontal="right" vertical="center"/>
    </xf>
    <xf numFmtId="0" fontId="26" fillId="0" borderId="64">
      <alignment horizontal="right" vertical="center"/>
    </xf>
    <xf numFmtId="4" fontId="26" fillId="0" borderId="29">
      <alignment horizontal="right" vertical="center"/>
    </xf>
    <xf numFmtId="1" fontId="66" fillId="9" borderId="0" applyBorder="0">
      <alignment horizontal="right" vertical="center"/>
    </xf>
    <xf numFmtId="0" fontId="90" fillId="0" borderId="73" applyNumberFormat="0" applyFill="0" applyAlignment="0" applyProtection="0"/>
    <xf numFmtId="0" fontId="91" fillId="88" borderId="0" applyNumberFormat="0" applyBorder="0" applyAlignment="0" applyProtection="0"/>
    <xf numFmtId="0" fontId="27" fillId="0" borderId="0"/>
    <xf numFmtId="0" fontId="27" fillId="0" borderId="0"/>
    <xf numFmtId="0" fontId="27" fillId="0" borderId="0"/>
    <xf numFmtId="0" fontId="27" fillId="0" borderId="0"/>
    <xf numFmtId="0" fontId="79" fillId="0" borderId="0"/>
    <xf numFmtId="4" fontId="92" fillId="0" borderId="0"/>
    <xf numFmtId="0" fontId="27" fillId="0" borderId="0"/>
    <xf numFmtId="0" fontId="27" fillId="0" borderId="0"/>
    <xf numFmtId="0" fontId="27" fillId="0" borderId="0"/>
    <xf numFmtId="0" fontId="27" fillId="0" borderId="0"/>
    <xf numFmtId="0" fontId="3" fillId="0" borderId="0"/>
    <xf numFmtId="4" fontId="26" fillId="0" borderId="0" applyFill="0" applyBorder="0" applyProtection="0">
      <alignment horizontal="right" vertical="center"/>
    </xf>
    <xf numFmtId="4" fontId="26" fillId="0" borderId="0" applyFill="0" applyBorder="0" applyProtection="0">
      <alignment horizontal="right" vertical="center"/>
    </xf>
    <xf numFmtId="4" fontId="26" fillId="0" borderId="29" applyFill="0" applyBorder="0" applyProtection="0">
      <alignment horizontal="right" vertical="center"/>
    </xf>
    <xf numFmtId="0" fontId="24" fillId="0" borderId="0" applyNumberFormat="0" applyFill="0" applyBorder="0" applyProtection="0">
      <alignment horizontal="left" vertical="center"/>
    </xf>
    <xf numFmtId="49" fontId="24" fillId="0" borderId="29" applyNumberFormat="0" applyFill="0" applyBorder="0" applyProtection="0">
      <alignment horizontal="left" vertical="center"/>
    </xf>
    <xf numFmtId="0" fontId="27" fillId="16" borderId="0" applyNumberFormat="0" applyFont="0" applyBorder="0" applyAlignment="0" applyProtection="0"/>
    <xf numFmtId="4" fontId="27" fillId="16" borderId="0" applyNumberFormat="0" applyFont="0" applyBorder="0" applyAlignment="0" applyProtection="0"/>
    <xf numFmtId="4" fontId="27" fillId="16" borderId="0" applyNumberFormat="0" applyFont="0" applyBorder="0" applyAlignment="0" applyProtection="0"/>
    <xf numFmtId="0" fontId="27" fillId="16" borderId="0" applyNumberFormat="0" applyFont="0" applyBorder="0" applyAlignment="0" applyProtection="0"/>
    <xf numFmtId="0" fontId="27" fillId="16" borderId="0" applyNumberFormat="0" applyFont="0" applyBorder="0" applyAlignment="0" applyProtection="0"/>
    <xf numFmtId="0" fontId="79" fillId="65" borderId="0" applyNumberFormat="0" applyFont="0" applyBorder="0" applyAlignment="0" applyProtection="0"/>
    <xf numFmtId="0" fontId="71" fillId="89" borderId="74" applyNumberFormat="0" applyFont="0" applyAlignment="0" applyProtection="0"/>
    <xf numFmtId="0" fontId="27" fillId="89" borderId="74" applyNumberFormat="0" applyFont="0" applyAlignment="0" applyProtection="0"/>
    <xf numFmtId="0" fontId="93" fillId="86" borderId="66" applyNumberFormat="0" applyAlignment="0" applyProtection="0"/>
    <xf numFmtId="175" fontId="26" fillId="90" borderId="29" applyNumberFormat="0" applyFont="0" applyBorder="0" applyAlignment="0" applyProtection="0">
      <alignment horizontal="right" vertical="center"/>
    </xf>
    <xf numFmtId="9" fontId="79" fillId="0" borderId="0" applyFont="0" applyFill="0" applyBorder="0" applyAlignment="0" applyProtection="0"/>
    <xf numFmtId="0" fontId="94" fillId="69" borderId="0" applyNumberFormat="0" applyBorder="0" applyAlignment="0" applyProtection="0"/>
    <xf numFmtId="4" fontId="26" fillId="16" borderId="29"/>
    <xf numFmtId="0" fontId="26" fillId="16" borderId="60"/>
    <xf numFmtId="0" fontId="95" fillId="0" borderId="0" applyNumberFormat="0" applyFill="0" applyBorder="0" applyAlignment="0" applyProtection="0"/>
    <xf numFmtId="0" fontId="96" fillId="0" borderId="69" applyNumberFormat="0" applyFill="0" applyAlignment="0" applyProtection="0"/>
    <xf numFmtId="0" fontId="97" fillId="0" borderId="0" applyNumberFormat="0" applyFill="0" applyBorder="0" applyAlignment="0" applyProtection="0"/>
    <xf numFmtId="0" fontId="98" fillId="0" borderId="70" applyNumberFormat="0" applyFill="0" applyAlignment="0" applyProtection="0"/>
    <xf numFmtId="0" fontId="99" fillId="0" borderId="71" applyNumberFormat="0" applyFill="0" applyAlignment="0" applyProtection="0"/>
    <xf numFmtId="0" fontId="100" fillId="0" borderId="72" applyNumberFormat="0" applyFill="0" applyAlignment="0" applyProtection="0"/>
    <xf numFmtId="0" fontId="100" fillId="0" borderId="0" applyNumberFormat="0" applyFill="0" applyBorder="0" applyAlignment="0" applyProtection="0"/>
    <xf numFmtId="0" fontId="101" fillId="0" borderId="73" applyNumberFormat="0" applyFill="0" applyAlignment="0" applyProtection="0"/>
    <xf numFmtId="0" fontId="103" fillId="0" borderId="0" applyNumberFormat="0" applyFill="0" applyBorder="0" applyAlignment="0" applyProtection="0"/>
    <xf numFmtId="0" fontId="104" fillId="87" borderId="68" applyNumberFormat="0" applyAlignment="0" applyProtection="0"/>
    <xf numFmtId="0" fontId="70" fillId="0" borderId="0" applyNumberFormat="0" applyFill="0" applyBorder="0" applyAlignment="0" applyProtection="0"/>
    <xf numFmtId="0" fontId="105" fillId="0" borderId="0" applyNumberFormat="0" applyFill="0" applyBorder="0" applyAlignment="0" applyProtection="0"/>
    <xf numFmtId="0" fontId="27" fillId="0" borderId="0" applyNumberFormat="0" applyFont="0" applyFill="0" applyBorder="0" applyProtection="0">
      <alignment horizontal="left" vertical="center"/>
    </xf>
    <xf numFmtId="0" fontId="26" fillId="9" borderId="0" applyBorder="0">
      <alignment horizontal="right" vertical="center"/>
    </xf>
    <xf numFmtId="0" fontId="26" fillId="9" borderId="0" applyBorder="0">
      <alignment horizontal="right" vertical="center"/>
    </xf>
    <xf numFmtId="0" fontId="26" fillId="0" borderId="0" applyBorder="0">
      <alignment horizontal="right" vertical="center"/>
    </xf>
    <xf numFmtId="4" fontId="27" fillId="0" borderId="0"/>
    <xf numFmtId="0" fontId="106" fillId="0" borderId="0"/>
    <xf numFmtId="0" fontId="27" fillId="16" borderId="0" applyNumberFormat="0" applyFont="0" applyBorder="0" applyAlignment="0" applyProtection="0"/>
    <xf numFmtId="0" fontId="70" fillId="0" borderId="0" applyNumberFormat="0" applyFill="0" applyBorder="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3" fillId="78"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1" borderId="0" applyNumberFormat="0" applyBorder="0" applyAlignment="0" applyProtection="0"/>
    <xf numFmtId="0" fontId="73" fillId="82" borderId="0" applyNumberFormat="0" applyBorder="0" applyAlignment="0" applyProtection="0"/>
    <xf numFmtId="0" fontId="73" fillId="83" borderId="0" applyNumberFormat="0" applyBorder="0" applyAlignment="0" applyProtection="0"/>
    <xf numFmtId="0" fontId="73" fillId="84"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5" borderId="0" applyNumberFormat="0" applyBorder="0" applyAlignment="0" applyProtection="0"/>
    <xf numFmtId="0" fontId="75" fillId="69" borderId="0" applyNumberFormat="0" applyBorder="0" applyAlignment="0" applyProtection="0"/>
    <xf numFmtId="0" fontId="77" fillId="86" borderId="67" applyNumberFormat="0" applyAlignment="0" applyProtection="0"/>
    <xf numFmtId="0" fontId="78" fillId="87" borderId="68" applyNumberFormat="0" applyAlignment="0" applyProtection="0"/>
    <xf numFmtId="0" fontId="83" fillId="0" borderId="0" applyNumberFormat="0" applyFill="0" applyBorder="0" applyAlignment="0" applyProtection="0"/>
    <xf numFmtId="0" fontId="84" fillId="70" borderId="0" applyNumberFormat="0" applyBorder="0" applyAlignment="0" applyProtection="0"/>
    <xf numFmtId="0" fontId="86" fillId="0" borderId="70" applyNumberFormat="0" applyFill="0" applyAlignment="0" applyProtection="0"/>
    <xf numFmtId="0" fontId="87" fillId="0" borderId="71" applyNumberFormat="0" applyFill="0" applyAlignment="0" applyProtection="0"/>
    <xf numFmtId="0" fontId="88" fillId="0" borderId="72" applyNumberFormat="0" applyFill="0" applyAlignment="0" applyProtection="0"/>
    <xf numFmtId="0" fontId="88" fillId="0" borderId="0" applyNumberFormat="0" applyFill="0" applyBorder="0" applyAlignment="0" applyProtection="0"/>
    <xf numFmtId="0" fontId="89" fillId="73" borderId="67" applyNumberFormat="0" applyAlignment="0" applyProtection="0"/>
    <xf numFmtId="0" fontId="90" fillId="0" borderId="73" applyNumberFormat="0" applyFill="0" applyAlignment="0" applyProtection="0"/>
    <xf numFmtId="0" fontId="91" fillId="88" borderId="0" applyNumberFormat="0" applyBorder="0" applyAlignment="0" applyProtection="0"/>
    <xf numFmtId="0" fontId="27" fillId="0" borderId="0"/>
    <xf numFmtId="0" fontId="71" fillId="89" borderId="74" applyNumberFormat="0" applyFont="0" applyAlignment="0" applyProtection="0"/>
    <xf numFmtId="0" fontId="93" fillId="86" borderId="66" applyNumberFormat="0" applyAlignment="0" applyProtection="0"/>
    <xf numFmtId="0" fontId="95" fillId="0" borderId="0" applyNumberFormat="0" applyFill="0" applyBorder="0" applyAlignment="0" applyProtection="0"/>
    <xf numFmtId="0" fontId="96" fillId="0" borderId="69" applyNumberFormat="0" applyFill="0" applyAlignment="0" applyProtection="0"/>
    <xf numFmtId="0" fontId="103" fillId="0" borderId="0" applyNumberFormat="0" applyFill="0" applyBorder="0" applyAlignment="0" applyProtection="0"/>
    <xf numFmtId="0" fontId="107" fillId="0" borderId="0">
      <alignment horizontal="left" vertical="center" indent="1"/>
    </xf>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3" fillId="78"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1" borderId="0" applyNumberFormat="0" applyBorder="0" applyAlignment="0" applyProtection="0"/>
    <xf numFmtId="0" fontId="22" fillId="9" borderId="75">
      <alignment horizontal="right" vertical="center"/>
    </xf>
    <xf numFmtId="4" fontId="22" fillId="9" borderId="75">
      <alignment horizontal="right" vertical="center"/>
    </xf>
    <xf numFmtId="0" fontId="67" fillId="9" borderId="75">
      <alignment horizontal="right" vertical="center"/>
    </xf>
    <xf numFmtId="4" fontId="67" fillId="9" borderId="75">
      <alignment horizontal="right" vertical="center"/>
    </xf>
    <xf numFmtId="0" fontId="22" fillId="14" borderId="75">
      <alignment horizontal="right" vertical="center"/>
    </xf>
    <xf numFmtId="4" fontId="22" fillId="14" borderId="75">
      <alignment horizontal="right" vertical="center"/>
    </xf>
    <xf numFmtId="0" fontId="22" fillId="14" borderId="75">
      <alignment horizontal="right" vertical="center"/>
    </xf>
    <xf numFmtId="4" fontId="22" fillId="14" borderId="75">
      <alignment horizontal="right" vertical="center"/>
    </xf>
    <xf numFmtId="0" fontId="22" fillId="14" borderId="76">
      <alignment horizontal="right" vertical="center"/>
    </xf>
    <xf numFmtId="4" fontId="22" fillId="14" borderId="76">
      <alignment horizontal="right" vertical="center"/>
    </xf>
    <xf numFmtId="0" fontId="22" fillId="14" borderId="77">
      <alignment horizontal="right" vertical="center"/>
    </xf>
    <xf numFmtId="4" fontId="22" fillId="14" borderId="77">
      <alignment horizontal="right" vertical="center"/>
    </xf>
    <xf numFmtId="0" fontId="77" fillId="86" borderId="67" applyNumberFormat="0" applyAlignment="0" applyProtection="0"/>
    <xf numFmtId="0" fontId="26" fillId="14" borderId="78">
      <alignment horizontal="left" vertical="center" wrapText="1" indent="2"/>
    </xf>
    <xf numFmtId="0" fontId="26" fillId="0" borderId="78">
      <alignment horizontal="left" vertical="center" wrapText="1" indent="2"/>
    </xf>
    <xf numFmtId="0" fontId="26" fillId="9" borderId="76">
      <alignment horizontal="left" vertical="center"/>
    </xf>
    <xf numFmtId="0" fontId="83" fillId="0" borderId="0" applyNumberFormat="0" applyFill="0" applyBorder="0" applyAlignment="0" applyProtection="0"/>
    <xf numFmtId="0" fontId="89" fillId="73" borderId="67" applyNumberFormat="0" applyAlignment="0" applyProtection="0"/>
    <xf numFmtId="0" fontId="26" fillId="0" borderId="75">
      <alignment horizontal="right" vertical="center"/>
    </xf>
    <xf numFmtId="4" fontId="26" fillId="0" borderId="75">
      <alignment horizontal="right" vertical="center"/>
    </xf>
    <xf numFmtId="0" fontId="3" fillId="0" borderId="0"/>
    <xf numFmtId="0" fontId="26" fillId="0" borderId="75" applyNumberFormat="0" applyFill="0" applyAlignment="0" applyProtection="0"/>
    <xf numFmtId="0" fontId="93" fillId="86" borderId="66" applyNumberFormat="0" applyAlignment="0" applyProtection="0"/>
    <xf numFmtId="175" fontId="26" fillId="90" borderId="75" applyNumberFormat="0" applyFont="0" applyBorder="0" applyAlignment="0" applyProtection="0">
      <alignment horizontal="right" vertical="center"/>
    </xf>
    <xf numFmtId="0" fontId="26" fillId="16" borderId="75"/>
    <xf numFmtId="4" fontId="26" fillId="16" borderId="75"/>
    <xf numFmtId="0" fontId="96" fillId="0" borderId="69" applyNumberFormat="0" applyFill="0" applyAlignment="0" applyProtection="0"/>
    <xf numFmtId="0" fontId="103"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0" fillId="7" borderId="56" applyNumberFormat="0" applyAlignment="0" applyProtection="0"/>
    <xf numFmtId="0" fontId="26" fillId="9" borderId="0" applyBorder="0">
      <alignment horizontal="right" vertical="center"/>
    </xf>
    <xf numFmtId="0" fontId="26" fillId="9" borderId="0" applyBorder="0">
      <alignment horizontal="right" vertical="center"/>
    </xf>
    <xf numFmtId="0" fontId="26" fillId="0" borderId="0" applyBorder="0">
      <alignment horizontal="right" vertical="center"/>
    </xf>
    <xf numFmtId="0" fontId="27" fillId="0" borderId="0"/>
    <xf numFmtId="49" fontId="26" fillId="0" borderId="75" applyNumberFormat="0" applyFont="0" applyFill="0" applyBorder="0" applyProtection="0">
      <alignment horizontal="left" vertical="center" indent="2"/>
    </xf>
    <xf numFmtId="49" fontId="26" fillId="0" borderId="76" applyNumberFormat="0" applyFont="0" applyFill="0" applyBorder="0" applyProtection="0">
      <alignment horizontal="left" vertical="center" indent="5"/>
    </xf>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85" fillId="70" borderId="0" applyNumberFormat="0" applyBorder="0" applyAlignment="0" applyProtection="0"/>
    <xf numFmtId="4" fontId="27" fillId="0" borderId="0"/>
    <xf numFmtId="0" fontId="27" fillId="0" borderId="0"/>
    <xf numFmtId="0" fontId="3" fillId="0" borderId="0"/>
    <xf numFmtId="4" fontId="26" fillId="0" borderId="75" applyFill="0" applyBorder="0" applyProtection="0">
      <alignment horizontal="right" vertical="center"/>
    </xf>
    <xf numFmtId="49" fontId="24" fillId="0" borderId="75" applyNumberFormat="0" applyFill="0" applyBorder="0" applyProtection="0">
      <alignment horizontal="left" vertical="center"/>
    </xf>
    <xf numFmtId="0" fontId="27" fillId="16" borderId="0" applyNumberFormat="0" applyFont="0" applyBorder="0" applyAlignment="0" applyProtection="0"/>
    <xf numFmtId="0" fontId="94" fillId="69" borderId="0" applyNumberFormat="0" applyBorder="0" applyAlignment="0" applyProtection="0"/>
    <xf numFmtId="0" fontId="98" fillId="0" borderId="70" applyNumberFormat="0" applyFill="0" applyAlignment="0" applyProtection="0"/>
    <xf numFmtId="0" fontId="99" fillId="0" borderId="71" applyNumberFormat="0" applyFill="0" applyAlignment="0" applyProtection="0"/>
    <xf numFmtId="0" fontId="100" fillId="0" borderId="72" applyNumberFormat="0" applyFill="0" applyAlignment="0" applyProtection="0"/>
    <xf numFmtId="0" fontId="100" fillId="0" borderId="0" applyNumberFormat="0" applyFill="0" applyBorder="0" applyAlignment="0" applyProtection="0"/>
    <xf numFmtId="0" fontId="101" fillId="0" borderId="73" applyNumberFormat="0" applyFill="0" applyAlignment="0" applyProtection="0"/>
    <xf numFmtId="0" fontId="104" fillId="87" borderId="68" applyNumberFormat="0" applyAlignment="0" applyProtection="0"/>
    <xf numFmtId="0" fontId="70" fillId="0" borderId="0" applyNumberFormat="0" applyFill="0" applyBorder="0" applyAlignment="0" applyProtection="0"/>
    <xf numFmtId="0" fontId="3" fillId="0" borderId="0"/>
    <xf numFmtId="0" fontId="60" fillId="7" borderId="56" applyNumberFormat="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4" fillId="86" borderId="66" applyNumberFormat="0" applyAlignment="0" applyProtection="0"/>
    <xf numFmtId="0" fontId="76" fillId="86" borderId="67" applyNumberFormat="0" applyAlignment="0" applyProtection="0"/>
    <xf numFmtId="0" fontId="81" fillId="0" borderId="69" applyNumberFormat="0" applyFill="0" applyAlignment="0" applyProtection="0"/>
    <xf numFmtId="0" fontId="82" fillId="0" borderId="0" applyNumberFormat="0" applyFill="0" applyBorder="0" applyAlignment="0" applyProtection="0"/>
    <xf numFmtId="0" fontId="3" fillId="0" borderId="0"/>
    <xf numFmtId="0" fontId="102" fillId="0" borderId="0" applyNumberFormat="0" applyFill="0" applyBorder="0" applyAlignment="0" applyProtection="0"/>
    <xf numFmtId="0" fontId="3" fillId="0" borderId="0"/>
    <xf numFmtId="0" fontId="3" fillId="0" borderId="0"/>
    <xf numFmtId="0" fontId="3" fillId="0" borderId="0"/>
    <xf numFmtId="49" fontId="26" fillId="0" borderId="29" applyNumberFormat="0" applyFont="0" applyFill="0" applyBorder="0" applyProtection="0">
      <alignment horizontal="left" vertical="center" indent="2"/>
    </xf>
    <xf numFmtId="49" fontId="26" fillId="0" borderId="61" applyNumberFormat="0" applyFont="0" applyFill="0" applyBorder="0" applyProtection="0">
      <alignment horizontal="left" vertical="center" indent="5"/>
    </xf>
    <xf numFmtId="0" fontId="22" fillId="9" borderId="29">
      <alignment horizontal="right" vertical="center"/>
    </xf>
    <xf numFmtId="4" fontId="22" fillId="9" borderId="29">
      <alignment horizontal="right" vertical="center"/>
    </xf>
    <xf numFmtId="0" fontId="67" fillId="9" borderId="29">
      <alignment horizontal="right" vertical="center"/>
    </xf>
    <xf numFmtId="4" fontId="67" fillId="9" borderId="29">
      <alignment horizontal="right" vertical="center"/>
    </xf>
    <xf numFmtId="0" fontId="22" fillId="14" borderId="29">
      <alignment horizontal="right" vertical="center"/>
    </xf>
    <xf numFmtId="4" fontId="22" fillId="14" borderId="29">
      <alignment horizontal="right" vertical="center"/>
    </xf>
    <xf numFmtId="0" fontId="22" fillId="14" borderId="29">
      <alignment horizontal="right" vertical="center"/>
    </xf>
    <xf numFmtId="4" fontId="22" fillId="14" borderId="29">
      <alignment horizontal="right" vertical="center"/>
    </xf>
    <xf numFmtId="0" fontId="22" fillId="14" borderId="61">
      <alignment horizontal="right" vertical="center"/>
    </xf>
    <xf numFmtId="4" fontId="22" fillId="14" borderId="61">
      <alignment horizontal="right" vertical="center"/>
    </xf>
    <xf numFmtId="0" fontId="22" fillId="14" borderId="62">
      <alignment horizontal="right" vertical="center"/>
    </xf>
    <xf numFmtId="4" fontId="22" fillId="14" borderId="62">
      <alignment horizontal="right" vertical="center"/>
    </xf>
    <xf numFmtId="174" fontId="108" fillId="0" borderId="0" applyFont="0" applyFill="0" applyBorder="0" applyAlignment="0" applyProtection="0"/>
    <xf numFmtId="0" fontId="26" fillId="14" borderId="51">
      <alignment horizontal="left" vertical="center" wrapText="1" indent="2"/>
    </xf>
    <xf numFmtId="0" fontId="26" fillId="0" borderId="51">
      <alignment horizontal="left" vertical="center" wrapText="1" indent="2"/>
    </xf>
    <xf numFmtId="0" fontId="26" fillId="9" borderId="61">
      <alignment horizontal="left" vertical="center"/>
    </xf>
    <xf numFmtId="0" fontId="80" fillId="73" borderId="67" applyNumberFormat="0" applyAlignment="0" applyProtection="0"/>
    <xf numFmtId="0" fontId="26" fillId="0" borderId="29">
      <alignment horizontal="right" vertical="center"/>
    </xf>
    <xf numFmtId="4" fontId="26" fillId="0" borderId="29">
      <alignment horizontal="right" vertical="center"/>
    </xf>
    <xf numFmtId="0" fontId="108" fillId="0" borderId="0"/>
    <xf numFmtId="0" fontId="106" fillId="0" borderId="0"/>
    <xf numFmtId="0" fontId="106" fillId="0" borderId="0"/>
    <xf numFmtId="0" fontId="3" fillId="0" borderId="0"/>
    <xf numFmtId="0" fontId="3" fillId="0" borderId="0"/>
    <xf numFmtId="0" fontId="3" fillId="0" borderId="0"/>
    <xf numFmtId="0" fontId="3" fillId="0" borderId="0"/>
    <xf numFmtId="0" fontId="106" fillId="0" borderId="0"/>
    <xf numFmtId="0" fontId="27" fillId="0" borderId="0"/>
    <xf numFmtId="4" fontId="26" fillId="0" borderId="29" applyFill="0" applyBorder="0" applyProtection="0">
      <alignment horizontal="right" vertical="center"/>
    </xf>
    <xf numFmtId="49" fontId="24" fillId="0" borderId="29" applyNumberFormat="0" applyFill="0" applyBorder="0" applyProtection="0">
      <alignment horizontal="left" vertical="center"/>
    </xf>
    <xf numFmtId="0" fontId="26" fillId="0" borderId="29" applyNumberFormat="0" applyFill="0" applyAlignment="0" applyProtection="0"/>
    <xf numFmtId="0" fontId="108" fillId="65" borderId="0" applyNumberFormat="0" applyFont="0" applyBorder="0" applyAlignment="0" applyProtection="0"/>
    <xf numFmtId="175" fontId="26" fillId="90" borderId="29" applyNumberFormat="0" applyFont="0" applyBorder="0" applyAlignment="0" applyProtection="0">
      <alignment horizontal="right" vertical="center"/>
    </xf>
    <xf numFmtId="9" fontId="108" fillId="0" borderId="0" applyFont="0" applyFill="0" applyBorder="0" applyAlignment="0" applyProtection="0"/>
    <xf numFmtId="0" fontId="26" fillId="16" borderId="29"/>
    <xf numFmtId="4" fontId="26" fillId="16" borderId="29"/>
    <xf numFmtId="0" fontId="26" fillId="14" borderId="78">
      <alignment horizontal="left" vertical="center" wrapText="1" indent="2"/>
    </xf>
    <xf numFmtId="0" fontId="26" fillId="0" borderId="78">
      <alignment horizontal="left" vertical="center" wrapText="1" indent="2"/>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14" borderId="51">
      <alignment horizontal="left" vertical="center" wrapText="1" indent="2"/>
    </xf>
    <xf numFmtId="0" fontId="26" fillId="0" borderId="51">
      <alignment horizontal="left" vertical="center" wrapText="1" indent="2"/>
    </xf>
    <xf numFmtId="0" fontId="27" fillId="0" borderId="0"/>
    <xf numFmtId="4" fontId="22" fillId="14" borderId="75">
      <alignment horizontal="right" vertical="center"/>
    </xf>
    <xf numFmtId="0" fontId="26" fillId="16" borderId="75"/>
    <xf numFmtId="0" fontId="76" fillId="86" borderId="67" applyNumberFormat="0" applyAlignment="0" applyProtection="0"/>
    <xf numFmtId="0" fontId="22" fillId="9" borderId="75">
      <alignment horizontal="right" vertical="center"/>
    </xf>
    <xf numFmtId="0" fontId="26" fillId="0" borderId="75">
      <alignment horizontal="right" vertical="center"/>
    </xf>
    <xf numFmtId="0" fontId="96" fillId="0" borderId="69" applyNumberFormat="0" applyFill="0" applyAlignment="0" applyProtection="0"/>
    <xf numFmtId="0" fontId="26" fillId="9" borderId="76">
      <alignment horizontal="left" vertical="center"/>
    </xf>
    <xf numFmtId="0" fontId="89" fillId="73" borderId="67" applyNumberFormat="0" applyAlignment="0" applyProtection="0"/>
    <xf numFmtId="175" fontId="26" fillId="90" borderId="75" applyNumberFormat="0" applyFont="0" applyBorder="0" applyAlignment="0" applyProtection="0">
      <alignment horizontal="right" vertical="center"/>
    </xf>
    <xf numFmtId="0" fontId="71" fillId="89" borderId="74" applyNumberFormat="0" applyFont="0" applyAlignment="0" applyProtection="0"/>
    <xf numFmtId="0" fontId="26" fillId="0" borderId="78">
      <alignment horizontal="left" vertical="center" wrapText="1" indent="2"/>
    </xf>
    <xf numFmtId="4" fontId="26" fillId="16" borderId="75"/>
    <xf numFmtId="49" fontId="24" fillId="0" borderId="75" applyNumberFormat="0" applyFill="0" applyBorder="0" applyProtection="0">
      <alignment horizontal="left" vertical="center"/>
    </xf>
    <xf numFmtId="0" fontId="26" fillId="0" borderId="75">
      <alignment horizontal="right" vertical="center"/>
    </xf>
    <xf numFmtId="4" fontId="22" fillId="14" borderId="77">
      <alignment horizontal="right" vertical="center"/>
    </xf>
    <xf numFmtId="4" fontId="22" fillId="14" borderId="75">
      <alignment horizontal="right" vertical="center"/>
    </xf>
    <xf numFmtId="4" fontId="22" fillId="14" borderId="75">
      <alignment horizontal="right" vertical="center"/>
    </xf>
    <xf numFmtId="0" fontId="67" fillId="9" borderId="75">
      <alignment horizontal="right" vertical="center"/>
    </xf>
    <xf numFmtId="0" fontId="22" fillId="9" borderId="75">
      <alignment horizontal="right" vertical="center"/>
    </xf>
    <xf numFmtId="49" fontId="26" fillId="0" borderId="75" applyNumberFormat="0" applyFont="0" applyFill="0" applyBorder="0" applyProtection="0">
      <alignment horizontal="left" vertical="center" indent="2"/>
    </xf>
    <xf numFmtId="0" fontId="89" fillId="73" borderId="67" applyNumberFormat="0" applyAlignment="0" applyProtection="0"/>
    <xf numFmtId="0" fontId="74" fillId="86" borderId="66" applyNumberFormat="0" applyAlignment="0" applyProtection="0"/>
    <xf numFmtId="49" fontId="26" fillId="0" borderId="75" applyNumberFormat="0" applyFont="0" applyFill="0" applyBorder="0" applyProtection="0">
      <alignment horizontal="left" vertical="center" indent="2"/>
    </xf>
    <xf numFmtId="0" fontId="80" fillId="73" borderId="67" applyNumberFormat="0" applyAlignment="0" applyProtection="0"/>
    <xf numFmtId="4" fontId="26" fillId="0" borderId="75" applyFill="0" applyBorder="0" applyProtection="0">
      <alignment horizontal="right" vertical="center"/>
    </xf>
    <xf numFmtId="0" fontId="77" fillId="86" borderId="67" applyNumberFormat="0" applyAlignment="0" applyProtection="0"/>
    <xf numFmtId="0" fontId="96" fillId="0" borderId="69" applyNumberFormat="0" applyFill="0" applyAlignment="0" applyProtection="0"/>
    <xf numFmtId="0" fontId="93" fillId="86" borderId="66" applyNumberFormat="0" applyAlignment="0" applyProtection="0"/>
    <xf numFmtId="0" fontId="26" fillId="0" borderId="75" applyNumberFormat="0" applyFill="0" applyAlignment="0" applyProtection="0"/>
    <xf numFmtId="4" fontId="26" fillId="0" borderId="75">
      <alignment horizontal="right" vertical="center"/>
    </xf>
    <xf numFmtId="0" fontId="26" fillId="0" borderId="75">
      <alignment horizontal="right" vertical="center"/>
    </xf>
    <xf numFmtId="0" fontId="89" fillId="73" borderId="67" applyNumberFormat="0" applyAlignment="0" applyProtection="0"/>
    <xf numFmtId="0" fontId="74" fillId="86" borderId="66" applyNumberFormat="0" applyAlignment="0" applyProtection="0"/>
    <xf numFmtId="0" fontId="76" fillId="86" borderId="67" applyNumberFormat="0" applyAlignment="0" applyProtection="0"/>
    <xf numFmtId="0" fontId="26" fillId="14" borderId="78">
      <alignment horizontal="left" vertical="center" wrapText="1" indent="2"/>
    </xf>
    <xf numFmtId="0" fontId="77" fillId="86" borderId="67" applyNumberFormat="0" applyAlignment="0" applyProtection="0"/>
    <xf numFmtId="0" fontId="77" fillId="86" borderId="67" applyNumberFormat="0" applyAlignment="0" applyProtection="0"/>
    <xf numFmtId="4" fontId="22" fillId="14" borderId="76">
      <alignment horizontal="right" vertical="center"/>
    </xf>
    <xf numFmtId="0" fontId="22" fillId="14" borderId="76">
      <alignment horizontal="right" vertical="center"/>
    </xf>
    <xf numFmtId="0" fontId="22" fillId="14" borderId="75">
      <alignment horizontal="right" vertical="center"/>
    </xf>
    <xf numFmtId="4" fontId="67" fillId="9" borderId="75">
      <alignment horizontal="right" vertical="center"/>
    </xf>
    <xf numFmtId="0" fontId="80" fillId="73" borderId="67" applyNumberFormat="0" applyAlignment="0" applyProtection="0"/>
    <xf numFmtId="0" fontId="81" fillId="0" borderId="69" applyNumberFormat="0" applyFill="0" applyAlignment="0" applyProtection="0"/>
    <xf numFmtId="0" fontId="96" fillId="0" borderId="69" applyNumberFormat="0" applyFill="0" applyAlignment="0" applyProtection="0"/>
    <xf numFmtId="0" fontId="71" fillId="89" borderId="74" applyNumberFormat="0" applyFont="0" applyAlignment="0" applyProtection="0"/>
    <xf numFmtId="0" fontId="89" fillId="73" borderId="67" applyNumberFormat="0" applyAlignment="0" applyProtection="0"/>
    <xf numFmtId="49" fontId="24" fillId="0" borderId="75" applyNumberFormat="0" applyFill="0" applyBorder="0" applyProtection="0">
      <alignment horizontal="left" vertical="center"/>
    </xf>
    <xf numFmtId="0" fontId="26" fillId="14" borderId="78">
      <alignment horizontal="left" vertical="center" wrapText="1" indent="2"/>
    </xf>
    <xf numFmtId="0" fontId="77" fillId="86" borderId="67" applyNumberFormat="0" applyAlignment="0" applyProtection="0"/>
    <xf numFmtId="0" fontId="26" fillId="0" borderId="78">
      <alignment horizontal="left" vertical="center" wrapText="1" indent="2"/>
    </xf>
    <xf numFmtId="0" fontId="71" fillId="89" borderId="74" applyNumberFormat="0" applyFont="0" applyAlignment="0" applyProtection="0"/>
    <xf numFmtId="0" fontId="27" fillId="89" borderId="74" applyNumberFormat="0" applyFont="0" applyAlignment="0" applyProtection="0"/>
    <xf numFmtId="0" fontId="93" fillId="86" borderId="66" applyNumberFormat="0" applyAlignment="0" applyProtection="0"/>
    <xf numFmtId="0" fontId="96" fillId="0" borderId="69" applyNumberFormat="0" applyFill="0" applyAlignment="0" applyProtection="0"/>
    <xf numFmtId="4" fontId="26" fillId="16" borderId="75"/>
    <xf numFmtId="0" fontId="22" fillId="14" borderId="75">
      <alignment horizontal="right" vertical="center"/>
    </xf>
    <xf numFmtId="0" fontId="96" fillId="0" borderId="69" applyNumberFormat="0" applyFill="0" applyAlignment="0" applyProtection="0"/>
    <xf numFmtId="4" fontId="22" fillId="14" borderId="77">
      <alignment horizontal="right" vertical="center"/>
    </xf>
    <xf numFmtId="0" fontId="76" fillId="86" borderId="67" applyNumberFormat="0" applyAlignment="0" applyProtection="0"/>
    <xf numFmtId="0" fontId="22" fillId="14" borderId="76">
      <alignment horizontal="right" vertical="center"/>
    </xf>
    <xf numFmtId="0" fontId="77" fillId="86" borderId="67" applyNumberFormat="0" applyAlignment="0" applyProtection="0"/>
    <xf numFmtId="0" fontId="81" fillId="0" borderId="69" applyNumberFormat="0" applyFill="0" applyAlignment="0" applyProtection="0"/>
    <xf numFmtId="0" fontId="71" fillId="89" borderId="74" applyNumberFormat="0" applyFont="0" applyAlignment="0" applyProtection="0"/>
    <xf numFmtId="4" fontId="22" fillId="14" borderId="76">
      <alignment horizontal="right" vertical="center"/>
    </xf>
    <xf numFmtId="0" fontId="26" fillId="14" borderId="78">
      <alignment horizontal="left" vertical="center" wrapText="1" indent="2"/>
    </xf>
    <xf numFmtId="0" fontId="26" fillId="16" borderId="75"/>
    <xf numFmtId="175" fontId="26" fillId="90" borderId="75" applyNumberFormat="0" applyFont="0" applyBorder="0" applyAlignment="0" applyProtection="0">
      <alignment horizontal="right" vertical="center"/>
    </xf>
    <xf numFmtId="0" fontId="26" fillId="0" borderId="75" applyNumberFormat="0" applyFill="0" applyAlignment="0" applyProtection="0"/>
    <xf numFmtId="4" fontId="26" fillId="0" borderId="75" applyFill="0" applyBorder="0" applyProtection="0">
      <alignment horizontal="right" vertical="center"/>
    </xf>
    <xf numFmtId="4" fontId="22" fillId="9" borderId="75">
      <alignment horizontal="right" vertical="center"/>
    </xf>
    <xf numFmtId="0" fontId="81" fillId="0" borderId="69" applyNumberFormat="0" applyFill="0" applyAlignment="0" applyProtection="0"/>
    <xf numFmtId="49" fontId="24" fillId="0" borderId="75" applyNumberFormat="0" applyFill="0" applyBorder="0" applyProtection="0">
      <alignment horizontal="left" vertical="center"/>
    </xf>
    <xf numFmtId="49" fontId="26" fillId="0" borderId="76" applyNumberFormat="0" applyFont="0" applyFill="0" applyBorder="0" applyProtection="0">
      <alignment horizontal="left" vertical="center" indent="5"/>
    </xf>
    <xf numFmtId="0" fontId="26" fillId="9" borderId="76">
      <alignment horizontal="left" vertical="center"/>
    </xf>
    <xf numFmtId="0" fontId="77" fillId="86" borderId="67" applyNumberFormat="0" applyAlignment="0" applyProtection="0"/>
    <xf numFmtId="4" fontId="22" fillId="14" borderId="77">
      <alignment horizontal="right" vertical="center"/>
    </xf>
    <xf numFmtId="0" fontId="89" fillId="73" borderId="67" applyNumberFormat="0" applyAlignment="0" applyProtection="0"/>
    <xf numFmtId="0" fontId="89" fillId="73" borderId="67" applyNumberFormat="0" applyAlignment="0" applyProtection="0"/>
    <xf numFmtId="0" fontId="71" fillId="89" borderId="74" applyNumberFormat="0" applyFont="0" applyAlignment="0" applyProtection="0"/>
    <xf numFmtId="0" fontId="93" fillId="86" borderId="66" applyNumberFormat="0" applyAlignment="0" applyProtection="0"/>
    <xf numFmtId="0" fontId="96" fillId="0" borderId="69" applyNumberFormat="0" applyFill="0" applyAlignment="0" applyProtection="0"/>
    <xf numFmtId="0" fontId="22" fillId="14" borderId="75">
      <alignment horizontal="right" vertical="center"/>
    </xf>
    <xf numFmtId="0" fontId="27" fillId="89" borderId="74" applyNumberFormat="0" applyFont="0" applyAlignment="0" applyProtection="0"/>
    <xf numFmtId="4" fontId="26" fillId="0" borderId="75">
      <alignment horizontal="right" vertical="center"/>
    </xf>
    <xf numFmtId="0" fontId="96" fillId="0" borderId="69" applyNumberFormat="0" applyFill="0" applyAlignment="0" applyProtection="0"/>
    <xf numFmtId="0" fontId="22" fillId="14" borderId="75">
      <alignment horizontal="right" vertical="center"/>
    </xf>
    <xf numFmtId="0" fontId="22" fillId="14" borderId="75">
      <alignment horizontal="right" vertical="center"/>
    </xf>
    <xf numFmtId="4" fontId="67" fillId="9" borderId="75">
      <alignment horizontal="right" vertical="center"/>
    </xf>
    <xf numFmtId="0" fontId="22" fillId="9" borderId="75">
      <alignment horizontal="right" vertical="center"/>
    </xf>
    <xf numFmtId="4" fontId="22" fillId="9" borderId="75">
      <alignment horizontal="right" vertical="center"/>
    </xf>
    <xf numFmtId="0" fontId="67" fillId="9" borderId="75">
      <alignment horizontal="right" vertical="center"/>
    </xf>
    <xf numFmtId="4" fontId="67" fillId="9" borderId="75">
      <alignment horizontal="right" vertical="center"/>
    </xf>
    <xf numFmtId="0" fontId="22" fillId="14" borderId="75">
      <alignment horizontal="right" vertical="center"/>
    </xf>
    <xf numFmtId="4" fontId="22" fillId="14" borderId="75">
      <alignment horizontal="right" vertical="center"/>
    </xf>
    <xf numFmtId="0" fontId="22" fillId="14" borderId="75">
      <alignment horizontal="right" vertical="center"/>
    </xf>
    <xf numFmtId="4" fontId="22" fillId="14" borderId="75">
      <alignment horizontal="right" vertical="center"/>
    </xf>
    <xf numFmtId="0" fontId="22" fillId="14" borderId="76">
      <alignment horizontal="right" vertical="center"/>
    </xf>
    <xf numFmtId="4" fontId="22" fillId="14" borderId="76">
      <alignment horizontal="right" vertical="center"/>
    </xf>
    <xf numFmtId="0" fontId="22" fillId="14" borderId="77">
      <alignment horizontal="right" vertical="center"/>
    </xf>
    <xf numFmtId="4" fontId="22" fillId="14" borderId="77">
      <alignment horizontal="right" vertical="center"/>
    </xf>
    <xf numFmtId="0" fontId="77" fillId="86" borderId="67" applyNumberFormat="0" applyAlignment="0" applyProtection="0"/>
    <xf numFmtId="0" fontId="26" fillId="14" borderId="78">
      <alignment horizontal="left" vertical="center" wrapText="1" indent="2"/>
    </xf>
    <xf numFmtId="0" fontId="26" fillId="0" borderId="78">
      <alignment horizontal="left" vertical="center" wrapText="1" indent="2"/>
    </xf>
    <xf numFmtId="0" fontId="26" fillId="9" borderId="76">
      <alignment horizontal="left" vertical="center"/>
    </xf>
    <xf numFmtId="0" fontId="89" fillId="73" borderId="67" applyNumberFormat="0" applyAlignment="0" applyProtection="0"/>
    <xf numFmtId="0" fontId="26" fillId="0" borderId="75">
      <alignment horizontal="right" vertical="center"/>
    </xf>
    <xf numFmtId="4" fontId="26" fillId="0" borderId="75">
      <alignment horizontal="right" vertical="center"/>
    </xf>
    <xf numFmtId="0" fontId="26" fillId="0" borderId="75" applyNumberFormat="0" applyFill="0" applyAlignment="0" applyProtection="0"/>
    <xf numFmtId="0" fontId="93" fillId="86" borderId="66" applyNumberFormat="0" applyAlignment="0" applyProtection="0"/>
    <xf numFmtId="175" fontId="26" fillId="90" borderId="75" applyNumberFormat="0" applyFont="0" applyBorder="0" applyAlignment="0" applyProtection="0">
      <alignment horizontal="right" vertical="center"/>
    </xf>
    <xf numFmtId="0" fontId="26" fillId="16" borderId="75"/>
    <xf numFmtId="4" fontId="26" fillId="16" borderId="75"/>
    <xf numFmtId="0" fontId="96" fillId="0" borderId="69" applyNumberFormat="0" applyFill="0" applyAlignment="0" applyProtection="0"/>
    <xf numFmtId="0" fontId="27" fillId="89" borderId="74" applyNumberFormat="0" applyFont="0" applyAlignment="0" applyProtection="0"/>
    <xf numFmtId="0" fontId="71" fillId="89" borderId="74" applyNumberFormat="0" applyFont="0" applyAlignment="0" applyProtection="0"/>
    <xf numFmtId="0" fontId="26" fillId="0" borderId="75" applyNumberFormat="0" applyFill="0" applyAlignment="0" applyProtection="0"/>
    <xf numFmtId="0" fontId="81" fillId="0" borderId="69" applyNumberFormat="0" applyFill="0" applyAlignment="0" applyProtection="0"/>
    <xf numFmtId="0" fontId="96" fillId="0" borderId="69" applyNumberFormat="0" applyFill="0" applyAlignment="0" applyProtection="0"/>
    <xf numFmtId="0" fontId="80" fillId="73" borderId="67" applyNumberFormat="0" applyAlignment="0" applyProtection="0"/>
    <xf numFmtId="0" fontId="77" fillId="86" borderId="67" applyNumberFormat="0" applyAlignment="0" applyProtection="0"/>
    <xf numFmtId="4" fontId="67" fillId="9" borderId="75">
      <alignment horizontal="right" vertical="center"/>
    </xf>
    <xf numFmtId="0" fontId="22" fillId="9" borderId="75">
      <alignment horizontal="right" vertical="center"/>
    </xf>
    <xf numFmtId="175" fontId="26" fillId="90" borderId="75" applyNumberFormat="0" applyFont="0" applyBorder="0" applyAlignment="0" applyProtection="0">
      <alignment horizontal="right" vertical="center"/>
    </xf>
    <xf numFmtId="0" fontId="81" fillId="0" borderId="69" applyNumberFormat="0" applyFill="0" applyAlignment="0" applyProtection="0"/>
    <xf numFmtId="49" fontId="26" fillId="0" borderId="75" applyNumberFormat="0" applyFont="0" applyFill="0" applyBorder="0" applyProtection="0">
      <alignment horizontal="left" vertical="center" indent="2"/>
    </xf>
    <xf numFmtId="49" fontId="26" fillId="0" borderId="76" applyNumberFormat="0" applyFont="0" applyFill="0" applyBorder="0" applyProtection="0">
      <alignment horizontal="left" vertical="center" indent="5"/>
    </xf>
    <xf numFmtId="49" fontId="26" fillId="0" borderId="75" applyNumberFormat="0" applyFont="0" applyFill="0" applyBorder="0" applyProtection="0">
      <alignment horizontal="left" vertical="center" indent="2"/>
    </xf>
    <xf numFmtId="4" fontId="26" fillId="0" borderId="75" applyFill="0" applyBorder="0" applyProtection="0">
      <alignment horizontal="right" vertical="center"/>
    </xf>
    <xf numFmtId="49" fontId="24" fillId="0" borderId="75" applyNumberFormat="0" applyFill="0" applyBorder="0" applyProtection="0">
      <alignment horizontal="left" vertical="center"/>
    </xf>
    <xf numFmtId="0" fontId="26" fillId="0" borderId="78">
      <alignment horizontal="left" vertical="center" wrapText="1" indent="2"/>
    </xf>
    <xf numFmtId="0" fontId="93" fillId="86" borderId="66" applyNumberFormat="0" applyAlignment="0" applyProtection="0"/>
    <xf numFmtId="0" fontId="22" fillId="14" borderId="77">
      <alignment horizontal="right" vertical="center"/>
    </xf>
    <xf numFmtId="0" fontId="80" fillId="73" borderId="67" applyNumberFormat="0" applyAlignment="0" applyProtection="0"/>
    <xf numFmtId="0" fontId="22" fillId="14" borderId="77">
      <alignment horizontal="right" vertical="center"/>
    </xf>
    <xf numFmtId="4" fontId="22" fillId="14" borderId="75">
      <alignment horizontal="right" vertical="center"/>
    </xf>
    <xf numFmtId="0" fontId="22" fillId="14" borderId="75">
      <alignment horizontal="right" vertical="center"/>
    </xf>
    <xf numFmtId="0" fontId="74" fillId="86" borderId="66" applyNumberFormat="0" applyAlignment="0" applyProtection="0"/>
    <xf numFmtId="0" fontId="76" fillId="86" borderId="67" applyNumberFormat="0" applyAlignment="0" applyProtection="0"/>
    <xf numFmtId="0" fontId="81" fillId="0" borderId="69" applyNumberFormat="0" applyFill="0" applyAlignment="0" applyProtection="0"/>
    <xf numFmtId="0" fontId="26" fillId="16" borderId="75"/>
    <xf numFmtId="4" fontId="26" fillId="16" borderId="75"/>
    <xf numFmtId="4" fontId="22" fillId="14" borderId="75">
      <alignment horizontal="right" vertical="center"/>
    </xf>
    <xf numFmtId="0" fontId="67" fillId="9" borderId="75">
      <alignment horizontal="right" vertical="center"/>
    </xf>
    <xf numFmtId="0" fontId="80" fillId="73" borderId="67" applyNumberFormat="0" applyAlignment="0" applyProtection="0"/>
    <xf numFmtId="0" fontId="77" fillId="86" borderId="67" applyNumberFormat="0" applyAlignment="0" applyProtection="0"/>
    <xf numFmtId="4" fontId="26" fillId="0" borderId="75">
      <alignment horizontal="right" vertical="center"/>
    </xf>
    <xf numFmtId="0" fontId="26" fillId="14" borderId="78">
      <alignment horizontal="left" vertical="center" wrapText="1" indent="2"/>
    </xf>
    <xf numFmtId="0" fontId="26" fillId="0" borderId="78">
      <alignment horizontal="left" vertical="center" wrapText="1" indent="2"/>
    </xf>
    <xf numFmtId="0" fontId="93" fillId="86" borderId="66" applyNumberFormat="0" applyAlignment="0" applyProtection="0"/>
    <xf numFmtId="0" fontId="89" fillId="73" borderId="67" applyNumberFormat="0" applyAlignment="0" applyProtection="0"/>
    <xf numFmtId="0" fontId="76" fillId="86" borderId="67" applyNumberFormat="0" applyAlignment="0" applyProtection="0"/>
    <xf numFmtId="0" fontId="74" fillId="86" borderId="66" applyNumberFormat="0" applyAlignment="0" applyProtection="0"/>
    <xf numFmtId="0" fontId="22" fillId="14" borderId="77">
      <alignment horizontal="right" vertical="center"/>
    </xf>
    <xf numFmtId="0" fontId="67" fillId="9" borderId="75">
      <alignment horizontal="right" vertical="center"/>
    </xf>
    <xf numFmtId="4" fontId="22" fillId="9" borderId="75">
      <alignment horizontal="right" vertical="center"/>
    </xf>
    <xf numFmtId="4" fontId="22" fillId="14" borderId="75">
      <alignment horizontal="right" vertical="center"/>
    </xf>
    <xf numFmtId="49" fontId="26" fillId="0" borderId="76" applyNumberFormat="0" applyFont="0" applyFill="0" applyBorder="0" applyProtection="0">
      <alignment horizontal="left" vertical="center" indent="5"/>
    </xf>
    <xf numFmtId="4" fontId="26" fillId="0" borderId="75" applyFill="0" applyBorder="0" applyProtection="0">
      <alignment horizontal="right" vertical="center"/>
    </xf>
    <xf numFmtId="4" fontId="22" fillId="9" borderId="75">
      <alignment horizontal="right" vertical="center"/>
    </xf>
    <xf numFmtId="0" fontId="27" fillId="0" borderId="0"/>
    <xf numFmtId="0" fontId="89" fillId="73" borderId="67" applyNumberFormat="0" applyAlignment="0" applyProtection="0"/>
    <xf numFmtId="0" fontId="80" fillId="73" borderId="67" applyNumberFormat="0" applyAlignment="0" applyProtection="0"/>
    <xf numFmtId="0" fontId="76" fillId="86" borderId="67" applyNumberFormat="0" applyAlignment="0" applyProtection="0"/>
    <xf numFmtId="0" fontId="26" fillId="14" borderId="78">
      <alignment horizontal="left" vertical="center" wrapText="1" indent="2"/>
    </xf>
    <xf numFmtId="0" fontId="26" fillId="0" borderId="78">
      <alignment horizontal="left" vertical="center" wrapText="1" indent="2"/>
    </xf>
    <xf numFmtId="0" fontId="26" fillId="14" borderId="78">
      <alignment horizontal="left" vertical="center" wrapText="1" indent="2"/>
    </xf>
    <xf numFmtId="0" fontId="26" fillId="0" borderId="78">
      <alignment horizontal="left" vertical="center" wrapText="1" indent="2"/>
    </xf>
    <xf numFmtId="0" fontId="74" fillId="86" borderId="66" applyNumberFormat="0" applyAlignment="0" applyProtection="0"/>
    <xf numFmtId="0" fontId="76" fillId="86" borderId="67" applyNumberFormat="0" applyAlignment="0" applyProtection="0"/>
    <xf numFmtId="0" fontId="77" fillId="86" borderId="67" applyNumberFormat="0" applyAlignment="0" applyProtection="0"/>
    <xf numFmtId="0" fontId="80" fillId="73" borderId="67" applyNumberFormat="0" applyAlignment="0" applyProtection="0"/>
    <xf numFmtId="0" fontId="81" fillId="0" borderId="69" applyNumberFormat="0" applyFill="0" applyAlignment="0" applyProtection="0"/>
    <xf numFmtId="0" fontId="89" fillId="73" borderId="67" applyNumberFormat="0" applyAlignment="0" applyProtection="0"/>
    <xf numFmtId="0" fontId="71" fillId="89" borderId="74" applyNumberFormat="0" applyFont="0" applyAlignment="0" applyProtection="0"/>
    <xf numFmtId="0" fontId="27" fillId="89" borderId="74" applyNumberFormat="0" applyFont="0" applyAlignment="0" applyProtection="0"/>
    <xf numFmtId="0" fontId="93" fillId="86" borderId="66" applyNumberFormat="0" applyAlignment="0" applyProtection="0"/>
    <xf numFmtId="0" fontId="96" fillId="0" borderId="69" applyNumberFormat="0" applyFill="0" applyAlignment="0" applyProtection="0"/>
    <xf numFmtId="0" fontId="77" fillId="86" borderId="67" applyNumberFormat="0" applyAlignment="0" applyProtection="0"/>
    <xf numFmtId="0" fontId="89" fillId="73" borderId="67" applyNumberFormat="0" applyAlignment="0" applyProtection="0"/>
    <xf numFmtId="0" fontId="71" fillId="89" borderId="74" applyNumberFormat="0" applyFont="0" applyAlignment="0" applyProtection="0"/>
    <xf numFmtId="0" fontId="93" fillId="86" borderId="66" applyNumberFormat="0" applyAlignment="0" applyProtection="0"/>
    <xf numFmtId="0" fontId="96" fillId="0" borderId="69" applyNumberFormat="0" applyFill="0" applyAlignment="0" applyProtection="0"/>
    <xf numFmtId="0" fontId="22" fillId="14" borderId="61">
      <alignment horizontal="right" vertical="center"/>
    </xf>
    <xf numFmtId="4" fontId="22" fillId="14" borderId="61">
      <alignment horizontal="right" vertical="center"/>
    </xf>
    <xf numFmtId="0" fontId="22" fillId="14" borderId="62">
      <alignment horizontal="right" vertical="center"/>
    </xf>
    <xf numFmtId="4" fontId="22" fillId="14" borderId="62">
      <alignment horizontal="right" vertical="center"/>
    </xf>
    <xf numFmtId="0" fontId="77" fillId="86" borderId="67" applyNumberFormat="0" applyAlignment="0" applyProtection="0"/>
    <xf numFmtId="0" fontId="26" fillId="14" borderId="51">
      <alignment horizontal="left" vertical="center" wrapText="1" indent="2"/>
    </xf>
    <xf numFmtId="0" fontId="26" fillId="0" borderId="51">
      <alignment horizontal="left" vertical="center" wrapText="1" indent="2"/>
    </xf>
    <xf numFmtId="0" fontId="26" fillId="9" borderId="61">
      <alignment horizontal="left" vertical="center"/>
    </xf>
    <xf numFmtId="0" fontId="89" fillId="73" borderId="67" applyNumberFormat="0" applyAlignment="0" applyProtection="0"/>
    <xf numFmtId="0" fontId="93" fillId="86" borderId="66" applyNumberFormat="0" applyAlignment="0" applyProtection="0"/>
    <xf numFmtId="0" fontId="96" fillId="0" borderId="69" applyNumberFormat="0" applyFill="0" applyAlignment="0" applyProtection="0"/>
    <xf numFmtId="49" fontId="26" fillId="0" borderId="61" applyNumberFormat="0" applyFont="0" applyFill="0" applyBorder="0" applyProtection="0">
      <alignment horizontal="left" vertical="center" indent="5"/>
    </xf>
    <xf numFmtId="0" fontId="74" fillId="86" borderId="66" applyNumberFormat="0" applyAlignment="0" applyProtection="0"/>
    <xf numFmtId="0" fontId="76" fillId="86" borderId="67" applyNumberFormat="0" applyAlignment="0" applyProtection="0"/>
    <xf numFmtId="0" fontId="81" fillId="0" borderId="69" applyNumberFormat="0" applyFill="0" applyAlignment="0" applyProtection="0"/>
    <xf numFmtId="49" fontId="26" fillId="0" borderId="75" applyNumberFormat="0" applyFont="0" applyFill="0" applyBorder="0" applyProtection="0">
      <alignment horizontal="left" vertical="center" indent="2"/>
    </xf>
    <xf numFmtId="0" fontId="22" fillId="9" borderId="75">
      <alignment horizontal="right" vertical="center"/>
    </xf>
    <xf numFmtId="4" fontId="22" fillId="9" borderId="75">
      <alignment horizontal="right" vertical="center"/>
    </xf>
    <xf numFmtId="0" fontId="67" fillId="9" borderId="75">
      <alignment horizontal="right" vertical="center"/>
    </xf>
    <xf numFmtId="4" fontId="67" fillId="9" borderId="75">
      <alignment horizontal="right" vertical="center"/>
    </xf>
    <xf numFmtId="0" fontId="22" fillId="14" borderId="75">
      <alignment horizontal="right" vertical="center"/>
    </xf>
    <xf numFmtId="4" fontId="22" fillId="14" borderId="75">
      <alignment horizontal="right" vertical="center"/>
    </xf>
    <xf numFmtId="0" fontId="22" fillId="14" borderId="75">
      <alignment horizontal="right" vertical="center"/>
    </xf>
    <xf numFmtId="4" fontId="22" fillId="14" borderId="75">
      <alignment horizontal="right" vertical="center"/>
    </xf>
    <xf numFmtId="0" fontId="80" fillId="73" borderId="67" applyNumberFormat="0" applyAlignment="0" applyProtection="0"/>
    <xf numFmtId="0" fontId="26" fillId="0" borderId="75">
      <alignment horizontal="right" vertical="center"/>
    </xf>
    <xf numFmtId="4" fontId="26" fillId="0" borderId="75">
      <alignment horizontal="right" vertical="center"/>
    </xf>
    <xf numFmtId="4" fontId="26" fillId="0" borderId="75" applyFill="0" applyBorder="0" applyProtection="0">
      <alignment horizontal="right" vertical="center"/>
    </xf>
    <xf numFmtId="49" fontId="24" fillId="0" borderId="75" applyNumberFormat="0" applyFill="0" applyBorder="0" applyProtection="0">
      <alignment horizontal="left" vertical="center"/>
    </xf>
    <xf numFmtId="0" fontId="26" fillId="0" borderId="75" applyNumberFormat="0" applyFill="0" applyAlignment="0" applyProtection="0"/>
    <xf numFmtId="175" fontId="26" fillId="90" borderId="75" applyNumberFormat="0" applyFont="0" applyBorder="0" applyAlignment="0" applyProtection="0">
      <alignment horizontal="right" vertical="center"/>
    </xf>
    <xf numFmtId="0" fontId="26" fillId="16" borderId="75"/>
    <xf numFmtId="4" fontId="26" fillId="16" borderId="75"/>
    <xf numFmtId="4" fontId="22" fillId="14" borderId="75">
      <alignment horizontal="right" vertical="center"/>
    </xf>
    <xf numFmtId="0" fontId="26" fillId="16" borderId="75"/>
    <xf numFmtId="0" fontId="76" fillId="86" borderId="67" applyNumberFormat="0" applyAlignment="0" applyProtection="0"/>
    <xf numFmtId="0" fontId="22" fillId="9" borderId="75">
      <alignment horizontal="right" vertical="center"/>
    </xf>
    <xf numFmtId="0" fontId="26" fillId="0" borderId="75">
      <alignment horizontal="right" vertical="center"/>
    </xf>
    <xf numFmtId="0" fontId="96" fillId="0" borderId="69" applyNumberFormat="0" applyFill="0" applyAlignment="0" applyProtection="0"/>
    <xf numFmtId="0" fontId="26" fillId="9" borderId="76">
      <alignment horizontal="left" vertical="center"/>
    </xf>
    <xf numFmtId="0" fontId="89" fillId="73" borderId="67" applyNumberFormat="0" applyAlignment="0" applyProtection="0"/>
    <xf numFmtId="175" fontId="26" fillId="90" borderId="75" applyNumberFormat="0" applyFont="0" applyBorder="0" applyAlignment="0" applyProtection="0">
      <alignment horizontal="right" vertical="center"/>
    </xf>
    <xf numFmtId="0" fontId="71" fillId="89" borderId="74" applyNumberFormat="0" applyFont="0" applyAlignment="0" applyProtection="0"/>
    <xf numFmtId="0" fontId="26" fillId="0" borderId="78">
      <alignment horizontal="left" vertical="center" wrapText="1" indent="2"/>
    </xf>
    <xf numFmtId="4" fontId="26" fillId="16" borderId="75"/>
    <xf numFmtId="49" fontId="24" fillId="0" borderId="75" applyNumberFormat="0" applyFill="0" applyBorder="0" applyProtection="0">
      <alignment horizontal="left" vertical="center"/>
    </xf>
    <xf numFmtId="0" fontId="26" fillId="0" borderId="75">
      <alignment horizontal="right" vertical="center"/>
    </xf>
    <xf numFmtId="4" fontId="22" fillId="14" borderId="77">
      <alignment horizontal="right" vertical="center"/>
    </xf>
    <xf numFmtId="4" fontId="22" fillId="14" borderId="75">
      <alignment horizontal="right" vertical="center"/>
    </xf>
    <xf numFmtId="4" fontId="22" fillId="14" borderId="75">
      <alignment horizontal="right" vertical="center"/>
    </xf>
    <xf numFmtId="0" fontId="67" fillId="9" borderId="75">
      <alignment horizontal="right" vertical="center"/>
    </xf>
    <xf numFmtId="0" fontId="22" fillId="9" borderId="75">
      <alignment horizontal="right" vertical="center"/>
    </xf>
    <xf numFmtId="49" fontId="26" fillId="0" borderId="75" applyNumberFormat="0" applyFont="0" applyFill="0" applyBorder="0" applyProtection="0">
      <alignment horizontal="left" vertical="center" indent="2"/>
    </xf>
    <xf numFmtId="0" fontId="89" fillId="73" borderId="67" applyNumberFormat="0" applyAlignment="0" applyProtection="0"/>
    <xf numFmtId="0" fontId="74" fillId="86" borderId="66" applyNumberFormat="0" applyAlignment="0" applyProtection="0"/>
    <xf numFmtId="49" fontId="26" fillId="0" borderId="75" applyNumberFormat="0" applyFont="0" applyFill="0" applyBorder="0" applyProtection="0">
      <alignment horizontal="left" vertical="center" indent="2"/>
    </xf>
    <xf numFmtId="0" fontId="80" fillId="73" borderId="67" applyNumberFormat="0" applyAlignment="0" applyProtection="0"/>
    <xf numFmtId="4" fontId="26" fillId="0" borderId="75" applyFill="0" applyBorder="0" applyProtection="0">
      <alignment horizontal="right" vertical="center"/>
    </xf>
    <xf numFmtId="0" fontId="77" fillId="86" borderId="67" applyNumberFormat="0" applyAlignment="0" applyProtection="0"/>
    <xf numFmtId="0" fontId="96" fillId="0" borderId="69" applyNumberFormat="0" applyFill="0" applyAlignment="0" applyProtection="0"/>
    <xf numFmtId="0" fontId="93" fillId="86" borderId="66" applyNumberFormat="0" applyAlignment="0" applyProtection="0"/>
    <xf numFmtId="0" fontId="26" fillId="0" borderId="75" applyNumberFormat="0" applyFill="0" applyAlignment="0" applyProtection="0"/>
    <xf numFmtId="4" fontId="26" fillId="0" borderId="75">
      <alignment horizontal="right" vertical="center"/>
    </xf>
    <xf numFmtId="0" fontId="26" fillId="0" borderId="75">
      <alignment horizontal="right" vertical="center"/>
    </xf>
    <xf numFmtId="0" fontId="89" fillId="73" borderId="67" applyNumberFormat="0" applyAlignment="0" applyProtection="0"/>
    <xf numFmtId="0" fontId="74" fillId="86" borderId="66" applyNumberFormat="0" applyAlignment="0" applyProtection="0"/>
    <xf numFmtId="0" fontId="76" fillId="86" borderId="67" applyNumberFormat="0" applyAlignment="0" applyProtection="0"/>
    <xf numFmtId="0" fontId="26" fillId="14" borderId="78">
      <alignment horizontal="left" vertical="center" wrapText="1" indent="2"/>
    </xf>
    <xf numFmtId="0" fontId="77" fillId="86" borderId="67" applyNumberFormat="0" applyAlignment="0" applyProtection="0"/>
    <xf numFmtId="0" fontId="77" fillId="86" borderId="67" applyNumberFormat="0" applyAlignment="0" applyProtection="0"/>
    <xf numFmtId="4" fontId="22" fillId="14" borderId="76">
      <alignment horizontal="right" vertical="center"/>
    </xf>
    <xf numFmtId="0" fontId="22" fillId="14" borderId="76">
      <alignment horizontal="right" vertical="center"/>
    </xf>
    <xf numFmtId="0" fontId="22" fillId="14" borderId="75">
      <alignment horizontal="right" vertical="center"/>
    </xf>
    <xf numFmtId="4" fontId="67" fillId="9" borderId="75">
      <alignment horizontal="right" vertical="center"/>
    </xf>
    <xf numFmtId="0" fontId="80" fillId="73" borderId="67" applyNumberFormat="0" applyAlignment="0" applyProtection="0"/>
    <xf numFmtId="0" fontId="81" fillId="0" borderId="69" applyNumberFormat="0" applyFill="0" applyAlignment="0" applyProtection="0"/>
    <xf numFmtId="0" fontId="96" fillId="0" borderId="69" applyNumberFormat="0" applyFill="0" applyAlignment="0" applyProtection="0"/>
    <xf numFmtId="0" fontId="71" fillId="89" borderId="74" applyNumberFormat="0" applyFont="0" applyAlignment="0" applyProtection="0"/>
    <xf numFmtId="0" fontId="89" fillId="73" borderId="67" applyNumberFormat="0" applyAlignment="0" applyProtection="0"/>
    <xf numFmtId="49" fontId="24" fillId="0" borderId="75" applyNumberFormat="0" applyFill="0" applyBorder="0" applyProtection="0">
      <alignment horizontal="left" vertical="center"/>
    </xf>
    <xf numFmtId="0" fontId="26" fillId="14" borderId="78">
      <alignment horizontal="left" vertical="center" wrapText="1" indent="2"/>
    </xf>
    <xf numFmtId="0" fontId="77" fillId="86" borderId="67" applyNumberFormat="0" applyAlignment="0" applyProtection="0"/>
    <xf numFmtId="0" fontId="26" fillId="0" borderId="78">
      <alignment horizontal="left" vertical="center" wrapText="1" indent="2"/>
    </xf>
    <xf numFmtId="0" fontId="71" fillId="89" borderId="74" applyNumberFormat="0" applyFont="0" applyAlignment="0" applyProtection="0"/>
    <xf numFmtId="0" fontId="27" fillId="89" borderId="74" applyNumberFormat="0" applyFont="0" applyAlignment="0" applyProtection="0"/>
    <xf numFmtId="0" fontId="93" fillId="86" borderId="66" applyNumberFormat="0" applyAlignment="0" applyProtection="0"/>
    <xf numFmtId="0" fontId="96" fillId="0" borderId="69" applyNumberFormat="0" applyFill="0" applyAlignment="0" applyProtection="0"/>
    <xf numFmtId="4" fontId="26" fillId="16" borderId="75"/>
    <xf numFmtId="0" fontId="22" fillId="14" borderId="75">
      <alignment horizontal="right" vertical="center"/>
    </xf>
    <xf numFmtId="0" fontId="96" fillId="0" borderId="69" applyNumberFormat="0" applyFill="0" applyAlignment="0" applyProtection="0"/>
    <xf numFmtId="4" fontId="22" fillId="14" borderId="77">
      <alignment horizontal="right" vertical="center"/>
    </xf>
    <xf numFmtId="0" fontId="76" fillId="86" borderId="67" applyNumberFormat="0" applyAlignment="0" applyProtection="0"/>
    <xf numFmtId="0" fontId="22" fillId="14" borderId="76">
      <alignment horizontal="right" vertical="center"/>
    </xf>
    <xf numFmtId="0" fontId="77" fillId="86" borderId="67" applyNumberFormat="0" applyAlignment="0" applyProtection="0"/>
    <xf numFmtId="0" fontId="81" fillId="0" borderId="69" applyNumberFormat="0" applyFill="0" applyAlignment="0" applyProtection="0"/>
    <xf numFmtId="0" fontId="71" fillId="89" borderId="74" applyNumberFormat="0" applyFont="0" applyAlignment="0" applyProtection="0"/>
    <xf numFmtId="4" fontId="22" fillId="14" borderId="76">
      <alignment horizontal="right" vertical="center"/>
    </xf>
    <xf numFmtId="0" fontId="26" fillId="14" borderId="78">
      <alignment horizontal="left" vertical="center" wrapText="1" indent="2"/>
    </xf>
    <xf numFmtId="0" fontId="26" fillId="16" borderId="75"/>
    <xf numFmtId="175" fontId="26" fillId="90" borderId="75" applyNumberFormat="0" applyFont="0" applyBorder="0" applyAlignment="0" applyProtection="0">
      <alignment horizontal="right" vertical="center"/>
    </xf>
    <xf numFmtId="0" fontId="26" fillId="0" borderId="75" applyNumberFormat="0" applyFill="0" applyAlignment="0" applyProtection="0"/>
    <xf numFmtId="4" fontId="26" fillId="0" borderId="75" applyFill="0" applyBorder="0" applyProtection="0">
      <alignment horizontal="right" vertical="center"/>
    </xf>
    <xf numFmtId="4" fontId="22" fillId="9" borderId="75">
      <alignment horizontal="right" vertical="center"/>
    </xf>
    <xf numFmtId="0" fontId="81" fillId="0" borderId="69" applyNumberFormat="0" applyFill="0" applyAlignment="0" applyProtection="0"/>
    <xf numFmtId="49" fontId="24" fillId="0" borderId="75" applyNumberFormat="0" applyFill="0" applyBorder="0" applyProtection="0">
      <alignment horizontal="left" vertical="center"/>
    </xf>
    <xf numFmtId="49" fontId="26" fillId="0" borderId="76" applyNumberFormat="0" applyFont="0" applyFill="0" applyBorder="0" applyProtection="0">
      <alignment horizontal="left" vertical="center" indent="5"/>
    </xf>
    <xf numFmtId="0" fontId="26" fillId="9" borderId="76">
      <alignment horizontal="left" vertical="center"/>
    </xf>
    <xf numFmtId="0" fontId="77" fillId="86" borderId="67" applyNumberFormat="0" applyAlignment="0" applyProtection="0"/>
    <xf numFmtId="4" fontId="22" fillId="14" borderId="77">
      <alignment horizontal="right" vertical="center"/>
    </xf>
    <xf numFmtId="0" fontId="89" fillId="73" borderId="67" applyNumberFormat="0" applyAlignment="0" applyProtection="0"/>
    <xf numFmtId="0" fontId="89" fillId="73" borderId="67" applyNumberFormat="0" applyAlignment="0" applyProtection="0"/>
    <xf numFmtId="0" fontId="71" fillId="89" borderId="74" applyNumberFormat="0" applyFont="0" applyAlignment="0" applyProtection="0"/>
    <xf numFmtId="0" fontId="93" fillId="86" borderId="66" applyNumberFormat="0" applyAlignment="0" applyProtection="0"/>
    <xf numFmtId="0" fontId="96" fillId="0" borderId="69" applyNumberFormat="0" applyFill="0" applyAlignment="0" applyProtection="0"/>
    <xf numFmtId="0" fontId="22" fillId="14" borderId="75">
      <alignment horizontal="right" vertical="center"/>
    </xf>
    <xf numFmtId="0" fontId="27" fillId="89" borderId="74" applyNumberFormat="0" applyFont="0" applyAlignment="0" applyProtection="0"/>
    <xf numFmtId="4" fontId="26" fillId="0" borderId="75">
      <alignment horizontal="right" vertical="center"/>
    </xf>
    <xf numFmtId="0" fontId="96" fillId="0" borderId="69" applyNumberFormat="0" applyFill="0" applyAlignment="0" applyProtection="0"/>
    <xf numFmtId="0" fontId="22" fillId="14" borderId="75">
      <alignment horizontal="right" vertical="center"/>
    </xf>
    <xf numFmtId="0" fontId="22" fillId="14" borderId="75">
      <alignment horizontal="right" vertical="center"/>
    </xf>
    <xf numFmtId="4" fontId="67" fillId="9" borderId="75">
      <alignment horizontal="right" vertical="center"/>
    </xf>
    <xf numFmtId="0" fontId="22" fillId="9" borderId="75">
      <alignment horizontal="right" vertical="center"/>
    </xf>
    <xf numFmtId="4" fontId="22" fillId="9" borderId="75">
      <alignment horizontal="right" vertical="center"/>
    </xf>
    <xf numFmtId="0" fontId="67" fillId="9" borderId="75">
      <alignment horizontal="right" vertical="center"/>
    </xf>
    <xf numFmtId="4" fontId="67" fillId="9" borderId="75">
      <alignment horizontal="right" vertical="center"/>
    </xf>
    <xf numFmtId="0" fontId="22" fillId="14" borderId="75">
      <alignment horizontal="right" vertical="center"/>
    </xf>
    <xf numFmtId="4" fontId="22" fillId="14" borderId="75">
      <alignment horizontal="right" vertical="center"/>
    </xf>
    <xf numFmtId="0" fontId="22" fillId="14" borderId="75">
      <alignment horizontal="right" vertical="center"/>
    </xf>
    <xf numFmtId="4" fontId="22" fillId="14" borderId="75">
      <alignment horizontal="right" vertical="center"/>
    </xf>
    <xf numFmtId="0" fontId="22" fillId="14" borderId="76">
      <alignment horizontal="right" vertical="center"/>
    </xf>
    <xf numFmtId="4" fontId="22" fillId="14" borderId="76">
      <alignment horizontal="right" vertical="center"/>
    </xf>
    <xf numFmtId="0" fontId="22" fillId="14" borderId="77">
      <alignment horizontal="right" vertical="center"/>
    </xf>
    <xf numFmtId="4" fontId="22" fillId="14" borderId="77">
      <alignment horizontal="right" vertical="center"/>
    </xf>
    <xf numFmtId="0" fontId="77" fillId="86" borderId="67" applyNumberFormat="0" applyAlignment="0" applyProtection="0"/>
    <xf numFmtId="0" fontId="26" fillId="14" borderId="78">
      <alignment horizontal="left" vertical="center" wrapText="1" indent="2"/>
    </xf>
    <xf numFmtId="0" fontId="26" fillId="0" borderId="78">
      <alignment horizontal="left" vertical="center" wrapText="1" indent="2"/>
    </xf>
    <xf numFmtId="0" fontId="26" fillId="9" borderId="76">
      <alignment horizontal="left" vertical="center"/>
    </xf>
    <xf numFmtId="0" fontId="89" fillId="73" borderId="67" applyNumberFormat="0" applyAlignment="0" applyProtection="0"/>
    <xf numFmtId="0" fontId="26" fillId="0" borderId="75">
      <alignment horizontal="right" vertical="center"/>
    </xf>
    <xf numFmtId="4" fontId="26" fillId="0" borderId="75">
      <alignment horizontal="right" vertical="center"/>
    </xf>
    <xf numFmtId="0" fontId="26" fillId="0" borderId="75" applyNumberFormat="0" applyFill="0" applyAlignment="0" applyProtection="0"/>
    <xf numFmtId="0" fontId="93" fillId="86" borderId="66" applyNumberFormat="0" applyAlignment="0" applyProtection="0"/>
    <xf numFmtId="175" fontId="26" fillId="90" borderId="75" applyNumberFormat="0" applyFont="0" applyBorder="0" applyAlignment="0" applyProtection="0">
      <alignment horizontal="right" vertical="center"/>
    </xf>
    <xf numFmtId="0" fontId="26" fillId="16" borderId="75"/>
    <xf numFmtId="4" fontId="26" fillId="16" borderId="75"/>
    <xf numFmtId="0" fontId="96" fillId="0" borderId="69" applyNumberFormat="0" applyFill="0" applyAlignment="0" applyProtection="0"/>
    <xf numFmtId="0" fontId="27" fillId="89" borderId="74" applyNumberFormat="0" applyFont="0" applyAlignment="0" applyProtection="0"/>
    <xf numFmtId="0" fontId="71" fillId="89" borderId="74" applyNumberFormat="0" applyFont="0" applyAlignment="0" applyProtection="0"/>
    <xf numFmtId="0" fontId="26" fillId="0" borderId="75" applyNumberFormat="0" applyFill="0" applyAlignment="0" applyProtection="0"/>
    <xf numFmtId="0" fontId="81" fillId="0" borderId="69" applyNumberFormat="0" applyFill="0" applyAlignment="0" applyProtection="0"/>
    <xf numFmtId="0" fontId="96" fillId="0" borderId="69" applyNumberFormat="0" applyFill="0" applyAlignment="0" applyProtection="0"/>
    <xf numFmtId="0" fontId="80" fillId="73" borderId="67" applyNumberFormat="0" applyAlignment="0" applyProtection="0"/>
    <xf numFmtId="0" fontId="77" fillId="86" borderId="67" applyNumberFormat="0" applyAlignment="0" applyProtection="0"/>
    <xf numFmtId="4" fontId="67" fillId="9" borderId="75">
      <alignment horizontal="right" vertical="center"/>
    </xf>
    <xf numFmtId="0" fontId="22" fillId="9" borderId="75">
      <alignment horizontal="right" vertical="center"/>
    </xf>
    <xf numFmtId="175" fontId="26" fillId="90" borderId="75" applyNumberFormat="0" applyFont="0" applyBorder="0" applyAlignment="0" applyProtection="0">
      <alignment horizontal="right" vertical="center"/>
    </xf>
    <xf numFmtId="0" fontId="81" fillId="0" borderId="69" applyNumberFormat="0" applyFill="0" applyAlignment="0" applyProtection="0"/>
    <xf numFmtId="49" fontId="26" fillId="0" borderId="75" applyNumberFormat="0" applyFont="0" applyFill="0" applyBorder="0" applyProtection="0">
      <alignment horizontal="left" vertical="center" indent="2"/>
    </xf>
    <xf numFmtId="49" fontId="26" fillId="0" borderId="76" applyNumberFormat="0" applyFont="0" applyFill="0" applyBorder="0" applyProtection="0">
      <alignment horizontal="left" vertical="center" indent="5"/>
    </xf>
    <xf numFmtId="49" fontId="26" fillId="0" borderId="75" applyNumberFormat="0" applyFont="0" applyFill="0" applyBorder="0" applyProtection="0">
      <alignment horizontal="left" vertical="center" indent="2"/>
    </xf>
    <xf numFmtId="4" fontId="26" fillId="0" borderId="75" applyFill="0" applyBorder="0" applyProtection="0">
      <alignment horizontal="right" vertical="center"/>
    </xf>
    <xf numFmtId="49" fontId="24" fillId="0" borderId="75" applyNumberFormat="0" applyFill="0" applyBorder="0" applyProtection="0">
      <alignment horizontal="left" vertical="center"/>
    </xf>
    <xf numFmtId="0" fontId="26" fillId="0" borderId="78">
      <alignment horizontal="left" vertical="center" wrapText="1" indent="2"/>
    </xf>
    <xf numFmtId="0" fontId="93" fillId="86" borderId="66" applyNumberFormat="0" applyAlignment="0" applyProtection="0"/>
    <xf numFmtId="0" fontId="22" fillId="14" borderId="77">
      <alignment horizontal="right" vertical="center"/>
    </xf>
    <xf numFmtId="0" fontId="80" fillId="73" borderId="67" applyNumberFormat="0" applyAlignment="0" applyProtection="0"/>
    <xf numFmtId="0" fontId="22" fillId="14" borderId="77">
      <alignment horizontal="right" vertical="center"/>
    </xf>
    <xf numFmtId="4" fontId="22" fillId="14" borderId="75">
      <alignment horizontal="right" vertical="center"/>
    </xf>
    <xf numFmtId="0" fontId="22" fillId="14" borderId="75">
      <alignment horizontal="right" vertical="center"/>
    </xf>
    <xf numFmtId="0" fontId="74" fillId="86" borderId="66" applyNumberFormat="0" applyAlignment="0" applyProtection="0"/>
    <xf numFmtId="0" fontId="76" fillId="86" borderId="67" applyNumberFormat="0" applyAlignment="0" applyProtection="0"/>
    <xf numFmtId="0" fontId="81" fillId="0" borderId="69" applyNumberFormat="0" applyFill="0" applyAlignment="0" applyProtection="0"/>
    <xf numFmtId="0" fontId="26" fillId="16" borderId="75"/>
    <xf numFmtId="4" fontId="26" fillId="16" borderId="75"/>
    <xf numFmtId="4" fontId="22" fillId="14" borderId="75">
      <alignment horizontal="right" vertical="center"/>
    </xf>
    <xf numFmtId="0" fontId="67" fillId="9" borderId="75">
      <alignment horizontal="right" vertical="center"/>
    </xf>
    <xf numFmtId="0" fontId="80" fillId="73" borderId="67" applyNumberFormat="0" applyAlignment="0" applyProtection="0"/>
    <xf numFmtId="0" fontId="77" fillId="86" borderId="67" applyNumberFormat="0" applyAlignment="0" applyProtection="0"/>
    <xf numFmtId="4" fontId="26" fillId="0" borderId="75">
      <alignment horizontal="right" vertical="center"/>
    </xf>
    <xf numFmtId="0" fontId="26" fillId="14" borderId="78">
      <alignment horizontal="left" vertical="center" wrapText="1" indent="2"/>
    </xf>
    <xf numFmtId="0" fontId="26" fillId="0" borderId="78">
      <alignment horizontal="left" vertical="center" wrapText="1" indent="2"/>
    </xf>
    <xf numFmtId="0" fontId="93" fillId="86" borderId="66" applyNumberFormat="0" applyAlignment="0" applyProtection="0"/>
    <xf numFmtId="0" fontId="89" fillId="73" borderId="67" applyNumberFormat="0" applyAlignment="0" applyProtection="0"/>
    <xf numFmtId="0" fontId="76" fillId="86" borderId="67" applyNumberFormat="0" applyAlignment="0" applyProtection="0"/>
    <xf numFmtId="0" fontId="74" fillId="86" borderId="66" applyNumberFormat="0" applyAlignment="0" applyProtection="0"/>
    <xf numFmtId="0" fontId="22" fillId="14" borderId="77">
      <alignment horizontal="right" vertical="center"/>
    </xf>
    <xf numFmtId="0" fontId="67" fillId="9" borderId="75">
      <alignment horizontal="right" vertical="center"/>
    </xf>
    <xf numFmtId="4" fontId="22" fillId="9" borderId="75">
      <alignment horizontal="right" vertical="center"/>
    </xf>
    <xf numFmtId="4" fontId="22" fillId="14" borderId="75">
      <alignment horizontal="right" vertical="center"/>
    </xf>
    <xf numFmtId="49" fontId="26" fillId="0" borderId="76" applyNumberFormat="0" applyFont="0" applyFill="0" applyBorder="0" applyProtection="0">
      <alignment horizontal="left" vertical="center" indent="5"/>
    </xf>
    <xf numFmtId="4" fontId="26" fillId="0" borderId="75" applyFill="0" applyBorder="0" applyProtection="0">
      <alignment horizontal="right" vertical="center"/>
    </xf>
    <xf numFmtId="4" fontId="22" fillId="9" borderId="75">
      <alignment horizontal="right" vertical="center"/>
    </xf>
    <xf numFmtId="0" fontId="89" fillId="73" borderId="67" applyNumberFormat="0" applyAlignment="0" applyProtection="0"/>
    <xf numFmtId="0" fontId="80" fillId="73" borderId="67" applyNumberFormat="0" applyAlignment="0" applyProtection="0"/>
    <xf numFmtId="0" fontId="76" fillId="86" borderId="67" applyNumberFormat="0" applyAlignment="0" applyProtection="0"/>
    <xf numFmtId="0" fontId="26" fillId="14" borderId="78">
      <alignment horizontal="left" vertical="center" wrapText="1" indent="2"/>
    </xf>
    <xf numFmtId="0" fontId="26" fillId="0" borderId="78">
      <alignment horizontal="left" vertical="center" wrapText="1" indent="2"/>
    </xf>
    <xf numFmtId="0" fontId="26" fillId="14" borderId="78">
      <alignment horizontal="left" vertical="center" wrapText="1" indent="2"/>
    </xf>
    <xf numFmtId="0" fontId="3" fillId="0" borderId="0"/>
    <xf numFmtId="0" fontId="26" fillId="0" borderId="93">
      <alignment horizontal="left" vertical="center" wrapText="1" indent="2"/>
    </xf>
    <xf numFmtId="0" fontId="71" fillId="89" borderId="89" applyNumberFormat="0" applyFont="0" applyAlignment="0" applyProtection="0"/>
    <xf numFmtId="0" fontId="93" fillId="86" borderId="94" applyNumberFormat="0" applyAlignment="0" applyProtection="0"/>
    <xf numFmtId="0" fontId="89" fillId="73" borderId="87" applyNumberFormat="0" applyAlignment="0" applyProtection="0"/>
    <xf numFmtId="0" fontId="81" fillId="0" borderId="88" applyNumberFormat="0" applyFill="0" applyAlignment="0" applyProtection="0"/>
    <xf numFmtId="4" fontId="26" fillId="0" borderId="98" applyFill="0" applyBorder="0" applyProtection="0">
      <alignment horizontal="right" vertical="center"/>
    </xf>
    <xf numFmtId="49" fontId="26" fillId="0" borderId="90" applyNumberFormat="0" applyFont="0" applyFill="0" applyBorder="0" applyProtection="0">
      <alignment horizontal="left" vertical="center" indent="2"/>
    </xf>
    <xf numFmtId="175" fontId="26" fillId="90" borderId="90" applyNumberFormat="0" applyFont="0" applyBorder="0" applyAlignment="0" applyProtection="0">
      <alignment horizontal="right" vertical="center"/>
    </xf>
    <xf numFmtId="4" fontId="22" fillId="14" borderId="92">
      <alignment horizontal="right" vertical="center"/>
    </xf>
    <xf numFmtId="0" fontId="26" fillId="16" borderId="90"/>
    <xf numFmtId="0" fontId="64" fillId="0" borderId="0" applyNumberFormat="0" applyFill="0" applyBorder="0" applyAlignment="0" applyProtection="0"/>
    <xf numFmtId="0" fontId="80" fillId="73" borderId="87" applyNumberFormat="0" applyAlignment="0" applyProtection="0"/>
    <xf numFmtId="0" fontId="77" fillId="86" borderId="87" applyNumberFormat="0" applyAlignment="0" applyProtection="0"/>
    <xf numFmtId="0" fontId="22" fillId="14" borderId="90">
      <alignment horizontal="right" vertical="center"/>
    </xf>
    <xf numFmtId="0" fontId="22" fillId="14" borderId="90">
      <alignment horizontal="right" vertical="center"/>
    </xf>
    <xf numFmtId="4" fontId="26" fillId="0" borderId="98">
      <alignment horizontal="right" vertical="center"/>
    </xf>
    <xf numFmtId="0" fontId="71" fillId="89" borderId="89" applyNumberFormat="0" applyFont="0" applyAlignment="0" applyProtection="0"/>
    <xf numFmtId="0" fontId="61" fillId="46" borderId="57" applyNumberFormat="0" applyAlignment="0" applyProtection="0"/>
    <xf numFmtId="0" fontId="62" fillId="46" borderId="56" applyNumberFormat="0" applyAlignment="0" applyProtection="0"/>
    <xf numFmtId="49" fontId="26" fillId="0" borderId="91" applyNumberFormat="0" applyFont="0" applyFill="0" applyBorder="0" applyProtection="0">
      <alignment horizontal="left" vertical="center" indent="5"/>
    </xf>
    <xf numFmtId="0" fontId="63" fillId="0" borderId="0" applyNumberFormat="0" applyFill="0" applyBorder="0" applyAlignment="0" applyProtection="0"/>
    <xf numFmtId="0" fontId="22" fillId="14" borderId="90">
      <alignment horizontal="right" vertical="center"/>
    </xf>
    <xf numFmtId="0" fontId="64" fillId="0" borderId="0" applyNumberFormat="0" applyFill="0" applyBorder="0" applyAlignment="0" applyProtection="0"/>
    <xf numFmtId="0" fontId="5" fillId="0" borderId="58" applyNumberFormat="0" applyFill="0" applyAlignment="0" applyProtection="0"/>
    <xf numFmtId="0" fontId="3" fillId="47" borderId="0" applyNumberFormat="0" applyBorder="0" applyAlignment="0" applyProtection="0"/>
    <xf numFmtId="0" fontId="3" fillId="48" borderId="0" applyNumberFormat="0" applyBorder="0" applyAlignment="0" applyProtection="0"/>
    <xf numFmtId="0" fontId="65" fillId="49" borderId="0" applyNumberFormat="0" applyBorder="0" applyAlignment="0" applyProtection="0"/>
    <xf numFmtId="0" fontId="3" fillId="50" borderId="0" applyNumberFormat="0" applyBorder="0" applyAlignment="0" applyProtection="0"/>
    <xf numFmtId="0" fontId="3" fillId="51" borderId="0" applyNumberFormat="0" applyBorder="0" applyAlignment="0" applyProtection="0"/>
    <xf numFmtId="0" fontId="65" fillId="52" borderId="0" applyNumberFormat="0" applyBorder="0" applyAlignment="0" applyProtection="0"/>
    <xf numFmtId="0" fontId="3" fillId="53" borderId="0" applyNumberFormat="0" applyBorder="0" applyAlignment="0" applyProtection="0"/>
    <xf numFmtId="0" fontId="3" fillId="54" borderId="0" applyNumberFormat="0" applyBorder="0" applyAlignment="0" applyProtection="0"/>
    <xf numFmtId="0" fontId="65" fillId="55" borderId="0" applyNumberFormat="0" applyBorder="0" applyAlignment="0" applyProtection="0"/>
    <xf numFmtId="0" fontId="74" fillId="86" borderId="94" applyNumberFormat="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4" fontId="26" fillId="16" borderId="90"/>
    <xf numFmtId="0" fontId="3" fillId="59" borderId="0" applyNumberFormat="0" applyBorder="0" applyAlignment="0" applyProtection="0"/>
    <xf numFmtId="0" fontId="3" fillId="60" borderId="0" applyNumberFormat="0" applyBorder="0" applyAlignment="0" applyProtection="0"/>
    <xf numFmtId="0" fontId="65" fillId="61" borderId="0" applyNumberFormat="0" applyBorder="0" applyAlignment="0" applyProtection="0"/>
    <xf numFmtId="0" fontId="3" fillId="62" borderId="0" applyNumberFormat="0" applyBorder="0" applyAlignment="0" applyProtection="0"/>
    <xf numFmtId="0" fontId="3" fillId="63" borderId="0" applyNumberFormat="0" applyBorder="0" applyAlignment="0" applyProtection="0"/>
    <xf numFmtId="0" fontId="65" fillId="64" borderId="0" applyNumberFormat="0" applyBorder="0" applyAlignment="0" applyProtection="0"/>
    <xf numFmtId="0" fontId="22" fillId="14" borderId="98">
      <alignment horizontal="right" vertical="center"/>
    </xf>
    <xf numFmtId="49" fontId="26" fillId="0" borderId="91" applyNumberFormat="0" applyFont="0" applyFill="0" applyBorder="0" applyProtection="0">
      <alignment horizontal="left" vertical="center" indent="5"/>
    </xf>
    <xf numFmtId="0" fontId="26" fillId="0" borderId="90" applyNumberFormat="0" applyFill="0" applyAlignment="0" applyProtection="0"/>
    <xf numFmtId="0" fontId="74" fillId="86" borderId="94" applyNumberFormat="0" applyAlignment="0" applyProtection="0"/>
    <xf numFmtId="0" fontId="61" fillId="46" borderId="57" applyNumberFormat="0" applyAlignment="0" applyProtection="0"/>
    <xf numFmtId="0" fontId="89" fillId="73" borderId="87" applyNumberFormat="0" applyAlignment="0" applyProtection="0"/>
    <xf numFmtId="0" fontId="5" fillId="0" borderId="58" applyNumberFormat="0" applyFill="0" applyAlignment="0" applyProtection="0"/>
    <xf numFmtId="0" fontId="61" fillId="46" borderId="57" applyNumberFormat="0" applyAlignment="0" applyProtection="0"/>
    <xf numFmtId="0" fontId="77" fillId="86" borderId="87" applyNumberFormat="0" applyAlignment="0" applyProtection="0"/>
    <xf numFmtId="0" fontId="76" fillId="86" borderId="95" applyNumberFormat="0" applyAlignment="0" applyProtection="0"/>
    <xf numFmtId="49" fontId="26" fillId="0" borderId="99" applyNumberFormat="0" applyFont="0" applyFill="0" applyBorder="0" applyProtection="0">
      <alignment horizontal="left" vertical="center" indent="5"/>
    </xf>
    <xf numFmtId="0" fontId="77" fillId="86" borderId="95" applyNumberFormat="0" applyAlignment="0" applyProtection="0"/>
    <xf numFmtId="4" fontId="22" fillId="14" borderId="92">
      <alignment horizontal="right" vertical="center"/>
    </xf>
    <xf numFmtId="49" fontId="26" fillId="0" borderId="91" applyNumberFormat="0" applyFont="0" applyFill="0" applyBorder="0" applyProtection="0">
      <alignment horizontal="left" vertical="center" indent="5"/>
    </xf>
    <xf numFmtId="0" fontId="3" fillId="60" borderId="0" applyNumberFormat="0" applyBorder="0" applyAlignment="0" applyProtection="0"/>
    <xf numFmtId="49" fontId="26" fillId="0" borderId="91" applyNumberFormat="0" applyFont="0" applyFill="0" applyBorder="0" applyProtection="0">
      <alignment horizontal="left" vertical="center" indent="5"/>
    </xf>
    <xf numFmtId="0" fontId="26" fillId="14" borderId="101">
      <alignment horizontal="left" vertical="center" wrapText="1" indent="2"/>
    </xf>
    <xf numFmtId="0" fontId="71" fillId="89" borderId="97" applyNumberFormat="0" applyFont="0" applyAlignment="0" applyProtection="0"/>
    <xf numFmtId="4" fontId="26" fillId="16" borderId="90"/>
    <xf numFmtId="4" fontId="22" fillId="14" borderId="90">
      <alignment horizontal="right" vertical="center"/>
    </xf>
    <xf numFmtId="4" fontId="22" fillId="14" borderId="90">
      <alignment horizontal="right" vertical="center"/>
    </xf>
    <xf numFmtId="4" fontId="26" fillId="0" borderId="90" applyFill="0" applyBorder="0" applyProtection="0">
      <alignment horizontal="right" vertical="center"/>
    </xf>
    <xf numFmtId="0" fontId="22" fillId="9" borderId="90">
      <alignment horizontal="right" vertical="center"/>
    </xf>
    <xf numFmtId="0" fontId="22" fillId="14" borderId="90">
      <alignment horizontal="right" vertical="center"/>
    </xf>
    <xf numFmtId="0" fontId="65" fillId="58" borderId="0" applyNumberFormat="0" applyBorder="0" applyAlignment="0" applyProtection="0"/>
    <xf numFmtId="0" fontId="26" fillId="9" borderId="91">
      <alignment horizontal="left" vertical="center"/>
    </xf>
    <xf numFmtId="0" fontId="26" fillId="0" borderId="90" applyNumberFormat="0" applyFill="0" applyAlignment="0" applyProtection="0"/>
    <xf numFmtId="0" fontId="80" fillId="73" borderId="87" applyNumberFormat="0" applyAlignment="0" applyProtection="0"/>
    <xf numFmtId="0" fontId="65" fillId="64" borderId="0" applyNumberFormat="0" applyBorder="0" applyAlignment="0" applyProtection="0"/>
    <xf numFmtId="0" fontId="77" fillId="86" borderId="87" applyNumberFormat="0" applyAlignment="0" applyProtection="0"/>
    <xf numFmtId="4" fontId="22" fillId="14" borderId="98">
      <alignment horizontal="right" vertical="center"/>
    </xf>
    <xf numFmtId="0" fontId="96" fillId="0" borderId="88" applyNumberFormat="0" applyFill="0" applyAlignment="0" applyProtection="0"/>
    <xf numFmtId="0" fontId="81" fillId="0" borderId="88" applyNumberFormat="0" applyFill="0" applyAlignment="0" applyProtection="0"/>
    <xf numFmtId="0" fontId="77" fillId="86" borderId="87" applyNumberFormat="0" applyAlignment="0" applyProtection="0"/>
    <xf numFmtId="0" fontId="89" fillId="73" borderId="87" applyNumberFormat="0" applyAlignment="0" applyProtection="0"/>
    <xf numFmtId="0" fontId="77" fillId="86" borderId="80" applyNumberFormat="0" applyAlignment="0" applyProtection="0"/>
    <xf numFmtId="4" fontId="22" fillId="14" borderId="90">
      <alignment horizontal="right" vertical="center"/>
    </xf>
    <xf numFmtId="0" fontId="71" fillId="89" borderId="89" applyNumberFormat="0" applyFont="0" applyAlignment="0" applyProtection="0"/>
    <xf numFmtId="0" fontId="26" fillId="0" borderId="90">
      <alignment horizontal="right" vertical="center"/>
    </xf>
    <xf numFmtId="0" fontId="26" fillId="9" borderId="91">
      <alignment horizontal="left" vertical="center"/>
    </xf>
    <xf numFmtId="0" fontId="26" fillId="14" borderId="93">
      <alignment horizontal="left" vertical="center" wrapText="1" indent="2"/>
    </xf>
    <xf numFmtId="0" fontId="3" fillId="47" borderId="0" applyNumberFormat="0" applyBorder="0" applyAlignment="0" applyProtection="0"/>
    <xf numFmtId="0" fontId="26" fillId="16" borderId="90"/>
    <xf numFmtId="4" fontId="67" fillId="9" borderId="90">
      <alignment horizontal="right" vertical="center"/>
    </xf>
    <xf numFmtId="4" fontId="22" fillId="14" borderId="91">
      <alignment horizontal="right" vertical="center"/>
    </xf>
    <xf numFmtId="4" fontId="22" fillId="14" borderId="92">
      <alignment horizontal="right" vertical="center"/>
    </xf>
    <xf numFmtId="0" fontId="89" fillId="73" borderId="80" applyNumberFormat="0" applyAlignment="0" applyProtection="0"/>
    <xf numFmtId="4" fontId="22" fillId="14" borderId="90">
      <alignment horizontal="right" vertical="center"/>
    </xf>
    <xf numFmtId="0" fontId="3" fillId="57" borderId="0" applyNumberFormat="0" applyBorder="0" applyAlignment="0" applyProtection="0"/>
    <xf numFmtId="0" fontId="26" fillId="0" borderId="93">
      <alignment horizontal="left" vertical="center" wrapText="1" indent="2"/>
    </xf>
    <xf numFmtId="49" fontId="26" fillId="0" borderId="90" applyNumberFormat="0" applyFont="0" applyFill="0" applyBorder="0" applyProtection="0">
      <alignment horizontal="left" vertical="center" indent="2"/>
    </xf>
    <xf numFmtId="0" fontId="22" fillId="9" borderId="90">
      <alignment horizontal="right" vertical="center"/>
    </xf>
    <xf numFmtId="175" fontId="26" fillId="90" borderId="90" applyNumberFormat="0" applyFont="0" applyBorder="0" applyAlignment="0" applyProtection="0">
      <alignment horizontal="right" vertical="center"/>
    </xf>
    <xf numFmtId="0" fontId="77" fillId="86" borderId="87" applyNumberFormat="0" applyAlignment="0" applyProtection="0"/>
    <xf numFmtId="0" fontId="76" fillId="86" borderId="87" applyNumberFormat="0" applyAlignment="0" applyProtection="0"/>
    <xf numFmtId="4" fontId="26" fillId="16" borderId="90"/>
    <xf numFmtId="0" fontId="5" fillId="0" borderId="58" applyNumberFormat="0" applyFill="0" applyAlignment="0" applyProtection="0"/>
    <xf numFmtId="0" fontId="64" fillId="0" borderId="0" applyNumberFormat="0" applyFill="0" applyBorder="0" applyAlignment="0" applyProtection="0"/>
    <xf numFmtId="0" fontId="62" fillId="46" borderId="56" applyNumberFormat="0" applyAlignment="0" applyProtection="0"/>
    <xf numFmtId="0" fontId="61" fillId="46" borderId="57" applyNumberFormat="0" applyAlignment="0" applyProtection="0"/>
    <xf numFmtId="0" fontId="26" fillId="0" borderId="93">
      <alignment horizontal="left" vertical="center" wrapText="1" indent="2"/>
    </xf>
    <xf numFmtId="0" fontId="81" fillId="0" borderId="88" applyNumberFormat="0" applyFill="0" applyAlignment="0" applyProtection="0"/>
    <xf numFmtId="0" fontId="81" fillId="0" borderId="88" applyNumberFormat="0" applyFill="0" applyAlignment="0" applyProtection="0"/>
    <xf numFmtId="0" fontId="71" fillId="89" borderId="82" applyNumberFormat="0" applyFont="0" applyAlignment="0" applyProtection="0"/>
    <xf numFmtId="0" fontId="27" fillId="89" borderId="82" applyNumberFormat="0" applyFont="0" applyAlignment="0" applyProtection="0"/>
    <xf numFmtId="0" fontId="93" fillId="86" borderId="79" applyNumberFormat="0" applyAlignment="0" applyProtection="0"/>
    <xf numFmtId="49" fontId="26" fillId="0" borderId="91" applyNumberFormat="0" applyFont="0" applyFill="0" applyBorder="0" applyProtection="0">
      <alignment horizontal="left" vertical="center" indent="5"/>
    </xf>
    <xf numFmtId="0" fontId="27" fillId="89" borderId="97" applyNumberFormat="0" applyFont="0" applyAlignment="0" applyProtection="0"/>
    <xf numFmtId="4" fontId="22" fillId="9" borderId="90">
      <alignment horizontal="right" vertical="center"/>
    </xf>
    <xf numFmtId="0" fontId="96" fillId="0" borderId="88" applyNumberFormat="0" applyFill="0" applyAlignment="0" applyProtection="0"/>
    <xf numFmtId="0" fontId="26" fillId="0" borderId="93">
      <alignment horizontal="left" vertical="center" wrapText="1" indent="2"/>
    </xf>
    <xf numFmtId="0" fontId="96" fillId="0" borderId="81" applyNumberFormat="0" applyFill="0" applyAlignment="0" applyProtection="0"/>
    <xf numFmtId="0" fontId="26" fillId="14" borderId="93">
      <alignment horizontal="left" vertical="center" wrapText="1" indent="2"/>
    </xf>
    <xf numFmtId="0" fontId="89" fillId="73" borderId="87" applyNumberFormat="0" applyAlignment="0" applyProtection="0"/>
    <xf numFmtId="4" fontId="26" fillId="0" borderId="90">
      <alignment horizontal="right" vertical="center"/>
    </xf>
    <xf numFmtId="0" fontId="27" fillId="89" borderId="89" applyNumberFormat="0" applyFont="0" applyAlignment="0" applyProtection="0"/>
    <xf numFmtId="0" fontId="76" fillId="86" borderId="87" applyNumberFormat="0" applyAlignment="0" applyProtection="0"/>
    <xf numFmtId="0" fontId="26" fillId="16" borderId="90"/>
    <xf numFmtId="0" fontId="3" fillId="47" borderId="0" applyNumberFormat="0" applyBorder="0" applyAlignment="0" applyProtection="0"/>
    <xf numFmtId="0" fontId="26" fillId="14" borderId="93">
      <alignment horizontal="left" vertical="center" wrapText="1" indent="2"/>
    </xf>
    <xf numFmtId="0" fontId="74" fillId="86" borderId="94" applyNumberFormat="0" applyAlignment="0" applyProtection="0"/>
    <xf numFmtId="49" fontId="26" fillId="0" borderId="90" applyNumberFormat="0" applyFont="0" applyFill="0" applyBorder="0" applyProtection="0">
      <alignment horizontal="left" vertical="center" indent="2"/>
    </xf>
    <xf numFmtId="0" fontId="22" fillId="14" borderId="90">
      <alignment horizontal="right" vertical="center"/>
    </xf>
    <xf numFmtId="0" fontId="26" fillId="14" borderId="93">
      <alignment horizontal="left" vertical="center" wrapText="1" indent="2"/>
    </xf>
    <xf numFmtId="4" fontId="22" fillId="14" borderId="92">
      <alignment horizontal="right" vertical="center"/>
    </xf>
    <xf numFmtId="0" fontId="3" fillId="47" borderId="0" applyNumberFormat="0" applyBorder="0" applyAlignment="0" applyProtection="0"/>
    <xf numFmtId="0" fontId="89" fillId="73" borderId="87" applyNumberFormat="0" applyAlignment="0" applyProtection="0"/>
    <xf numFmtId="4" fontId="22" fillId="9" borderId="90">
      <alignment horizontal="right" vertical="center"/>
    </xf>
    <xf numFmtId="0" fontId="80" fillId="73" borderId="87" applyNumberFormat="0" applyAlignment="0" applyProtection="0"/>
    <xf numFmtId="4" fontId="67" fillId="9" borderId="98">
      <alignment horizontal="right" vertical="center"/>
    </xf>
    <xf numFmtId="0" fontId="26" fillId="16" borderId="90"/>
    <xf numFmtId="0" fontId="67" fillId="9" borderId="90">
      <alignment horizontal="right" vertical="center"/>
    </xf>
    <xf numFmtId="0" fontId="22" fillId="14" borderId="90">
      <alignment horizontal="right" vertical="center"/>
    </xf>
    <xf numFmtId="0" fontId="26" fillId="14" borderId="93">
      <alignment horizontal="left" vertical="center" wrapText="1" indent="2"/>
    </xf>
    <xf numFmtId="4" fontId="22" fillId="14" borderId="91">
      <alignment horizontal="right" vertical="center"/>
    </xf>
    <xf numFmtId="0" fontId="96" fillId="0" borderId="88" applyNumberFormat="0" applyFill="0" applyAlignment="0" applyProtection="0"/>
    <xf numFmtId="0" fontId="26" fillId="0" borderId="93">
      <alignment horizontal="left" vertical="center" wrapText="1" indent="2"/>
    </xf>
    <xf numFmtId="4" fontId="26" fillId="0" borderId="90" applyFill="0" applyBorder="0" applyProtection="0">
      <alignment horizontal="right" vertical="center"/>
    </xf>
    <xf numFmtId="0" fontId="77" fillId="86" borderId="80" applyNumberFormat="0" applyAlignment="0" applyProtection="0"/>
    <xf numFmtId="0" fontId="67" fillId="9" borderId="90">
      <alignment horizontal="right" vertical="center"/>
    </xf>
    <xf numFmtId="0" fontId="80" fillId="73" borderId="95" applyNumberFormat="0" applyAlignment="0" applyProtection="0"/>
    <xf numFmtId="4" fontId="22" fillId="14" borderId="90">
      <alignment horizontal="right" vertical="center"/>
    </xf>
    <xf numFmtId="0" fontId="89" fillId="73" borderId="80" applyNumberFormat="0" applyAlignment="0" applyProtection="0"/>
    <xf numFmtId="4" fontId="67" fillId="9" borderId="90">
      <alignment horizontal="right" vertical="center"/>
    </xf>
    <xf numFmtId="0" fontId="26" fillId="9" borderId="91">
      <alignment horizontal="left" vertical="center"/>
    </xf>
    <xf numFmtId="0" fontId="71" fillId="89" borderId="82" applyNumberFormat="0" applyFont="0" applyAlignment="0" applyProtection="0"/>
    <xf numFmtId="0" fontId="93" fillId="86" borderId="79" applyNumberFormat="0" applyAlignment="0" applyProtection="0"/>
    <xf numFmtId="0" fontId="64" fillId="0" borderId="0" applyNumberFormat="0" applyFill="0" applyBorder="0" applyAlignment="0" applyProtection="0"/>
    <xf numFmtId="0" fontId="96" fillId="0" borderId="81" applyNumberFormat="0" applyFill="0" applyAlignment="0" applyProtection="0"/>
    <xf numFmtId="0" fontId="3" fillId="47" borderId="0" applyNumberFormat="0" applyBorder="0" applyAlignment="0" applyProtection="0"/>
    <xf numFmtId="0" fontId="65" fillId="52" borderId="0" applyNumberFormat="0" applyBorder="0" applyAlignment="0" applyProtection="0"/>
    <xf numFmtId="0" fontId="76" fillId="86" borderId="87" applyNumberFormat="0" applyAlignment="0" applyProtection="0"/>
    <xf numFmtId="0" fontId="22" fillId="9" borderId="90">
      <alignment horizontal="right" vertical="center"/>
    </xf>
    <xf numFmtId="0" fontId="89" fillId="73" borderId="87" applyNumberFormat="0" applyAlignment="0" applyProtection="0"/>
    <xf numFmtId="0" fontId="26" fillId="0" borderId="93">
      <alignment horizontal="left" vertical="center" wrapText="1" indent="2"/>
    </xf>
    <xf numFmtId="0" fontId="22" fillId="14" borderId="92">
      <alignment horizontal="right" vertical="center"/>
    </xf>
    <xf numFmtId="0" fontId="71" fillId="89" borderId="89" applyNumberFormat="0" applyFont="0" applyAlignment="0" applyProtection="0"/>
    <xf numFmtId="0" fontId="65" fillId="64" borderId="0" applyNumberFormat="0" applyBorder="0" applyAlignment="0" applyProtection="0"/>
    <xf numFmtId="49" fontId="24" fillId="0" borderId="90" applyNumberFormat="0" applyFill="0" applyBorder="0" applyProtection="0">
      <alignment horizontal="left" vertical="center"/>
    </xf>
    <xf numFmtId="0" fontId="27" fillId="89" borderId="89" applyNumberFormat="0" applyFont="0" applyAlignment="0" applyProtection="0"/>
    <xf numFmtId="0" fontId="65" fillId="61" borderId="0" applyNumberFormat="0" applyBorder="0" applyAlignment="0" applyProtection="0"/>
    <xf numFmtId="0" fontId="22" fillId="9" borderId="83">
      <alignment horizontal="right" vertical="center"/>
    </xf>
    <xf numFmtId="4" fontId="22" fillId="9" borderId="83">
      <alignment horizontal="right" vertical="center"/>
    </xf>
    <xf numFmtId="0" fontId="67" fillId="9" borderId="83">
      <alignment horizontal="right" vertical="center"/>
    </xf>
    <xf numFmtId="4" fontId="67" fillId="9" borderId="83">
      <alignment horizontal="right" vertical="center"/>
    </xf>
    <xf numFmtId="0" fontId="22" fillId="14" borderId="83">
      <alignment horizontal="right" vertical="center"/>
    </xf>
    <xf numFmtId="4" fontId="22" fillId="14" borderId="83">
      <alignment horizontal="right" vertical="center"/>
    </xf>
    <xf numFmtId="0" fontId="22" fillId="14" borderId="83">
      <alignment horizontal="right" vertical="center"/>
    </xf>
    <xf numFmtId="4" fontId="22" fillId="14" borderId="83">
      <alignment horizontal="right" vertical="center"/>
    </xf>
    <xf numFmtId="0" fontId="22" fillId="14" borderId="84">
      <alignment horizontal="right" vertical="center"/>
    </xf>
    <xf numFmtId="4" fontId="22" fillId="14" borderId="84">
      <alignment horizontal="right" vertical="center"/>
    </xf>
    <xf numFmtId="0" fontId="22" fillId="14" borderId="85">
      <alignment horizontal="right" vertical="center"/>
    </xf>
    <xf numFmtId="4" fontId="22" fillId="14" borderId="85">
      <alignment horizontal="right" vertical="center"/>
    </xf>
    <xf numFmtId="0" fontId="77" fillId="86" borderId="80" applyNumberFormat="0" applyAlignment="0" applyProtection="0"/>
    <xf numFmtId="0" fontId="26" fillId="14" borderId="86">
      <alignment horizontal="left" vertical="center" wrapText="1" indent="2"/>
    </xf>
    <xf numFmtId="0" fontId="26" fillId="0" borderId="86">
      <alignment horizontal="left" vertical="center" wrapText="1" indent="2"/>
    </xf>
    <xf numFmtId="0" fontId="26" fillId="9" borderId="84">
      <alignment horizontal="left" vertical="center"/>
    </xf>
    <xf numFmtId="4" fontId="26" fillId="0" borderId="90" applyFill="0" applyBorder="0" applyProtection="0">
      <alignment horizontal="right" vertical="center"/>
    </xf>
    <xf numFmtId="0" fontId="89" fillId="73" borderId="80" applyNumberFormat="0" applyAlignment="0" applyProtection="0"/>
    <xf numFmtId="0" fontId="26" fillId="0" borderId="83">
      <alignment horizontal="right" vertical="center"/>
    </xf>
    <xf numFmtId="4" fontId="26" fillId="0" borderId="83">
      <alignment horizontal="right" vertical="center"/>
    </xf>
    <xf numFmtId="49" fontId="26" fillId="0" borderId="90" applyNumberFormat="0" applyFont="0" applyFill="0" applyBorder="0" applyProtection="0">
      <alignment horizontal="left" vertical="center" indent="2"/>
    </xf>
    <xf numFmtId="0" fontId="26" fillId="0" borderId="83" applyNumberFormat="0" applyFill="0" applyAlignment="0" applyProtection="0"/>
    <xf numFmtId="0" fontId="93" fillId="86" borderId="79" applyNumberFormat="0" applyAlignment="0" applyProtection="0"/>
    <xf numFmtId="175" fontId="26" fillId="90" borderId="83" applyNumberFormat="0" applyFont="0" applyBorder="0" applyAlignment="0" applyProtection="0">
      <alignment horizontal="right" vertical="center"/>
    </xf>
    <xf numFmtId="0" fontId="26" fillId="16" borderId="83"/>
    <xf numFmtId="4" fontId="26" fillId="16" borderId="83"/>
    <xf numFmtId="0" fontId="96" fillId="0" borderId="81" applyNumberFormat="0" applyFill="0" applyAlignment="0" applyProtection="0"/>
    <xf numFmtId="0" fontId="74" fillId="86" borderId="94" applyNumberFormat="0" applyAlignment="0" applyProtection="0"/>
    <xf numFmtId="0" fontId="3" fillId="50" borderId="0" applyNumberFormat="0" applyBorder="0" applyAlignment="0" applyProtection="0"/>
    <xf numFmtId="0" fontId="3" fillId="62" borderId="0" applyNumberFormat="0" applyBorder="0" applyAlignment="0" applyProtection="0"/>
    <xf numFmtId="0" fontId="22" fillId="14" borderId="91">
      <alignment horizontal="right" vertical="center"/>
    </xf>
    <xf numFmtId="0" fontId="96" fillId="0" borderId="88" applyNumberFormat="0" applyFill="0" applyAlignment="0" applyProtection="0"/>
    <xf numFmtId="0" fontId="62" fillId="46" borderId="56" applyNumberFormat="0" applyAlignment="0" applyProtection="0"/>
    <xf numFmtId="0" fontId="71" fillId="89" borderId="89" applyNumberFormat="0" applyFont="0" applyAlignment="0" applyProtection="0"/>
    <xf numFmtId="4" fontId="26" fillId="0" borderId="90" applyFill="0" applyBorder="0" applyProtection="0">
      <alignment horizontal="right" vertical="center"/>
    </xf>
    <xf numFmtId="0" fontId="3" fillId="62" borderId="0" applyNumberFormat="0" applyBorder="0" applyAlignment="0" applyProtection="0"/>
    <xf numFmtId="0" fontId="3" fillId="48" borderId="0" applyNumberFormat="0" applyBorder="0" applyAlignment="0" applyProtection="0"/>
    <xf numFmtId="4" fontId="22" fillId="14" borderId="92">
      <alignment horizontal="right" vertical="center"/>
    </xf>
    <xf numFmtId="0" fontId="3" fillId="51" borderId="0" applyNumberFormat="0" applyBorder="0" applyAlignment="0" applyProtection="0"/>
    <xf numFmtId="0" fontId="22" fillId="14" borderId="90">
      <alignment horizontal="right" vertical="center"/>
    </xf>
    <xf numFmtId="0" fontId="93" fillId="86" borderId="94" applyNumberFormat="0" applyAlignment="0" applyProtection="0"/>
    <xf numFmtId="0" fontId="3" fillId="50" borderId="0" applyNumberFormat="0" applyBorder="0" applyAlignment="0" applyProtection="0"/>
    <xf numFmtId="0" fontId="76" fillId="86" borderId="87" applyNumberFormat="0" applyAlignment="0" applyProtection="0"/>
    <xf numFmtId="0" fontId="96" fillId="0" borderId="88" applyNumberFormat="0" applyFill="0" applyAlignment="0" applyProtection="0"/>
    <xf numFmtId="4" fontId="22" fillId="14" borderId="90">
      <alignment horizontal="right" vertical="center"/>
    </xf>
    <xf numFmtId="0" fontId="65" fillId="55" borderId="0" applyNumberFormat="0" applyBorder="0" applyAlignment="0" applyProtection="0"/>
    <xf numFmtId="0" fontId="26" fillId="0" borderId="90" applyNumberFormat="0" applyFill="0" applyAlignment="0" applyProtection="0"/>
    <xf numFmtId="0" fontId="3" fillId="56" borderId="0" applyNumberFormat="0" applyBorder="0" applyAlignment="0" applyProtection="0"/>
    <xf numFmtId="0" fontId="96" fillId="0" borderId="88" applyNumberFormat="0" applyFill="0" applyAlignment="0" applyProtection="0"/>
    <xf numFmtId="4" fontId="26" fillId="0" borderId="90">
      <alignment horizontal="right" vertical="center"/>
    </xf>
    <xf numFmtId="4" fontId="22" fillId="14" borderId="92">
      <alignment horizontal="right" vertical="center"/>
    </xf>
    <xf numFmtId="0" fontId="67" fillId="9" borderId="90">
      <alignment horizontal="right" vertical="center"/>
    </xf>
    <xf numFmtId="0" fontId="27" fillId="89" borderId="89" applyNumberFormat="0" applyFont="0" applyAlignment="0" applyProtection="0"/>
    <xf numFmtId="0" fontId="3" fillId="59" borderId="0" applyNumberFormat="0" applyBorder="0" applyAlignment="0" applyProtection="0"/>
    <xf numFmtId="0" fontId="89" fillId="73" borderId="87" applyNumberFormat="0" applyAlignment="0" applyProtection="0"/>
    <xf numFmtId="4" fontId="67" fillId="9" borderId="90">
      <alignment horizontal="right" vertical="center"/>
    </xf>
    <xf numFmtId="0" fontId="26" fillId="0" borderId="93">
      <alignment horizontal="left" vertical="center" wrapText="1" indent="2"/>
    </xf>
    <xf numFmtId="0" fontId="93" fillId="86" borderId="94" applyNumberFormat="0" applyAlignment="0" applyProtection="0"/>
    <xf numFmtId="0" fontId="71" fillId="89" borderId="89" applyNumberFormat="0" applyFont="0" applyAlignment="0" applyProtection="0"/>
    <xf numFmtId="0" fontId="80" fillId="73" borderId="87" applyNumberFormat="0" applyAlignment="0" applyProtection="0"/>
    <xf numFmtId="49" fontId="24" fillId="0" borderId="90" applyNumberFormat="0" applyFill="0" applyBorder="0" applyProtection="0">
      <alignment horizontal="left" vertical="center"/>
    </xf>
    <xf numFmtId="4" fontId="22" fillId="9" borderId="90">
      <alignment horizontal="right" vertical="center"/>
    </xf>
    <xf numFmtId="0" fontId="96" fillId="0" borderId="88" applyNumberFormat="0" applyFill="0" applyAlignment="0" applyProtection="0"/>
    <xf numFmtId="0" fontId="3" fillId="53" borderId="0" applyNumberFormat="0" applyBorder="0" applyAlignment="0" applyProtection="0"/>
    <xf numFmtId="0" fontId="93" fillId="86" borderId="94" applyNumberFormat="0" applyAlignment="0" applyProtection="0"/>
    <xf numFmtId="0" fontId="89" fillId="73" borderId="87" applyNumberFormat="0" applyAlignment="0" applyProtection="0"/>
    <xf numFmtId="0" fontId="3" fillId="51" borderId="0" applyNumberFormat="0" applyBorder="0" applyAlignment="0" applyProtection="0"/>
    <xf numFmtId="0" fontId="65" fillId="61" borderId="0" applyNumberFormat="0" applyBorder="0" applyAlignment="0" applyProtection="0"/>
    <xf numFmtId="0" fontId="3" fillId="47" borderId="0" applyNumberFormat="0" applyBorder="0" applyAlignment="0" applyProtection="0"/>
    <xf numFmtId="49" fontId="24" fillId="0" borderId="90" applyNumberFormat="0" applyFill="0" applyBorder="0" applyProtection="0">
      <alignment horizontal="left" vertical="center"/>
    </xf>
    <xf numFmtId="0" fontId="96" fillId="0" borderId="88" applyNumberFormat="0" applyFill="0" applyAlignment="0" applyProtection="0"/>
    <xf numFmtId="0" fontId="65" fillId="52" borderId="0" applyNumberFormat="0" applyBorder="0" applyAlignment="0" applyProtection="0"/>
    <xf numFmtId="49" fontId="26" fillId="0" borderId="83" applyNumberFormat="0" applyFont="0" applyFill="0" applyBorder="0" applyProtection="0">
      <alignment horizontal="left" vertical="center" indent="2"/>
    </xf>
    <xf numFmtId="49" fontId="26" fillId="0" borderId="84" applyNumberFormat="0" applyFont="0" applyFill="0" applyBorder="0" applyProtection="0">
      <alignment horizontal="left" vertical="center" indent="5"/>
    </xf>
    <xf numFmtId="0" fontId="89" fillId="73" borderId="87" applyNumberFormat="0" applyAlignment="0" applyProtection="0"/>
    <xf numFmtId="0" fontId="26" fillId="9" borderId="91">
      <alignment horizontal="left" vertical="center"/>
    </xf>
    <xf numFmtId="0" fontId="77" fillId="86" borderId="87" applyNumberFormat="0" applyAlignment="0" applyProtection="0"/>
    <xf numFmtId="0" fontId="96" fillId="0" borderId="88" applyNumberFormat="0" applyFill="0" applyAlignment="0" applyProtection="0"/>
    <xf numFmtId="4" fontId="22" fillId="14" borderId="91">
      <alignment horizontal="right" vertical="center"/>
    </xf>
    <xf numFmtId="0" fontId="27" fillId="89" borderId="89" applyNumberFormat="0" applyFont="0" applyAlignment="0" applyProtection="0"/>
    <xf numFmtId="4" fontId="26" fillId="0" borderId="83" applyFill="0" applyBorder="0" applyProtection="0">
      <alignment horizontal="right" vertical="center"/>
    </xf>
    <xf numFmtId="49" fontId="24" fillId="0" borderId="83" applyNumberFormat="0" applyFill="0" applyBorder="0" applyProtection="0">
      <alignment horizontal="left" vertical="center"/>
    </xf>
    <xf numFmtId="4" fontId="22" fillId="14" borderId="92">
      <alignment horizontal="right" vertical="center"/>
    </xf>
    <xf numFmtId="0" fontId="65" fillId="64" borderId="0" applyNumberFormat="0" applyBorder="0" applyAlignment="0" applyProtection="0"/>
    <xf numFmtId="0" fontId="96" fillId="0" borderId="88" applyNumberFormat="0" applyFill="0" applyAlignment="0" applyProtection="0"/>
    <xf numFmtId="0" fontId="80" fillId="73" borderId="87" applyNumberFormat="0" applyAlignment="0" applyProtection="0"/>
    <xf numFmtId="0" fontId="81" fillId="0" borderId="88" applyNumberFormat="0" applyFill="0" applyAlignment="0" applyProtection="0"/>
    <xf numFmtId="0" fontId="71" fillId="89" borderId="89" applyNumberFormat="0" applyFont="0" applyAlignment="0" applyProtection="0"/>
    <xf numFmtId="0" fontId="96" fillId="0" borderId="88" applyNumberFormat="0" applyFill="0" applyAlignment="0" applyProtection="0"/>
    <xf numFmtId="0" fontId="65" fillId="55" borderId="0" applyNumberFormat="0" applyBorder="0" applyAlignment="0" applyProtection="0"/>
    <xf numFmtId="0" fontId="71" fillId="89" borderId="89" applyNumberFormat="0" applyFont="0" applyAlignment="0" applyProtection="0"/>
    <xf numFmtId="0" fontId="26" fillId="0" borderId="90" applyNumberFormat="0" applyFill="0" applyAlignment="0" applyProtection="0"/>
    <xf numFmtId="49" fontId="26" fillId="0" borderId="91" applyNumberFormat="0" applyFont="0" applyFill="0" applyBorder="0" applyProtection="0">
      <alignment horizontal="left" vertical="center" indent="5"/>
    </xf>
    <xf numFmtId="0" fontId="26" fillId="0" borderId="90" applyNumberFormat="0" applyFill="0" applyAlignment="0" applyProtection="0"/>
    <xf numFmtId="4" fontId="26" fillId="0" borderId="90">
      <alignment horizontal="right" vertical="center"/>
    </xf>
    <xf numFmtId="4" fontId="26" fillId="0" borderId="90">
      <alignment horizontal="right" vertical="center"/>
    </xf>
    <xf numFmtId="0" fontId="22" fillId="14" borderId="90">
      <alignment horizontal="right" vertical="center"/>
    </xf>
    <xf numFmtId="0" fontId="26" fillId="14" borderId="93">
      <alignment horizontal="left" vertical="center" wrapText="1" indent="2"/>
    </xf>
    <xf numFmtId="0" fontId="89" fillId="73" borderId="87" applyNumberFormat="0" applyAlignment="0" applyProtection="0"/>
    <xf numFmtId="0" fontId="26" fillId="0" borderId="90">
      <alignment horizontal="right" vertical="center"/>
    </xf>
    <xf numFmtId="0" fontId="74" fillId="86" borderId="79" applyNumberFormat="0" applyAlignment="0" applyProtection="0"/>
    <xf numFmtId="0" fontId="76" fillId="86" borderId="80" applyNumberFormat="0" applyAlignment="0" applyProtection="0"/>
    <xf numFmtId="0" fontId="81" fillId="0" borderId="81" applyNumberFormat="0" applyFill="0" applyAlignment="0" applyProtection="0"/>
    <xf numFmtId="175" fontId="26" fillId="90" borderId="90" applyNumberFormat="0" applyFont="0" applyBorder="0" applyAlignment="0" applyProtection="0">
      <alignment horizontal="right" vertical="center"/>
    </xf>
    <xf numFmtId="0" fontId="61" fillId="46" borderId="57" applyNumberFormat="0" applyAlignment="0" applyProtection="0"/>
    <xf numFmtId="0" fontId="22" fillId="14" borderId="92">
      <alignment horizontal="right" vertical="center"/>
    </xf>
    <xf numFmtId="0" fontId="77" fillId="86" borderId="87" applyNumberFormat="0" applyAlignment="0" applyProtection="0"/>
    <xf numFmtId="0" fontId="76" fillId="86" borderId="87" applyNumberFormat="0" applyAlignment="0" applyProtection="0"/>
    <xf numFmtId="0" fontId="96" fillId="0" borderId="88" applyNumberFormat="0" applyFill="0" applyAlignment="0" applyProtection="0"/>
    <xf numFmtId="0" fontId="96" fillId="0" borderId="88" applyNumberFormat="0" applyFill="0" applyAlignment="0" applyProtection="0"/>
    <xf numFmtId="0" fontId="27" fillId="89" borderId="89" applyNumberFormat="0" applyFont="0" applyAlignment="0" applyProtection="0"/>
    <xf numFmtId="0" fontId="65" fillId="61" borderId="0" applyNumberFormat="0" applyBorder="0" applyAlignment="0" applyProtection="0"/>
    <xf numFmtId="0" fontId="22" fillId="14" borderId="92">
      <alignment horizontal="right" vertical="center"/>
    </xf>
    <xf numFmtId="0" fontId="3" fillId="59" borderId="0" applyNumberFormat="0" applyBorder="0" applyAlignment="0" applyProtection="0"/>
    <xf numFmtId="0" fontId="22" fillId="14" borderId="91">
      <alignment horizontal="right" vertical="center"/>
    </xf>
    <xf numFmtId="0" fontId="71" fillId="89" borderId="97" applyNumberFormat="0" applyFont="0" applyAlignment="0" applyProtection="0"/>
    <xf numFmtId="4" fontId="22" fillId="9" borderId="90">
      <alignment horizontal="right" vertical="center"/>
    </xf>
    <xf numFmtId="4" fontId="22" fillId="14" borderId="90">
      <alignment horizontal="right" vertical="center"/>
    </xf>
    <xf numFmtId="0" fontId="63" fillId="0" borderId="0" applyNumberFormat="0" applyFill="0" applyBorder="0" applyAlignment="0" applyProtection="0"/>
    <xf numFmtId="4" fontId="22" fillId="14" borderId="90">
      <alignment horizontal="right" vertical="center"/>
    </xf>
    <xf numFmtId="0" fontId="80" fillId="73" borderId="80" applyNumberFormat="0" applyAlignment="0" applyProtection="0"/>
    <xf numFmtId="0" fontId="22" fillId="14" borderId="90">
      <alignment horizontal="right" vertical="center"/>
    </xf>
    <xf numFmtId="4" fontId="22" fillId="14" borderId="90">
      <alignment horizontal="right" vertical="center"/>
    </xf>
    <xf numFmtId="0" fontId="93" fillId="86" borderId="94" applyNumberFormat="0" applyAlignment="0" applyProtection="0"/>
    <xf numFmtId="4" fontId="22" fillId="14" borderId="90">
      <alignment horizontal="right" vertical="center"/>
    </xf>
    <xf numFmtId="0" fontId="26" fillId="0" borderId="90">
      <alignment horizontal="right" vertical="center"/>
    </xf>
    <xf numFmtId="0" fontId="3" fillId="48" borderId="0" applyNumberFormat="0" applyBorder="0" applyAlignment="0" applyProtection="0"/>
    <xf numFmtId="0" fontId="65" fillId="49" borderId="0" applyNumberFormat="0" applyBorder="0" applyAlignment="0" applyProtection="0"/>
    <xf numFmtId="0" fontId="63" fillId="0" borderId="0" applyNumberFormat="0" applyFill="0" applyBorder="0" applyAlignment="0" applyProtection="0"/>
    <xf numFmtId="0" fontId="26" fillId="0" borderId="93">
      <alignment horizontal="left" vertical="center" wrapText="1" indent="2"/>
    </xf>
    <xf numFmtId="0" fontId="26" fillId="16" borderId="90"/>
    <xf numFmtId="4" fontId="26" fillId="0" borderId="90" applyFill="0" applyBorder="0" applyProtection="0">
      <alignment horizontal="right" vertical="center"/>
    </xf>
    <xf numFmtId="0" fontId="77" fillId="86" borderId="87" applyNumberFormat="0" applyAlignment="0" applyProtection="0"/>
    <xf numFmtId="0" fontId="26" fillId="14" borderId="86">
      <alignment horizontal="left" vertical="center" wrapText="1" indent="2"/>
    </xf>
    <xf numFmtId="0" fontId="26" fillId="0" borderId="86">
      <alignment horizontal="left" vertical="center" wrapText="1" indent="2"/>
    </xf>
    <xf numFmtId="0" fontId="81" fillId="0" borderId="88" applyNumberFormat="0" applyFill="0" applyAlignment="0" applyProtection="0"/>
    <xf numFmtId="0" fontId="89" fillId="73" borderId="87" applyNumberFormat="0" applyAlignment="0" applyProtection="0"/>
    <xf numFmtId="0" fontId="26" fillId="0" borderId="90">
      <alignment horizontal="right" vertical="center"/>
    </xf>
    <xf numFmtId="49" fontId="26" fillId="0" borderId="90" applyNumberFormat="0" applyFont="0" applyFill="0" applyBorder="0" applyProtection="0">
      <alignment horizontal="left" vertical="center" indent="2"/>
    </xf>
    <xf numFmtId="0" fontId="76" fillId="86" borderId="87" applyNumberFormat="0" applyAlignment="0" applyProtection="0"/>
    <xf numFmtId="0" fontId="26" fillId="0" borderId="90">
      <alignment horizontal="right" vertical="center"/>
    </xf>
    <xf numFmtId="0" fontId="22" fillId="9" borderId="90">
      <alignment horizontal="right" vertical="center"/>
    </xf>
    <xf numFmtId="4" fontId="22" fillId="14" borderId="99">
      <alignment horizontal="right" vertical="center"/>
    </xf>
    <xf numFmtId="0" fontId="65" fillId="52" borderId="0" applyNumberFormat="0" applyBorder="0" applyAlignment="0" applyProtection="0"/>
    <xf numFmtId="4" fontId="26" fillId="0" borderId="90">
      <alignment horizontal="right" vertical="center"/>
    </xf>
    <xf numFmtId="175" fontId="26" fillId="90" borderId="90" applyNumberFormat="0" applyFont="0" applyBorder="0" applyAlignment="0" applyProtection="0">
      <alignment horizontal="right" vertical="center"/>
    </xf>
    <xf numFmtId="4" fontId="67" fillId="9" borderId="90">
      <alignment horizontal="right" vertical="center"/>
    </xf>
    <xf numFmtId="4" fontId="22" fillId="14" borderId="91">
      <alignment horizontal="right" vertical="center"/>
    </xf>
    <xf numFmtId="4" fontId="22" fillId="9" borderId="90">
      <alignment horizontal="right" vertical="center"/>
    </xf>
    <xf numFmtId="0" fontId="81" fillId="0" borderId="88" applyNumberFormat="0" applyFill="0" applyAlignment="0" applyProtection="0"/>
    <xf numFmtId="0" fontId="89" fillId="73" borderId="87" applyNumberFormat="0" applyAlignment="0" applyProtection="0"/>
    <xf numFmtId="0" fontId="26" fillId="16" borderId="90"/>
    <xf numFmtId="49" fontId="26" fillId="0" borderId="90" applyNumberFormat="0" applyFont="0" applyFill="0" applyBorder="0" applyProtection="0">
      <alignment horizontal="left" vertical="center" indent="2"/>
    </xf>
    <xf numFmtId="4" fontId="67" fillId="9" borderId="90">
      <alignment horizontal="right" vertical="center"/>
    </xf>
    <xf numFmtId="0" fontId="93" fillId="86" borderId="94" applyNumberFormat="0" applyAlignment="0" applyProtection="0"/>
    <xf numFmtId="0" fontId="89" fillId="73" borderId="95" applyNumberFormat="0" applyAlignment="0" applyProtection="0"/>
    <xf numFmtId="0" fontId="3" fillId="62" borderId="0" applyNumberFormat="0" applyBorder="0" applyAlignment="0" applyProtection="0"/>
    <xf numFmtId="49" fontId="24" fillId="0" borderId="90" applyNumberFormat="0" applyFill="0" applyBorder="0" applyProtection="0">
      <alignment horizontal="left" vertical="center"/>
    </xf>
    <xf numFmtId="0" fontId="3" fillId="53" borderId="0" applyNumberFormat="0" applyBorder="0" applyAlignment="0" applyProtection="0"/>
    <xf numFmtId="0" fontId="3" fillId="51" borderId="0" applyNumberFormat="0" applyBorder="0" applyAlignment="0" applyProtection="0"/>
    <xf numFmtId="0" fontId="3" fillId="63" borderId="0" applyNumberFormat="0" applyBorder="0" applyAlignment="0" applyProtection="0"/>
    <xf numFmtId="0" fontId="67" fillId="9" borderId="90">
      <alignment horizontal="right" vertical="center"/>
    </xf>
    <xf numFmtId="0" fontId="65" fillId="49" borderId="0" applyNumberFormat="0" applyBorder="0" applyAlignment="0" applyProtection="0"/>
    <xf numFmtId="0" fontId="26" fillId="14" borderId="101">
      <alignment horizontal="left" vertical="center" wrapText="1" indent="2"/>
    </xf>
    <xf numFmtId="0" fontId="65" fillId="64" borderId="0" applyNumberFormat="0" applyBorder="0" applyAlignment="0" applyProtection="0"/>
    <xf numFmtId="0" fontId="3" fillId="57"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65" fillId="58" borderId="0" applyNumberFormat="0" applyBorder="0" applyAlignment="0" applyProtection="0"/>
    <xf numFmtId="0" fontId="3" fillId="54" borderId="0" applyNumberFormat="0" applyBorder="0" applyAlignment="0" applyProtection="0"/>
    <xf numFmtId="0" fontId="65" fillId="55" borderId="0" applyNumberFormat="0" applyBorder="0" applyAlignment="0" applyProtection="0"/>
    <xf numFmtId="0" fontId="81" fillId="0" borderId="88" applyNumberFormat="0" applyFill="0" applyAlignment="0" applyProtection="0"/>
    <xf numFmtId="0" fontId="26" fillId="14" borderId="93">
      <alignment horizontal="left" vertical="center" wrapText="1" indent="2"/>
    </xf>
    <xf numFmtId="0" fontId="74" fillId="86" borderId="94" applyNumberFormat="0" applyAlignment="0" applyProtection="0"/>
    <xf numFmtId="4" fontId="22" fillId="14" borderId="83">
      <alignment horizontal="right" vertical="center"/>
    </xf>
    <xf numFmtId="0" fontId="26" fillId="16" borderId="83"/>
    <xf numFmtId="0" fontId="76" fillId="86" borderId="80" applyNumberFormat="0" applyAlignment="0" applyProtection="0"/>
    <xf numFmtId="0" fontId="22" fillId="9" borderId="83">
      <alignment horizontal="right" vertical="center"/>
    </xf>
    <xf numFmtId="0" fontId="26" fillId="0" borderId="83">
      <alignment horizontal="right" vertical="center"/>
    </xf>
    <xf numFmtId="0" fontId="96" fillId="0" borderId="81" applyNumberFormat="0" applyFill="0" applyAlignment="0" applyProtection="0"/>
    <xf numFmtId="0" fontId="26" fillId="9" borderId="84">
      <alignment horizontal="left" vertical="center"/>
    </xf>
    <xf numFmtId="0" fontId="89" fillId="73" borderId="80" applyNumberFormat="0" applyAlignment="0" applyProtection="0"/>
    <xf numFmtId="175" fontId="26" fillId="90" borderId="83" applyNumberFormat="0" applyFont="0" applyBorder="0" applyAlignment="0" applyProtection="0">
      <alignment horizontal="right" vertical="center"/>
    </xf>
    <xf numFmtId="0" fontId="71" fillId="89" borderId="82" applyNumberFormat="0" applyFont="0" applyAlignment="0" applyProtection="0"/>
    <xf numFmtId="0" fontId="26" fillId="0" borderId="86">
      <alignment horizontal="left" vertical="center" wrapText="1" indent="2"/>
    </xf>
    <xf numFmtId="4" fontId="26" fillId="16" borderId="83"/>
    <xf numFmtId="49" fontId="24" fillId="0" borderId="83" applyNumberFormat="0" applyFill="0" applyBorder="0" applyProtection="0">
      <alignment horizontal="left" vertical="center"/>
    </xf>
    <xf numFmtId="0" fontId="26" fillId="0" borderId="83">
      <alignment horizontal="right" vertical="center"/>
    </xf>
    <xf numFmtId="4" fontId="22" fillId="14" borderId="85">
      <alignment horizontal="right" vertical="center"/>
    </xf>
    <xf numFmtId="4" fontId="22" fillId="14" borderId="83">
      <alignment horizontal="right" vertical="center"/>
    </xf>
    <xf numFmtId="4" fontId="22" fillId="14" borderId="83">
      <alignment horizontal="right" vertical="center"/>
    </xf>
    <xf numFmtId="0" fontId="67" fillId="9" borderId="83">
      <alignment horizontal="right" vertical="center"/>
    </xf>
    <xf numFmtId="0" fontId="22" fillId="9" borderId="83">
      <alignment horizontal="right" vertical="center"/>
    </xf>
    <xf numFmtId="49" fontId="26" fillId="0" borderId="83" applyNumberFormat="0" applyFont="0" applyFill="0" applyBorder="0" applyProtection="0">
      <alignment horizontal="left" vertical="center" indent="2"/>
    </xf>
    <xf numFmtId="0" fontId="89" fillId="73" borderId="80" applyNumberFormat="0" applyAlignment="0" applyProtection="0"/>
    <xf numFmtId="0" fontId="74" fillId="86" borderId="79" applyNumberFormat="0" applyAlignment="0" applyProtection="0"/>
    <xf numFmtId="49" fontId="26" fillId="0" borderId="83" applyNumberFormat="0" applyFont="0" applyFill="0" applyBorder="0" applyProtection="0">
      <alignment horizontal="left" vertical="center" indent="2"/>
    </xf>
    <xf numFmtId="0" fontId="80" fillId="73" borderId="80" applyNumberFormat="0" applyAlignment="0" applyProtection="0"/>
    <xf numFmtId="4" fontId="26" fillId="0" borderId="83" applyFill="0" applyBorder="0" applyProtection="0">
      <alignment horizontal="right" vertical="center"/>
    </xf>
    <xf numFmtId="0" fontId="77" fillId="86" borderId="80" applyNumberFormat="0" applyAlignment="0" applyProtection="0"/>
    <xf numFmtId="0" fontId="96" fillId="0" borderId="81" applyNumberFormat="0" applyFill="0" applyAlignment="0" applyProtection="0"/>
    <xf numFmtId="0" fontId="93" fillId="86" borderId="79" applyNumberFormat="0" applyAlignment="0" applyProtection="0"/>
    <xf numFmtId="0" fontId="26" fillId="0" borderId="83" applyNumberFormat="0" applyFill="0" applyAlignment="0" applyProtection="0"/>
    <xf numFmtId="4" fontId="26" fillId="0" borderId="83">
      <alignment horizontal="right" vertical="center"/>
    </xf>
    <xf numFmtId="0" fontId="26" fillId="0" borderId="83">
      <alignment horizontal="right" vertical="center"/>
    </xf>
    <xf numFmtId="0" fontId="89" fillId="73" borderId="80" applyNumberFormat="0" applyAlignment="0" applyProtection="0"/>
    <xf numFmtId="0" fontId="74" fillId="86" borderId="79" applyNumberFormat="0" applyAlignment="0" applyProtection="0"/>
    <xf numFmtId="0" fontId="76" fillId="86" borderId="80" applyNumberFormat="0" applyAlignment="0" applyProtection="0"/>
    <xf numFmtId="0" fontId="26" fillId="14" borderId="86">
      <alignment horizontal="left" vertical="center" wrapText="1" indent="2"/>
    </xf>
    <xf numFmtId="0" fontId="77" fillId="86" borderId="80" applyNumberFormat="0" applyAlignment="0" applyProtection="0"/>
    <xf numFmtId="0" fontId="77" fillId="86" borderId="80" applyNumberFormat="0" applyAlignment="0" applyProtection="0"/>
    <xf numFmtId="4" fontId="22" fillId="14" borderId="84">
      <alignment horizontal="right" vertical="center"/>
    </xf>
    <xf numFmtId="0" fontId="22" fillId="14" borderId="84">
      <alignment horizontal="right" vertical="center"/>
    </xf>
    <xf numFmtId="0" fontId="22" fillId="14" borderId="83">
      <alignment horizontal="right" vertical="center"/>
    </xf>
    <xf numFmtId="4" fontId="67" fillId="9" borderId="83">
      <alignment horizontal="right" vertical="center"/>
    </xf>
    <xf numFmtId="0" fontId="80" fillId="73" borderId="80" applyNumberFormat="0" applyAlignment="0" applyProtection="0"/>
    <xf numFmtId="0" fontId="81" fillId="0" borderId="81" applyNumberFormat="0" applyFill="0" applyAlignment="0" applyProtection="0"/>
    <xf numFmtId="0" fontId="96" fillId="0" borderId="81" applyNumberFormat="0" applyFill="0" applyAlignment="0" applyProtection="0"/>
    <xf numFmtId="0" fontId="71" fillId="89" borderId="82" applyNumberFormat="0" applyFont="0" applyAlignment="0" applyProtection="0"/>
    <xf numFmtId="0" fontId="89" fillId="73" borderId="80" applyNumberFormat="0" applyAlignment="0" applyProtection="0"/>
    <xf numFmtId="49" fontId="24" fillId="0" borderId="83" applyNumberFormat="0" applyFill="0" applyBorder="0" applyProtection="0">
      <alignment horizontal="left" vertical="center"/>
    </xf>
    <xf numFmtId="0" fontId="26" fillId="14" borderId="86">
      <alignment horizontal="left" vertical="center" wrapText="1" indent="2"/>
    </xf>
    <xf numFmtId="0" fontId="77" fillId="86" borderId="80" applyNumberFormat="0" applyAlignment="0" applyProtection="0"/>
    <xf numFmtId="0" fontId="26" fillId="0" borderId="86">
      <alignment horizontal="left" vertical="center" wrapText="1" indent="2"/>
    </xf>
    <xf numFmtId="0" fontId="71" fillId="89" borderId="82" applyNumberFormat="0" applyFont="0" applyAlignment="0" applyProtection="0"/>
    <xf numFmtId="0" fontId="27" fillId="89" borderId="82" applyNumberFormat="0" applyFont="0" applyAlignment="0" applyProtection="0"/>
    <xf numFmtId="0" fontId="93" fillId="86" borderId="79" applyNumberFormat="0" applyAlignment="0" applyProtection="0"/>
    <xf numFmtId="0" fontId="96" fillId="0" borderId="81" applyNumberFormat="0" applyFill="0" applyAlignment="0" applyProtection="0"/>
    <xf numFmtId="4" fontId="26" fillId="16" borderId="83"/>
    <xf numFmtId="0" fontId="22" fillId="14" borderId="83">
      <alignment horizontal="right" vertical="center"/>
    </xf>
    <xf numFmtId="0" fontId="96" fillId="0" borderId="81" applyNumberFormat="0" applyFill="0" applyAlignment="0" applyProtection="0"/>
    <xf numFmtId="4" fontId="22" fillId="14" borderId="85">
      <alignment horizontal="right" vertical="center"/>
    </xf>
    <xf numFmtId="0" fontId="76" fillId="86" borderId="80" applyNumberFormat="0" applyAlignment="0" applyProtection="0"/>
    <xf numFmtId="0" fontId="22" fillId="14" borderId="84">
      <alignment horizontal="right" vertical="center"/>
    </xf>
    <xf numFmtId="0" fontId="77" fillId="86" borderId="80" applyNumberFormat="0" applyAlignment="0" applyProtection="0"/>
    <xf numFmtId="0" fontId="81" fillId="0" borderId="81" applyNumberFormat="0" applyFill="0" applyAlignment="0" applyProtection="0"/>
    <xf numFmtId="0" fontId="71" fillId="89" borderId="82" applyNumberFormat="0" applyFont="0" applyAlignment="0" applyProtection="0"/>
    <xf numFmtId="4" fontId="22" fillId="14" borderId="84">
      <alignment horizontal="right" vertical="center"/>
    </xf>
    <xf numFmtId="0" fontId="26" fillId="14" borderId="86">
      <alignment horizontal="left" vertical="center" wrapText="1" indent="2"/>
    </xf>
    <xf numFmtId="0" fontId="26" fillId="16" borderId="83"/>
    <xf numFmtId="175" fontId="26" fillId="90" borderId="83" applyNumberFormat="0" applyFont="0" applyBorder="0" applyAlignment="0" applyProtection="0">
      <alignment horizontal="right" vertical="center"/>
    </xf>
    <xf numFmtId="0" fontId="26" fillId="0" borderId="83" applyNumberFormat="0" applyFill="0" applyAlignment="0" applyProtection="0"/>
    <xf numFmtId="4" fontId="26" fillId="0" borderId="83" applyFill="0" applyBorder="0" applyProtection="0">
      <alignment horizontal="right" vertical="center"/>
    </xf>
    <xf numFmtId="4" fontId="22" fillId="9" borderId="83">
      <alignment horizontal="right" vertical="center"/>
    </xf>
    <xf numFmtId="0" fontId="81" fillId="0" borderId="81" applyNumberFormat="0" applyFill="0" applyAlignment="0" applyProtection="0"/>
    <xf numFmtId="49" fontId="24" fillId="0" borderId="83" applyNumberFormat="0" applyFill="0" applyBorder="0" applyProtection="0">
      <alignment horizontal="left" vertical="center"/>
    </xf>
    <xf numFmtId="49" fontId="26" fillId="0" borderId="84" applyNumberFormat="0" applyFont="0" applyFill="0" applyBorder="0" applyProtection="0">
      <alignment horizontal="left" vertical="center" indent="5"/>
    </xf>
    <xf numFmtId="0" fontId="26" fillId="9" borderId="84">
      <alignment horizontal="left" vertical="center"/>
    </xf>
    <xf numFmtId="0" fontId="77" fillId="86" borderId="80" applyNumberFormat="0" applyAlignment="0" applyProtection="0"/>
    <xf numFmtId="4" fontId="22" fillId="14" borderId="85">
      <alignment horizontal="right" vertical="center"/>
    </xf>
    <xf numFmtId="0" fontId="89" fillId="73" borderId="80" applyNumberFormat="0" applyAlignment="0" applyProtection="0"/>
    <xf numFmtId="0" fontId="89" fillId="73" borderId="80" applyNumberFormat="0" applyAlignment="0" applyProtection="0"/>
    <xf numFmtId="0" fontId="71" fillId="89" borderId="82" applyNumberFormat="0" applyFont="0" applyAlignment="0" applyProtection="0"/>
    <xf numFmtId="0" fontId="93" fillId="86" borderId="79" applyNumberFormat="0" applyAlignment="0" applyProtection="0"/>
    <xf numFmtId="0" fontId="96" fillId="0" borderId="81" applyNumberFormat="0" applyFill="0" applyAlignment="0" applyProtection="0"/>
    <xf numFmtId="0" fontId="22" fillId="14" borderId="83">
      <alignment horizontal="right" vertical="center"/>
    </xf>
    <xf numFmtId="0" fontId="27" fillId="89" borderId="82" applyNumberFormat="0" applyFont="0" applyAlignment="0" applyProtection="0"/>
    <xf numFmtId="4" fontId="26" fillId="0" borderId="83">
      <alignment horizontal="right" vertical="center"/>
    </xf>
    <xf numFmtId="0" fontId="96" fillId="0" borderId="81" applyNumberFormat="0" applyFill="0" applyAlignment="0" applyProtection="0"/>
    <xf numFmtId="0" fontId="22" fillId="14" borderId="83">
      <alignment horizontal="right" vertical="center"/>
    </xf>
    <xf numFmtId="0" fontId="22" fillId="14" borderId="83">
      <alignment horizontal="right" vertical="center"/>
    </xf>
    <xf numFmtId="4" fontId="67" fillId="9" borderId="83">
      <alignment horizontal="right" vertical="center"/>
    </xf>
    <xf numFmtId="0" fontId="22" fillId="9" borderId="83">
      <alignment horizontal="right" vertical="center"/>
    </xf>
    <xf numFmtId="4" fontId="22" fillId="9" borderId="83">
      <alignment horizontal="right" vertical="center"/>
    </xf>
    <xf numFmtId="0" fontId="67" fillId="9" borderId="83">
      <alignment horizontal="right" vertical="center"/>
    </xf>
    <xf numFmtId="4" fontId="67" fillId="9" borderId="83">
      <alignment horizontal="right" vertical="center"/>
    </xf>
    <xf numFmtId="0" fontId="22" fillId="14" borderId="83">
      <alignment horizontal="right" vertical="center"/>
    </xf>
    <xf numFmtId="4" fontId="22" fillId="14" borderId="83">
      <alignment horizontal="right" vertical="center"/>
    </xf>
    <xf numFmtId="0" fontId="22" fillId="14" borderId="83">
      <alignment horizontal="right" vertical="center"/>
    </xf>
    <xf numFmtId="4" fontId="22" fillId="14" borderId="83">
      <alignment horizontal="right" vertical="center"/>
    </xf>
    <xf numFmtId="0" fontId="22" fillId="14" borderId="84">
      <alignment horizontal="right" vertical="center"/>
    </xf>
    <xf numFmtId="4" fontId="22" fillId="14" borderId="84">
      <alignment horizontal="right" vertical="center"/>
    </xf>
    <xf numFmtId="0" fontId="22" fillId="14" borderId="85">
      <alignment horizontal="right" vertical="center"/>
    </xf>
    <xf numFmtId="4" fontId="22" fillId="14" borderId="85">
      <alignment horizontal="right" vertical="center"/>
    </xf>
    <xf numFmtId="0" fontId="77" fillId="86" borderId="80" applyNumberFormat="0" applyAlignment="0" applyProtection="0"/>
    <xf numFmtId="0" fontId="26" fillId="14" borderId="86">
      <alignment horizontal="left" vertical="center" wrapText="1" indent="2"/>
    </xf>
    <xf numFmtId="0" fontId="26" fillId="0" borderId="86">
      <alignment horizontal="left" vertical="center" wrapText="1" indent="2"/>
    </xf>
    <xf numFmtId="0" fontId="26" fillId="9" borderId="84">
      <alignment horizontal="left" vertical="center"/>
    </xf>
    <xf numFmtId="0" fontId="89" fillId="73" borderId="80" applyNumberFormat="0" applyAlignment="0" applyProtection="0"/>
    <xf numFmtId="0" fontId="26" fillId="0" borderId="83">
      <alignment horizontal="right" vertical="center"/>
    </xf>
    <xf numFmtId="4" fontId="26" fillId="0" borderId="83">
      <alignment horizontal="right" vertical="center"/>
    </xf>
    <xf numFmtId="0" fontId="26" fillId="0" borderId="83" applyNumberFormat="0" applyFill="0" applyAlignment="0" applyProtection="0"/>
    <xf numFmtId="0" fontId="93" fillId="86" borderId="79" applyNumberFormat="0" applyAlignment="0" applyProtection="0"/>
    <xf numFmtId="175" fontId="26" fillId="90" borderId="83" applyNumberFormat="0" applyFont="0" applyBorder="0" applyAlignment="0" applyProtection="0">
      <alignment horizontal="right" vertical="center"/>
    </xf>
    <xf numFmtId="0" fontId="26" fillId="16" borderId="83"/>
    <xf numFmtId="4" fontId="26" fillId="16" borderId="83"/>
    <xf numFmtId="0" fontId="96" fillId="0" borderId="81" applyNumberFormat="0" applyFill="0" applyAlignment="0" applyProtection="0"/>
    <xf numFmtId="0" fontId="27" fillId="89" borderId="82" applyNumberFormat="0" applyFont="0" applyAlignment="0" applyProtection="0"/>
    <xf numFmtId="0" fontId="71" fillId="89" borderId="82" applyNumberFormat="0" applyFont="0" applyAlignment="0" applyProtection="0"/>
    <xf numFmtId="0" fontId="26" fillId="0" borderId="83" applyNumberFormat="0" applyFill="0" applyAlignment="0" applyProtection="0"/>
    <xf numFmtId="0" fontId="81" fillId="0" borderId="81" applyNumberFormat="0" applyFill="0" applyAlignment="0" applyProtection="0"/>
    <xf numFmtId="0" fontId="96" fillId="0" borderId="81" applyNumberFormat="0" applyFill="0" applyAlignment="0" applyProtection="0"/>
    <xf numFmtId="0" fontId="80" fillId="73" borderId="80" applyNumberFormat="0" applyAlignment="0" applyProtection="0"/>
    <xf numFmtId="0" fontId="77" fillId="86" borderId="80" applyNumberFormat="0" applyAlignment="0" applyProtection="0"/>
    <xf numFmtId="4" fontId="67" fillId="9" borderId="83">
      <alignment horizontal="right" vertical="center"/>
    </xf>
    <xf numFmtId="0" fontId="22" fillId="9" borderId="83">
      <alignment horizontal="right" vertical="center"/>
    </xf>
    <xf numFmtId="175" fontId="26" fillId="90" borderId="83" applyNumberFormat="0" applyFont="0" applyBorder="0" applyAlignment="0" applyProtection="0">
      <alignment horizontal="right" vertical="center"/>
    </xf>
    <xf numFmtId="0" fontId="81" fillId="0" borderId="81" applyNumberFormat="0" applyFill="0" applyAlignment="0" applyProtection="0"/>
    <xf numFmtId="49" fontId="26" fillId="0" borderId="83" applyNumberFormat="0" applyFont="0" applyFill="0" applyBorder="0" applyProtection="0">
      <alignment horizontal="left" vertical="center" indent="2"/>
    </xf>
    <xf numFmtId="49" fontId="26" fillId="0" borderId="84" applyNumberFormat="0" applyFont="0" applyFill="0" applyBorder="0" applyProtection="0">
      <alignment horizontal="left" vertical="center" indent="5"/>
    </xf>
    <xf numFmtId="49" fontId="26" fillId="0" borderId="83" applyNumberFormat="0" applyFont="0" applyFill="0" applyBorder="0" applyProtection="0">
      <alignment horizontal="left" vertical="center" indent="2"/>
    </xf>
    <xf numFmtId="4" fontId="26" fillId="0" borderId="83" applyFill="0" applyBorder="0" applyProtection="0">
      <alignment horizontal="right" vertical="center"/>
    </xf>
    <xf numFmtId="49" fontId="24" fillId="0" borderId="83" applyNumberFormat="0" applyFill="0" applyBorder="0" applyProtection="0">
      <alignment horizontal="left" vertical="center"/>
    </xf>
    <xf numFmtId="0" fontId="26" fillId="0" borderId="86">
      <alignment horizontal="left" vertical="center" wrapText="1" indent="2"/>
    </xf>
    <xf numFmtId="0" fontId="93" fillId="86" borderId="79" applyNumberFormat="0" applyAlignment="0" applyProtection="0"/>
    <xf numFmtId="0" fontId="22" fillId="14" borderId="85">
      <alignment horizontal="right" vertical="center"/>
    </xf>
    <xf numFmtId="0" fontId="80" fillId="73" borderId="80" applyNumberFormat="0" applyAlignment="0" applyProtection="0"/>
    <xf numFmtId="0" fontId="22" fillId="14" borderId="85">
      <alignment horizontal="right" vertical="center"/>
    </xf>
    <xf numFmtId="4" fontId="22" fillId="14" borderId="83">
      <alignment horizontal="right" vertical="center"/>
    </xf>
    <xf numFmtId="0" fontId="22" fillId="14" borderId="83">
      <alignment horizontal="right" vertical="center"/>
    </xf>
    <xf numFmtId="0" fontId="74" fillId="86" borderId="79" applyNumberFormat="0" applyAlignment="0" applyProtection="0"/>
    <xf numFmtId="0" fontId="76" fillId="86" borderId="80" applyNumberFormat="0" applyAlignment="0" applyProtection="0"/>
    <xf numFmtId="0" fontId="81" fillId="0" borderId="81" applyNumberFormat="0" applyFill="0" applyAlignment="0" applyProtection="0"/>
    <xf numFmtId="0" fontId="26" fillId="16" borderId="83"/>
    <xf numFmtId="4" fontId="26" fillId="16" borderId="83"/>
    <xf numFmtId="4" fontId="22" fillId="14" borderId="83">
      <alignment horizontal="right" vertical="center"/>
    </xf>
    <xf numFmtId="0" fontId="67" fillId="9" borderId="83">
      <alignment horizontal="right" vertical="center"/>
    </xf>
    <xf numFmtId="0" fontId="80" fillId="73" borderId="80" applyNumberFormat="0" applyAlignment="0" applyProtection="0"/>
    <xf numFmtId="0" fontId="77" fillId="86" borderId="80" applyNumberFormat="0" applyAlignment="0" applyProtection="0"/>
    <xf numFmtId="4" fontId="26" fillId="0" borderId="83">
      <alignment horizontal="right" vertical="center"/>
    </xf>
    <xf numFmtId="0" fontId="26" fillId="14" borderId="86">
      <alignment horizontal="left" vertical="center" wrapText="1" indent="2"/>
    </xf>
    <xf numFmtId="0" fontId="26" fillId="0" borderId="86">
      <alignment horizontal="left" vertical="center" wrapText="1" indent="2"/>
    </xf>
    <xf numFmtId="0" fontId="93" fillId="86" borderId="79" applyNumberFormat="0" applyAlignment="0" applyProtection="0"/>
    <xf numFmtId="0" fontId="89" fillId="73" borderId="80" applyNumberFormat="0" applyAlignment="0" applyProtection="0"/>
    <xf numFmtId="0" fontId="76" fillId="86" borderId="80" applyNumberFormat="0" applyAlignment="0" applyProtection="0"/>
    <xf numFmtId="0" fontId="74" fillId="86" borderId="79" applyNumberFormat="0" applyAlignment="0" applyProtection="0"/>
    <xf numFmtId="0" fontId="22" fillId="14" borderId="85">
      <alignment horizontal="right" vertical="center"/>
    </xf>
    <xf numFmtId="0" fontId="67" fillId="9" borderId="83">
      <alignment horizontal="right" vertical="center"/>
    </xf>
    <xf numFmtId="4" fontId="22" fillId="9" borderId="83">
      <alignment horizontal="right" vertical="center"/>
    </xf>
    <xf numFmtId="4" fontId="22" fillId="14" borderId="83">
      <alignment horizontal="right" vertical="center"/>
    </xf>
    <xf numFmtId="49" fontId="26" fillId="0" borderId="84" applyNumberFormat="0" applyFont="0" applyFill="0" applyBorder="0" applyProtection="0">
      <alignment horizontal="left" vertical="center" indent="5"/>
    </xf>
    <xf numFmtId="4" fontId="26" fillId="0" borderId="83" applyFill="0" applyBorder="0" applyProtection="0">
      <alignment horizontal="right" vertical="center"/>
    </xf>
    <xf numFmtId="4" fontId="22" fillId="9" borderId="83">
      <alignment horizontal="right" vertical="center"/>
    </xf>
    <xf numFmtId="0" fontId="89" fillId="73" borderId="87" applyNumberFormat="0" applyAlignment="0" applyProtection="0"/>
    <xf numFmtId="0" fontId="89" fillId="73" borderId="80" applyNumberFormat="0" applyAlignment="0" applyProtection="0"/>
    <xf numFmtId="0" fontId="80" fillId="73" borderId="80" applyNumberFormat="0" applyAlignment="0" applyProtection="0"/>
    <xf numFmtId="0" fontId="76" fillId="86" borderId="80" applyNumberFormat="0" applyAlignment="0" applyProtection="0"/>
    <xf numFmtId="0" fontId="26" fillId="14" borderId="86">
      <alignment horizontal="left" vertical="center" wrapText="1" indent="2"/>
    </xf>
    <xf numFmtId="0" fontId="26" fillId="0" borderId="86">
      <alignment horizontal="left" vertical="center" wrapText="1" indent="2"/>
    </xf>
    <xf numFmtId="0" fontId="26" fillId="14" borderId="86">
      <alignment horizontal="left" vertical="center" wrapText="1" indent="2"/>
    </xf>
    <xf numFmtId="0" fontId="26" fillId="0" borderId="86">
      <alignment horizontal="left" vertical="center" wrapText="1" indent="2"/>
    </xf>
    <xf numFmtId="0" fontId="74" fillId="86" borderId="79" applyNumberFormat="0" applyAlignment="0" applyProtection="0"/>
    <xf numFmtId="0" fontId="76" fillId="86" borderId="80" applyNumberFormat="0" applyAlignment="0" applyProtection="0"/>
    <xf numFmtId="0" fontId="77" fillId="86" borderId="80" applyNumberFormat="0" applyAlignment="0" applyProtection="0"/>
    <xf numFmtId="0" fontId="80" fillId="73" borderId="80" applyNumberFormat="0" applyAlignment="0" applyProtection="0"/>
    <xf numFmtId="0" fontId="81" fillId="0" borderId="81" applyNumberFormat="0" applyFill="0" applyAlignment="0" applyProtection="0"/>
    <xf numFmtId="0" fontId="89" fillId="73" borderId="80" applyNumberFormat="0" applyAlignment="0" applyProtection="0"/>
    <xf numFmtId="0" fontId="71" fillId="89" borderId="82" applyNumberFormat="0" applyFont="0" applyAlignment="0" applyProtection="0"/>
    <xf numFmtId="0" fontId="27" fillId="89" borderId="82" applyNumberFormat="0" applyFont="0" applyAlignment="0" applyProtection="0"/>
    <xf numFmtId="0" fontId="93" fillId="86" borderId="79" applyNumberFormat="0" applyAlignment="0" applyProtection="0"/>
    <xf numFmtId="0" fontId="96" fillId="0" borderId="81" applyNumberFormat="0" applyFill="0" applyAlignment="0" applyProtection="0"/>
    <xf numFmtId="0" fontId="77" fillId="86" borderId="80" applyNumberFormat="0" applyAlignment="0" applyProtection="0"/>
    <xf numFmtId="0" fontId="89" fillId="73" borderId="80" applyNumberFormat="0" applyAlignment="0" applyProtection="0"/>
    <xf numFmtId="0" fontId="71" fillId="89" borderId="82" applyNumberFormat="0" applyFont="0" applyAlignment="0" applyProtection="0"/>
    <xf numFmtId="0" fontId="93" fillId="86" borderId="79" applyNumberFormat="0" applyAlignment="0" applyProtection="0"/>
    <xf numFmtId="0" fontId="96" fillId="0" borderId="81" applyNumberFormat="0" applyFill="0" applyAlignment="0" applyProtection="0"/>
    <xf numFmtId="0" fontId="77" fillId="86" borderId="80" applyNumberFormat="0" applyAlignment="0" applyProtection="0"/>
    <xf numFmtId="0" fontId="89" fillId="73" borderId="80" applyNumberFormat="0" applyAlignment="0" applyProtection="0"/>
    <xf numFmtId="0" fontId="93" fillId="86" borderId="79" applyNumberFormat="0" applyAlignment="0" applyProtection="0"/>
    <xf numFmtId="0" fontId="96" fillId="0" borderId="81" applyNumberFormat="0" applyFill="0" applyAlignment="0" applyProtection="0"/>
    <xf numFmtId="0" fontId="3" fillId="53" borderId="0" applyNumberFormat="0" applyBorder="0" applyAlignment="0" applyProtection="0"/>
    <xf numFmtId="0" fontId="74" fillId="86" borderId="79" applyNumberFormat="0" applyAlignment="0" applyProtection="0"/>
    <xf numFmtId="0" fontId="76" fillId="86" borderId="80" applyNumberFormat="0" applyAlignment="0" applyProtection="0"/>
    <xf numFmtId="0" fontId="81" fillId="0" borderId="81" applyNumberFormat="0" applyFill="0" applyAlignment="0" applyProtection="0"/>
    <xf numFmtId="49" fontId="26" fillId="0" borderId="83" applyNumberFormat="0" applyFont="0" applyFill="0" applyBorder="0" applyProtection="0">
      <alignment horizontal="left" vertical="center" indent="2"/>
    </xf>
    <xf numFmtId="0" fontId="22" fillId="9" borderId="83">
      <alignment horizontal="right" vertical="center"/>
    </xf>
    <xf numFmtId="4" fontId="22" fillId="9" borderId="83">
      <alignment horizontal="right" vertical="center"/>
    </xf>
    <xf numFmtId="0" fontId="67" fillId="9" borderId="83">
      <alignment horizontal="right" vertical="center"/>
    </xf>
    <xf numFmtId="4" fontId="67" fillId="9" borderId="83">
      <alignment horizontal="right" vertical="center"/>
    </xf>
    <xf numFmtId="0" fontId="22" fillId="14" borderId="83">
      <alignment horizontal="right" vertical="center"/>
    </xf>
    <xf numFmtId="4" fontId="22" fillId="14" borderId="83">
      <alignment horizontal="right" vertical="center"/>
    </xf>
    <xf numFmtId="0" fontId="22" fillId="14" borderId="83">
      <alignment horizontal="right" vertical="center"/>
    </xf>
    <xf numFmtId="4" fontId="22" fillId="14" borderId="83">
      <alignment horizontal="right" vertical="center"/>
    </xf>
    <xf numFmtId="0" fontId="80" fillId="73" borderId="80" applyNumberFormat="0" applyAlignment="0" applyProtection="0"/>
    <xf numFmtId="0" fontId="26" fillId="0" borderId="83">
      <alignment horizontal="right" vertical="center"/>
    </xf>
    <xf numFmtId="4" fontId="26" fillId="0" borderId="83">
      <alignment horizontal="right" vertical="center"/>
    </xf>
    <xf numFmtId="4" fontId="26" fillId="0" borderId="83" applyFill="0" applyBorder="0" applyProtection="0">
      <alignment horizontal="right" vertical="center"/>
    </xf>
    <xf numFmtId="49" fontId="24" fillId="0" borderId="83" applyNumberFormat="0" applyFill="0" applyBorder="0" applyProtection="0">
      <alignment horizontal="left" vertical="center"/>
    </xf>
    <xf numFmtId="0" fontId="26" fillId="0" borderId="83" applyNumberFormat="0" applyFill="0" applyAlignment="0" applyProtection="0"/>
    <xf numFmtId="175" fontId="26" fillId="90" borderId="83" applyNumberFormat="0" applyFont="0" applyBorder="0" applyAlignment="0" applyProtection="0">
      <alignment horizontal="right" vertical="center"/>
    </xf>
    <xf numFmtId="0" fontId="26" fillId="16" borderId="83"/>
    <xf numFmtId="4" fontId="26" fillId="16" borderId="83"/>
    <xf numFmtId="4" fontId="22" fillId="14" borderId="83">
      <alignment horizontal="right" vertical="center"/>
    </xf>
    <xf numFmtId="0" fontId="26" fillId="16" borderId="83"/>
    <xf numFmtId="0" fontId="76" fillId="86" borderId="80" applyNumberFormat="0" applyAlignment="0" applyProtection="0"/>
    <xf numFmtId="0" fontId="22" fillId="9" borderId="83">
      <alignment horizontal="right" vertical="center"/>
    </xf>
    <xf numFmtId="0" fontId="26" fillId="0" borderId="83">
      <alignment horizontal="right" vertical="center"/>
    </xf>
    <xf numFmtId="0" fontId="96" fillId="0" borderId="81" applyNumberFormat="0" applyFill="0" applyAlignment="0" applyProtection="0"/>
    <xf numFmtId="0" fontId="26" fillId="9" borderId="84">
      <alignment horizontal="left" vertical="center"/>
    </xf>
    <xf numFmtId="0" fontId="89" fillId="73" borderId="80" applyNumberFormat="0" applyAlignment="0" applyProtection="0"/>
    <xf numFmtId="175" fontId="26" fillId="90" borderId="83" applyNumberFormat="0" applyFont="0" applyBorder="0" applyAlignment="0" applyProtection="0">
      <alignment horizontal="right" vertical="center"/>
    </xf>
    <xf numFmtId="0" fontId="71" fillId="89" borderId="82" applyNumberFormat="0" applyFont="0" applyAlignment="0" applyProtection="0"/>
    <xf numFmtId="0" fontId="26" fillId="0" borderId="86">
      <alignment horizontal="left" vertical="center" wrapText="1" indent="2"/>
    </xf>
    <xf numFmtId="4" fontId="26" fillId="16" borderId="83"/>
    <xf numFmtId="49" fontId="24" fillId="0" borderId="83" applyNumberFormat="0" applyFill="0" applyBorder="0" applyProtection="0">
      <alignment horizontal="left" vertical="center"/>
    </xf>
    <xf numFmtId="0" fontId="26" fillId="0" borderId="83">
      <alignment horizontal="right" vertical="center"/>
    </xf>
    <xf numFmtId="4" fontId="22" fillId="14" borderId="85">
      <alignment horizontal="right" vertical="center"/>
    </xf>
    <xf numFmtId="4" fontId="22" fillId="14" borderId="83">
      <alignment horizontal="right" vertical="center"/>
    </xf>
    <xf numFmtId="4" fontId="22" fillId="14" borderId="83">
      <alignment horizontal="right" vertical="center"/>
    </xf>
    <xf numFmtId="0" fontId="67" fillId="9" borderId="83">
      <alignment horizontal="right" vertical="center"/>
    </xf>
    <xf numFmtId="0" fontId="22" fillId="9" borderId="83">
      <alignment horizontal="right" vertical="center"/>
    </xf>
    <xf numFmtId="49" fontId="26" fillId="0" borderId="83" applyNumberFormat="0" applyFont="0" applyFill="0" applyBorder="0" applyProtection="0">
      <alignment horizontal="left" vertical="center" indent="2"/>
    </xf>
    <xf numFmtId="0" fontId="89" fillId="73" borderId="80" applyNumberFormat="0" applyAlignment="0" applyProtection="0"/>
    <xf numFmtId="0" fontId="74" fillId="86" borderId="79" applyNumberFormat="0" applyAlignment="0" applyProtection="0"/>
    <xf numFmtId="49" fontId="26" fillId="0" borderId="83" applyNumberFormat="0" applyFont="0" applyFill="0" applyBorder="0" applyProtection="0">
      <alignment horizontal="left" vertical="center" indent="2"/>
    </xf>
    <xf numFmtId="0" fontId="80" fillId="73" borderId="80" applyNumberFormat="0" applyAlignment="0" applyProtection="0"/>
    <xf numFmtId="4" fontId="26" fillId="0" borderId="83" applyFill="0" applyBorder="0" applyProtection="0">
      <alignment horizontal="right" vertical="center"/>
    </xf>
    <xf numFmtId="0" fontId="77" fillId="86" borderId="80" applyNumberFormat="0" applyAlignment="0" applyProtection="0"/>
    <xf numFmtId="0" fontId="96" fillId="0" borderId="81" applyNumberFormat="0" applyFill="0" applyAlignment="0" applyProtection="0"/>
    <xf numFmtId="0" fontId="93" fillId="86" borderId="79" applyNumberFormat="0" applyAlignment="0" applyProtection="0"/>
    <xf numFmtId="0" fontId="26" fillId="0" borderId="83" applyNumberFormat="0" applyFill="0" applyAlignment="0" applyProtection="0"/>
    <xf numFmtId="4" fontId="26" fillId="0" borderId="83">
      <alignment horizontal="right" vertical="center"/>
    </xf>
    <xf numFmtId="0" fontId="26" fillId="0" borderId="83">
      <alignment horizontal="right" vertical="center"/>
    </xf>
    <xf numFmtId="0" fontId="89" fillId="73" borderId="80" applyNumberFormat="0" applyAlignment="0" applyProtection="0"/>
    <xf numFmtId="0" fontId="74" fillId="86" borderId="79" applyNumberFormat="0" applyAlignment="0" applyProtection="0"/>
    <xf numFmtId="0" fontId="76" fillId="86" borderId="80" applyNumberFormat="0" applyAlignment="0" applyProtection="0"/>
    <xf numFmtId="0" fontId="26" fillId="14" borderId="86">
      <alignment horizontal="left" vertical="center" wrapText="1" indent="2"/>
    </xf>
    <xf numFmtId="0" fontId="77" fillId="86" borderId="80" applyNumberFormat="0" applyAlignment="0" applyProtection="0"/>
    <xf numFmtId="0" fontId="77" fillId="86" borderId="80" applyNumberFormat="0" applyAlignment="0" applyProtection="0"/>
    <xf numFmtId="4" fontId="22" fillId="14" borderId="84">
      <alignment horizontal="right" vertical="center"/>
    </xf>
    <xf numFmtId="0" fontId="22" fillId="14" borderId="84">
      <alignment horizontal="right" vertical="center"/>
    </xf>
    <xf numFmtId="0" fontId="22" fillId="14" borderId="83">
      <alignment horizontal="right" vertical="center"/>
    </xf>
    <xf numFmtId="4" fontId="67" fillId="9" borderId="83">
      <alignment horizontal="right" vertical="center"/>
    </xf>
    <xf numFmtId="0" fontId="80" fillId="73" borderId="80" applyNumberFormat="0" applyAlignment="0" applyProtection="0"/>
    <xf numFmtId="0" fontId="81" fillId="0" borderId="81" applyNumberFormat="0" applyFill="0" applyAlignment="0" applyProtection="0"/>
    <xf numFmtId="0" fontId="96" fillId="0" borderId="81" applyNumberFormat="0" applyFill="0" applyAlignment="0" applyProtection="0"/>
    <xf numFmtId="0" fontId="71" fillId="89" borderId="82" applyNumberFormat="0" applyFont="0" applyAlignment="0" applyProtection="0"/>
    <xf numFmtId="0" fontId="89" fillId="73" borderId="80" applyNumberFormat="0" applyAlignment="0" applyProtection="0"/>
    <xf numFmtId="49" fontId="24" fillId="0" borderId="83" applyNumberFormat="0" applyFill="0" applyBorder="0" applyProtection="0">
      <alignment horizontal="left" vertical="center"/>
    </xf>
    <xf numFmtId="0" fontId="26" fillId="14" borderId="86">
      <alignment horizontal="left" vertical="center" wrapText="1" indent="2"/>
    </xf>
    <xf numFmtId="0" fontId="77" fillId="86" borderId="80" applyNumberFormat="0" applyAlignment="0" applyProtection="0"/>
    <xf numFmtId="0" fontId="26" fillId="0" borderId="86">
      <alignment horizontal="left" vertical="center" wrapText="1" indent="2"/>
    </xf>
    <xf numFmtId="0" fontId="71" fillId="89" borderId="82" applyNumberFormat="0" applyFont="0" applyAlignment="0" applyProtection="0"/>
    <xf numFmtId="0" fontId="27" fillId="89" borderId="82" applyNumberFormat="0" applyFont="0" applyAlignment="0" applyProtection="0"/>
    <xf numFmtId="0" fontId="93" fillId="86" borderId="79" applyNumberFormat="0" applyAlignment="0" applyProtection="0"/>
    <xf numFmtId="0" fontId="96" fillId="0" borderId="81" applyNumberFormat="0" applyFill="0" applyAlignment="0" applyProtection="0"/>
    <xf numFmtId="4" fontId="26" fillId="16" borderId="83"/>
    <xf numFmtId="0" fontId="22" fillId="14" borderId="83">
      <alignment horizontal="right" vertical="center"/>
    </xf>
    <xf numFmtId="0" fontId="96" fillId="0" borderId="81" applyNumberFormat="0" applyFill="0" applyAlignment="0" applyProtection="0"/>
    <xf numFmtId="4" fontId="22" fillId="14" borderId="85">
      <alignment horizontal="right" vertical="center"/>
    </xf>
    <xf numFmtId="0" fontId="76" fillId="86" borderId="80" applyNumberFormat="0" applyAlignment="0" applyProtection="0"/>
    <xf numFmtId="0" fontId="22" fillId="14" borderId="84">
      <alignment horizontal="right" vertical="center"/>
    </xf>
    <xf numFmtId="0" fontId="77" fillId="86" borderId="80" applyNumberFormat="0" applyAlignment="0" applyProtection="0"/>
    <xf numFmtId="0" fontId="81" fillId="0" borderId="81" applyNumberFormat="0" applyFill="0" applyAlignment="0" applyProtection="0"/>
    <xf numFmtId="0" fontId="71" fillId="89" borderId="82" applyNumberFormat="0" applyFont="0" applyAlignment="0" applyProtection="0"/>
    <xf numFmtId="4" fontId="22" fillId="14" borderId="84">
      <alignment horizontal="right" vertical="center"/>
    </xf>
    <xf numFmtId="0" fontId="26" fillId="14" borderId="86">
      <alignment horizontal="left" vertical="center" wrapText="1" indent="2"/>
    </xf>
    <xf numFmtId="0" fontId="26" fillId="16" borderId="83"/>
    <xf numFmtId="175" fontId="26" fillId="90" borderId="83" applyNumberFormat="0" applyFont="0" applyBorder="0" applyAlignment="0" applyProtection="0">
      <alignment horizontal="right" vertical="center"/>
    </xf>
    <xf numFmtId="0" fontId="26" fillId="0" borderId="83" applyNumberFormat="0" applyFill="0" applyAlignment="0" applyProtection="0"/>
    <xf numFmtId="4" fontId="26" fillId="0" borderId="83" applyFill="0" applyBorder="0" applyProtection="0">
      <alignment horizontal="right" vertical="center"/>
    </xf>
    <xf numFmtId="4" fontId="22" fillId="9" borderId="83">
      <alignment horizontal="right" vertical="center"/>
    </xf>
    <xf numFmtId="0" fontId="81" fillId="0" borderId="81" applyNumberFormat="0" applyFill="0" applyAlignment="0" applyProtection="0"/>
    <xf numFmtId="49" fontId="24" fillId="0" borderId="83" applyNumberFormat="0" applyFill="0" applyBorder="0" applyProtection="0">
      <alignment horizontal="left" vertical="center"/>
    </xf>
    <xf numFmtId="49" fontId="26" fillId="0" borderId="84" applyNumberFormat="0" applyFont="0" applyFill="0" applyBorder="0" applyProtection="0">
      <alignment horizontal="left" vertical="center" indent="5"/>
    </xf>
    <xf numFmtId="0" fontId="26" fillId="9" borderId="84">
      <alignment horizontal="left" vertical="center"/>
    </xf>
    <xf numFmtId="0" fontId="77" fillId="86" borderId="80" applyNumberFormat="0" applyAlignment="0" applyProtection="0"/>
    <xf numFmtId="4" fontId="22" fillId="14" borderId="85">
      <alignment horizontal="right" vertical="center"/>
    </xf>
    <xf numFmtId="0" fontId="89" fillId="73" borderId="80" applyNumberFormat="0" applyAlignment="0" applyProtection="0"/>
    <xf numFmtId="0" fontId="89" fillId="73" borderId="80" applyNumberFormat="0" applyAlignment="0" applyProtection="0"/>
    <xf numFmtId="0" fontId="71" fillId="89" borderId="82" applyNumberFormat="0" applyFont="0" applyAlignment="0" applyProtection="0"/>
    <xf numFmtId="0" fontId="93" fillId="86" borderId="79" applyNumberFormat="0" applyAlignment="0" applyProtection="0"/>
    <xf numFmtId="0" fontId="96" fillId="0" borderId="81" applyNumberFormat="0" applyFill="0" applyAlignment="0" applyProtection="0"/>
    <xf numFmtId="0" fontId="22" fillId="14" borderId="83">
      <alignment horizontal="right" vertical="center"/>
    </xf>
    <xf numFmtId="0" fontId="27" fillId="89" borderId="82" applyNumberFormat="0" applyFont="0" applyAlignment="0" applyProtection="0"/>
    <xf numFmtId="4" fontId="26" fillId="0" borderId="83">
      <alignment horizontal="right" vertical="center"/>
    </xf>
    <xf numFmtId="0" fontId="96" fillId="0" borderId="81" applyNumberFormat="0" applyFill="0" applyAlignment="0" applyProtection="0"/>
    <xf numFmtId="0" fontId="22" fillId="14" borderId="83">
      <alignment horizontal="right" vertical="center"/>
    </xf>
    <xf numFmtId="0" fontId="22" fillId="14" borderId="83">
      <alignment horizontal="right" vertical="center"/>
    </xf>
    <xf numFmtId="4" fontId="67" fillId="9" borderId="83">
      <alignment horizontal="right" vertical="center"/>
    </xf>
    <xf numFmtId="0" fontId="22" fillId="9" borderId="83">
      <alignment horizontal="right" vertical="center"/>
    </xf>
    <xf numFmtId="4" fontId="22" fillId="9" borderId="83">
      <alignment horizontal="right" vertical="center"/>
    </xf>
    <xf numFmtId="0" fontId="67" fillId="9" borderId="83">
      <alignment horizontal="right" vertical="center"/>
    </xf>
    <xf numFmtId="4" fontId="67" fillId="9" borderId="83">
      <alignment horizontal="right" vertical="center"/>
    </xf>
    <xf numFmtId="0" fontId="22" fillId="14" borderId="83">
      <alignment horizontal="right" vertical="center"/>
    </xf>
    <xf numFmtId="4" fontId="22" fillId="14" borderId="83">
      <alignment horizontal="right" vertical="center"/>
    </xf>
    <xf numFmtId="0" fontId="22" fillId="14" borderId="83">
      <alignment horizontal="right" vertical="center"/>
    </xf>
    <xf numFmtId="4" fontId="22" fillId="14" borderId="83">
      <alignment horizontal="right" vertical="center"/>
    </xf>
    <xf numFmtId="0" fontId="22" fillId="14" borderId="84">
      <alignment horizontal="right" vertical="center"/>
    </xf>
    <xf numFmtId="4" fontId="22" fillId="14" borderId="84">
      <alignment horizontal="right" vertical="center"/>
    </xf>
    <xf numFmtId="0" fontId="22" fillId="14" borderId="85">
      <alignment horizontal="right" vertical="center"/>
    </xf>
    <xf numFmtId="4" fontId="22" fillId="14" borderId="85">
      <alignment horizontal="right" vertical="center"/>
    </xf>
    <xf numFmtId="0" fontId="77" fillId="86" borderId="80" applyNumberFormat="0" applyAlignment="0" applyProtection="0"/>
    <xf numFmtId="0" fontId="26" fillId="14" borderId="86">
      <alignment horizontal="left" vertical="center" wrapText="1" indent="2"/>
    </xf>
    <xf numFmtId="0" fontId="26" fillId="0" borderId="86">
      <alignment horizontal="left" vertical="center" wrapText="1" indent="2"/>
    </xf>
    <xf numFmtId="0" fontId="26" fillId="9" borderId="84">
      <alignment horizontal="left" vertical="center"/>
    </xf>
    <xf numFmtId="0" fontId="89" fillId="73" borderId="80" applyNumberFormat="0" applyAlignment="0" applyProtection="0"/>
    <xf numFmtId="0" fontId="26" fillId="0" borderId="83">
      <alignment horizontal="right" vertical="center"/>
    </xf>
    <xf numFmtId="4" fontId="26" fillId="0" borderId="83">
      <alignment horizontal="right" vertical="center"/>
    </xf>
    <xf numFmtId="0" fontId="26" fillId="0" borderId="83" applyNumberFormat="0" applyFill="0" applyAlignment="0" applyProtection="0"/>
    <xf numFmtId="0" fontId="93" fillId="86" borderId="79" applyNumberFormat="0" applyAlignment="0" applyProtection="0"/>
    <xf numFmtId="175" fontId="26" fillId="90" borderId="83" applyNumberFormat="0" applyFont="0" applyBorder="0" applyAlignment="0" applyProtection="0">
      <alignment horizontal="right" vertical="center"/>
    </xf>
    <xf numFmtId="0" fontId="26" fillId="16" borderId="83"/>
    <xf numFmtId="4" fontId="26" fillId="16" borderId="83"/>
    <xf numFmtId="0" fontId="96" fillId="0" borderId="81" applyNumberFormat="0" applyFill="0" applyAlignment="0" applyProtection="0"/>
    <xf numFmtId="0" fontId="27" fillId="89" borderId="82" applyNumberFormat="0" applyFont="0" applyAlignment="0" applyProtection="0"/>
    <xf numFmtId="0" fontId="71" fillId="89" borderId="82" applyNumberFormat="0" applyFont="0" applyAlignment="0" applyProtection="0"/>
    <xf numFmtId="0" fontId="26" fillId="0" borderId="83" applyNumberFormat="0" applyFill="0" applyAlignment="0" applyProtection="0"/>
    <xf numFmtId="0" fontId="81" fillId="0" borderId="81" applyNumberFormat="0" applyFill="0" applyAlignment="0" applyProtection="0"/>
    <xf numFmtId="0" fontId="96" fillId="0" borderId="81" applyNumberFormat="0" applyFill="0" applyAlignment="0" applyProtection="0"/>
    <xf numFmtId="0" fontId="80" fillId="73" borderId="80" applyNumberFormat="0" applyAlignment="0" applyProtection="0"/>
    <xf numFmtId="0" fontId="77" fillId="86" borderId="80" applyNumberFormat="0" applyAlignment="0" applyProtection="0"/>
    <xf numFmtId="4" fontId="67" fillId="9" borderId="83">
      <alignment horizontal="right" vertical="center"/>
    </xf>
    <xf numFmtId="0" fontId="22" fillId="9" borderId="83">
      <alignment horizontal="right" vertical="center"/>
    </xf>
    <xf numFmtId="175" fontId="26" fillId="90" borderId="83" applyNumberFormat="0" applyFont="0" applyBorder="0" applyAlignment="0" applyProtection="0">
      <alignment horizontal="right" vertical="center"/>
    </xf>
    <xf numFmtId="0" fontId="81" fillId="0" borderId="81" applyNumberFormat="0" applyFill="0" applyAlignment="0" applyProtection="0"/>
    <xf numFmtId="49" fontId="26" fillId="0" borderId="83" applyNumberFormat="0" applyFont="0" applyFill="0" applyBorder="0" applyProtection="0">
      <alignment horizontal="left" vertical="center" indent="2"/>
    </xf>
    <xf numFmtId="49" fontId="26" fillId="0" borderId="84" applyNumberFormat="0" applyFont="0" applyFill="0" applyBorder="0" applyProtection="0">
      <alignment horizontal="left" vertical="center" indent="5"/>
    </xf>
    <xf numFmtId="49" fontId="26" fillId="0" borderId="83" applyNumberFormat="0" applyFont="0" applyFill="0" applyBorder="0" applyProtection="0">
      <alignment horizontal="left" vertical="center" indent="2"/>
    </xf>
    <xf numFmtId="4" fontId="26" fillId="0" borderId="83" applyFill="0" applyBorder="0" applyProtection="0">
      <alignment horizontal="right" vertical="center"/>
    </xf>
    <xf numFmtId="49" fontId="24" fillId="0" borderId="83" applyNumberFormat="0" applyFill="0" applyBorder="0" applyProtection="0">
      <alignment horizontal="left" vertical="center"/>
    </xf>
    <xf numFmtId="0" fontId="26" fillId="0" borderId="86">
      <alignment horizontal="left" vertical="center" wrapText="1" indent="2"/>
    </xf>
    <xf numFmtId="0" fontId="93" fillId="86" borderId="79" applyNumberFormat="0" applyAlignment="0" applyProtection="0"/>
    <xf numFmtId="0" fontId="22" fillId="14" borderId="85">
      <alignment horizontal="right" vertical="center"/>
    </xf>
    <xf numFmtId="0" fontId="80" fillId="73" borderId="80" applyNumberFormat="0" applyAlignment="0" applyProtection="0"/>
    <xf numFmtId="0" fontId="22" fillId="14" borderId="85">
      <alignment horizontal="right" vertical="center"/>
    </xf>
    <xf numFmtId="4" fontId="22" fillId="14" borderId="83">
      <alignment horizontal="right" vertical="center"/>
    </xf>
    <xf numFmtId="0" fontId="22" fillId="14" borderId="83">
      <alignment horizontal="right" vertical="center"/>
    </xf>
    <xf numFmtId="0" fontId="74" fillId="86" borderId="79" applyNumberFormat="0" applyAlignment="0" applyProtection="0"/>
    <xf numFmtId="0" fontId="76" fillId="86" borderId="80" applyNumberFormat="0" applyAlignment="0" applyProtection="0"/>
    <xf numFmtId="0" fontId="81" fillId="0" borderId="81" applyNumberFormat="0" applyFill="0" applyAlignment="0" applyProtection="0"/>
    <xf numFmtId="0" fontId="26" fillId="16" borderId="83"/>
    <xf numFmtId="4" fontId="26" fillId="16" borderId="83"/>
    <xf numFmtId="4" fontId="22" fillId="14" borderId="83">
      <alignment horizontal="right" vertical="center"/>
    </xf>
    <xf numFmtId="0" fontId="67" fillId="9" borderId="83">
      <alignment horizontal="right" vertical="center"/>
    </xf>
    <xf numFmtId="0" fontId="80" fillId="73" borderId="80" applyNumberFormat="0" applyAlignment="0" applyProtection="0"/>
    <xf numFmtId="0" fontId="77" fillId="86" borderId="80" applyNumberFormat="0" applyAlignment="0" applyProtection="0"/>
    <xf numFmtId="4" fontId="26" fillId="0" borderId="83">
      <alignment horizontal="right" vertical="center"/>
    </xf>
    <xf numFmtId="0" fontId="26" fillId="14" borderId="86">
      <alignment horizontal="left" vertical="center" wrapText="1" indent="2"/>
    </xf>
    <xf numFmtId="0" fontId="26" fillId="0" borderId="86">
      <alignment horizontal="left" vertical="center" wrapText="1" indent="2"/>
    </xf>
    <xf numFmtId="0" fontId="93" fillId="86" borderId="79" applyNumberFormat="0" applyAlignment="0" applyProtection="0"/>
    <xf numFmtId="0" fontId="89" fillId="73" borderId="80" applyNumberFormat="0" applyAlignment="0" applyProtection="0"/>
    <xf numFmtId="0" fontId="76" fillId="86" borderId="80" applyNumberFormat="0" applyAlignment="0" applyProtection="0"/>
    <xf numFmtId="0" fontId="74" fillId="86" borderId="79" applyNumberFormat="0" applyAlignment="0" applyProtection="0"/>
    <xf numFmtId="0" fontId="22" fillId="14" borderId="85">
      <alignment horizontal="right" vertical="center"/>
    </xf>
    <xf numFmtId="0" fontId="67" fillId="9" borderId="83">
      <alignment horizontal="right" vertical="center"/>
    </xf>
    <xf numFmtId="4" fontId="22" fillId="9" borderId="83">
      <alignment horizontal="right" vertical="center"/>
    </xf>
    <xf numFmtId="4" fontId="22" fillId="14" borderId="83">
      <alignment horizontal="right" vertical="center"/>
    </xf>
    <xf numFmtId="49" fontId="26" fillId="0" borderId="84" applyNumberFormat="0" applyFont="0" applyFill="0" applyBorder="0" applyProtection="0">
      <alignment horizontal="left" vertical="center" indent="5"/>
    </xf>
    <xf numFmtId="4" fontId="26" fillId="0" borderId="83" applyFill="0" applyBorder="0" applyProtection="0">
      <alignment horizontal="right" vertical="center"/>
    </xf>
    <xf numFmtId="4" fontId="22" fillId="9" borderId="83">
      <alignment horizontal="right" vertical="center"/>
    </xf>
    <xf numFmtId="0" fontId="89" fillId="73" borderId="80" applyNumberFormat="0" applyAlignment="0" applyProtection="0"/>
    <xf numFmtId="0" fontId="80" fillId="73" borderId="80" applyNumberFormat="0" applyAlignment="0" applyProtection="0"/>
    <xf numFmtId="0" fontId="76" fillId="86" borderId="80" applyNumberFormat="0" applyAlignment="0" applyProtection="0"/>
    <xf numFmtId="0" fontId="26" fillId="14" borderId="86">
      <alignment horizontal="left" vertical="center" wrapText="1" indent="2"/>
    </xf>
    <xf numFmtId="0" fontId="26" fillId="0" borderId="86">
      <alignment horizontal="left" vertical="center" wrapText="1" indent="2"/>
    </xf>
    <xf numFmtId="0" fontId="26" fillId="14" borderId="86">
      <alignment horizontal="left" vertical="center" wrapText="1" indent="2"/>
    </xf>
    <xf numFmtId="0" fontId="74" fillId="86" borderId="94" applyNumberFormat="0" applyAlignment="0" applyProtection="0"/>
    <xf numFmtId="0" fontId="93" fillId="86" borderId="94" applyNumberFormat="0" applyAlignment="0" applyProtection="0"/>
    <xf numFmtId="0" fontId="22" fillId="14" borderId="92">
      <alignment horizontal="right" vertical="center"/>
    </xf>
    <xf numFmtId="0" fontId="76" fillId="86" borderId="87" applyNumberFormat="0" applyAlignment="0" applyProtection="0"/>
    <xf numFmtId="4" fontId="22" fillId="14" borderId="90">
      <alignment horizontal="right" vertical="center"/>
    </xf>
    <xf numFmtId="4" fontId="26" fillId="16" borderId="90"/>
    <xf numFmtId="4" fontId="26" fillId="16" borderId="90"/>
    <xf numFmtId="0" fontId="22" fillId="14" borderId="90">
      <alignment horizontal="right" vertical="center"/>
    </xf>
    <xf numFmtId="0" fontId="22" fillId="14" borderId="90">
      <alignment horizontal="right" vertical="center"/>
    </xf>
    <xf numFmtId="0" fontId="26" fillId="16" borderId="90"/>
    <xf numFmtId="0" fontId="22" fillId="14" borderId="92">
      <alignment horizontal="right" vertical="center"/>
    </xf>
    <xf numFmtId="0" fontId="22" fillId="14" borderId="92">
      <alignment horizontal="right" vertical="center"/>
    </xf>
    <xf numFmtId="0" fontId="76" fillId="86" borderId="87" applyNumberFormat="0" applyAlignment="0" applyProtection="0"/>
    <xf numFmtId="0" fontId="22" fillId="14" borderId="91">
      <alignment horizontal="right" vertical="center"/>
    </xf>
    <xf numFmtId="0" fontId="26" fillId="0" borderId="90">
      <alignment horizontal="right" vertical="center"/>
    </xf>
    <xf numFmtId="4" fontId="26" fillId="0" borderId="90">
      <alignment horizontal="right" vertical="center"/>
    </xf>
    <xf numFmtId="0" fontId="96" fillId="0" borderId="88" applyNumberFormat="0" applyFill="0" applyAlignment="0" applyProtection="0"/>
    <xf numFmtId="0" fontId="77" fillId="86" borderId="87" applyNumberFormat="0" applyAlignment="0" applyProtection="0"/>
    <xf numFmtId="0" fontId="96" fillId="0" borderId="88" applyNumberFormat="0" applyFill="0" applyAlignment="0" applyProtection="0"/>
    <xf numFmtId="0" fontId="77" fillId="86" borderId="87" applyNumberFormat="0" applyAlignment="0" applyProtection="0"/>
    <xf numFmtId="49" fontId="24" fillId="0" borderId="90" applyNumberFormat="0" applyFill="0" applyBorder="0" applyProtection="0">
      <alignment horizontal="left" vertical="center"/>
    </xf>
    <xf numFmtId="0" fontId="71" fillId="89" borderId="89" applyNumberFormat="0" applyFont="0" applyAlignment="0" applyProtection="0"/>
    <xf numFmtId="0" fontId="22" fillId="9" borderId="90">
      <alignment horizontal="right" vertical="center"/>
    </xf>
    <xf numFmtId="0" fontId="22" fillId="14" borderId="90">
      <alignment horizontal="right" vertical="center"/>
    </xf>
    <xf numFmtId="0" fontId="77" fillId="86" borderId="87" applyNumberFormat="0" applyAlignment="0" applyProtection="0"/>
    <xf numFmtId="0" fontId="81" fillId="0" borderId="88" applyNumberFormat="0" applyFill="0" applyAlignment="0" applyProtection="0"/>
    <xf numFmtId="4" fontId="26" fillId="0" borderId="90" applyFill="0" applyBorder="0" applyProtection="0">
      <alignment horizontal="right" vertical="center"/>
    </xf>
    <xf numFmtId="0" fontId="89" fillId="73" borderId="95" applyNumberFormat="0" applyAlignment="0" applyProtection="0"/>
    <xf numFmtId="0" fontId="5" fillId="0" borderId="58" applyNumberFormat="0" applyFill="0" applyAlignment="0" applyProtection="0"/>
    <xf numFmtId="0" fontId="26" fillId="14" borderId="93">
      <alignment horizontal="left" vertical="center" wrapText="1" indent="2"/>
    </xf>
    <xf numFmtId="0" fontId="5" fillId="0" borderId="58" applyNumberFormat="0" applyFill="0" applyAlignment="0" applyProtection="0"/>
    <xf numFmtId="0" fontId="3" fillId="59" borderId="0" applyNumberFormat="0" applyBorder="0" applyAlignment="0" applyProtection="0"/>
    <xf numFmtId="49" fontId="26" fillId="0" borderId="98" applyNumberFormat="0" applyFont="0" applyFill="0" applyBorder="0" applyProtection="0">
      <alignment horizontal="left" vertical="center" indent="2"/>
    </xf>
    <xf numFmtId="0" fontId="65" fillId="64" borderId="0" applyNumberFormat="0" applyBorder="0" applyAlignment="0" applyProtection="0"/>
    <xf numFmtId="4" fontId="22" fillId="14" borderId="90">
      <alignment horizontal="right" vertical="center"/>
    </xf>
    <xf numFmtId="0" fontId="89" fillId="73" borderId="87" applyNumberFormat="0" applyAlignment="0" applyProtection="0"/>
    <xf numFmtId="0" fontId="77" fillId="86" borderId="87" applyNumberFormat="0" applyAlignment="0" applyProtection="0"/>
    <xf numFmtId="0" fontId="76" fillId="86" borderId="87" applyNumberFormat="0" applyAlignment="0" applyProtection="0"/>
    <xf numFmtId="0" fontId="26" fillId="9" borderId="91">
      <alignment horizontal="left" vertical="center"/>
    </xf>
    <xf numFmtId="0" fontId="3" fillId="53" borderId="0" applyNumberFormat="0" applyBorder="0" applyAlignment="0" applyProtection="0"/>
    <xf numFmtId="0" fontId="22" fillId="14" borderId="90">
      <alignment horizontal="right" vertical="center"/>
    </xf>
    <xf numFmtId="0" fontId="64" fillId="0" borderId="0" applyNumberFormat="0" applyFill="0" applyBorder="0" applyAlignment="0" applyProtection="0"/>
    <xf numFmtId="175" fontId="26" fillId="90" borderId="98" applyNumberFormat="0" applyFont="0" applyBorder="0" applyAlignment="0" applyProtection="0">
      <alignment horizontal="right" vertical="center"/>
    </xf>
    <xf numFmtId="0" fontId="65" fillId="49" borderId="0" applyNumberFormat="0" applyBorder="0" applyAlignment="0" applyProtection="0"/>
    <xf numFmtId="175" fontId="26" fillId="90" borderId="90" applyNumberFormat="0" applyFont="0" applyBorder="0" applyAlignment="0" applyProtection="0">
      <alignment horizontal="right" vertical="center"/>
    </xf>
    <xf numFmtId="0" fontId="62" fillId="46" borderId="56" applyNumberFormat="0" applyAlignment="0" applyProtection="0"/>
    <xf numFmtId="0" fontId="62" fillId="46" borderId="56" applyNumberFormat="0" applyAlignment="0" applyProtection="0"/>
    <xf numFmtId="0" fontId="26" fillId="0" borderId="93">
      <alignment horizontal="left" vertical="center" wrapText="1" indent="2"/>
    </xf>
    <xf numFmtId="175" fontId="26" fillId="90" borderId="90" applyNumberFormat="0" applyFont="0" applyBorder="0" applyAlignment="0" applyProtection="0">
      <alignment horizontal="right" vertical="center"/>
    </xf>
    <xf numFmtId="4" fontId="26" fillId="0" borderId="90" applyFill="0" applyBorder="0" applyProtection="0">
      <alignment horizontal="right" vertical="center"/>
    </xf>
    <xf numFmtId="0" fontId="64" fillId="0" borderId="0" applyNumberFormat="0" applyFill="0" applyBorder="0" applyAlignment="0" applyProtection="0"/>
    <xf numFmtId="0" fontId="89" fillId="73" borderId="87" applyNumberFormat="0" applyAlignment="0" applyProtection="0"/>
    <xf numFmtId="0" fontId="26" fillId="0" borderId="93">
      <alignment horizontal="left" vertical="center" wrapText="1" indent="2"/>
    </xf>
    <xf numFmtId="0" fontId="26" fillId="16" borderId="90"/>
    <xf numFmtId="0" fontId="96" fillId="0" borderId="96" applyNumberFormat="0" applyFill="0" applyAlignment="0" applyProtection="0"/>
    <xf numFmtId="0" fontId="26" fillId="0" borderId="90">
      <alignment horizontal="right" vertical="center"/>
    </xf>
    <xf numFmtId="0" fontId="26" fillId="16" borderId="90"/>
    <xf numFmtId="0" fontId="71" fillId="89" borderId="89" applyNumberFormat="0" applyFont="0" applyAlignment="0" applyProtection="0"/>
    <xf numFmtId="49" fontId="24" fillId="0" borderId="90" applyNumberFormat="0" applyFill="0" applyBorder="0" applyProtection="0">
      <alignment horizontal="left" vertical="center"/>
    </xf>
    <xf numFmtId="0" fontId="26" fillId="0" borderId="93">
      <alignment horizontal="left" vertical="center" wrapText="1" indent="2"/>
    </xf>
    <xf numFmtId="0" fontId="77" fillId="86" borderId="87" applyNumberFormat="0" applyAlignment="0" applyProtection="0"/>
    <xf numFmtId="49" fontId="26" fillId="0" borderId="90" applyNumberFormat="0" applyFont="0" applyFill="0" applyBorder="0" applyProtection="0">
      <alignment horizontal="left" vertical="center" indent="2"/>
    </xf>
    <xf numFmtId="0" fontId="26" fillId="14" borderId="93">
      <alignment horizontal="left" vertical="center" wrapText="1" indent="2"/>
    </xf>
    <xf numFmtId="0" fontId="93" fillId="86" borderId="94" applyNumberFormat="0" applyAlignment="0" applyProtection="0"/>
    <xf numFmtId="0" fontId="3" fillId="50" borderId="0" applyNumberFormat="0" applyBorder="0" applyAlignment="0" applyProtection="0"/>
    <xf numFmtId="0" fontId="5" fillId="0" borderId="58" applyNumberFormat="0" applyFill="0" applyAlignment="0" applyProtection="0"/>
    <xf numFmtId="0" fontId="67" fillId="9" borderId="90">
      <alignment horizontal="right" vertical="center"/>
    </xf>
    <xf numFmtId="0" fontId="3" fillId="63" borderId="0" applyNumberFormat="0" applyBorder="0" applyAlignment="0" applyProtection="0"/>
    <xf numFmtId="0" fontId="80" fillId="73" borderId="87" applyNumberFormat="0" applyAlignment="0" applyProtection="0"/>
    <xf numFmtId="4" fontId="67" fillId="9" borderId="90">
      <alignment horizontal="right" vertical="center"/>
    </xf>
    <xf numFmtId="0" fontId="80" fillId="73" borderId="87" applyNumberFormat="0" applyAlignment="0" applyProtection="0"/>
    <xf numFmtId="0" fontId="65" fillId="58" borderId="0" applyNumberFormat="0" applyBorder="0" applyAlignment="0" applyProtection="0"/>
    <xf numFmtId="0" fontId="76" fillId="86" borderId="87" applyNumberFormat="0" applyAlignment="0" applyProtection="0"/>
    <xf numFmtId="0" fontId="74" fillId="86" borderId="94" applyNumberFormat="0" applyAlignment="0" applyProtection="0"/>
    <xf numFmtId="0" fontId="3" fillId="54" borderId="0" applyNumberFormat="0" applyBorder="0" applyAlignment="0" applyProtection="0"/>
    <xf numFmtId="0" fontId="26" fillId="16" borderId="90"/>
    <xf numFmtId="0" fontId="22" fillId="14" borderId="90">
      <alignment horizontal="right" vertical="center"/>
    </xf>
    <xf numFmtId="0" fontId="67" fillId="9" borderId="90">
      <alignment horizontal="right" vertical="center"/>
    </xf>
    <xf numFmtId="0" fontId="93" fillId="86" borderId="94" applyNumberFormat="0" applyAlignment="0" applyProtection="0"/>
    <xf numFmtId="0" fontId="81" fillId="0" borderId="96" applyNumberFormat="0" applyFill="0" applyAlignment="0" applyProtection="0"/>
    <xf numFmtId="4" fontId="22" fillId="9" borderId="90">
      <alignment horizontal="right" vertical="center"/>
    </xf>
    <xf numFmtId="0" fontId="3" fillId="63" borderId="0" applyNumberFormat="0" applyBorder="0" applyAlignment="0" applyProtection="0"/>
    <xf numFmtId="0" fontId="81" fillId="0" borderId="88" applyNumberFormat="0" applyFill="0" applyAlignment="0" applyProtection="0"/>
    <xf numFmtId="0" fontId="81" fillId="0" borderId="88" applyNumberFormat="0" applyFill="0" applyAlignment="0" applyProtection="0"/>
    <xf numFmtId="0" fontId="93" fillId="86" borderId="94" applyNumberFormat="0" applyAlignment="0" applyProtection="0"/>
    <xf numFmtId="4" fontId="26" fillId="16" borderId="90"/>
    <xf numFmtId="0" fontId="65" fillId="52" borderId="0" applyNumberFormat="0" applyBorder="0" applyAlignment="0" applyProtection="0"/>
    <xf numFmtId="0" fontId="3" fillId="50" borderId="0" applyNumberFormat="0" applyBorder="0" applyAlignment="0" applyProtection="0"/>
    <xf numFmtId="0" fontId="22" fillId="14" borderId="92">
      <alignment horizontal="right" vertical="center"/>
    </xf>
    <xf numFmtId="0" fontId="63" fillId="0" borderId="0" applyNumberFormat="0" applyFill="0" applyBorder="0" applyAlignment="0" applyProtection="0"/>
    <xf numFmtId="0" fontId="74" fillId="86" borderId="94" applyNumberFormat="0" applyAlignment="0" applyProtection="0"/>
    <xf numFmtId="0" fontId="22" fillId="9" borderId="90">
      <alignment horizontal="right" vertical="center"/>
    </xf>
    <xf numFmtId="4" fontId="26" fillId="0" borderId="90">
      <alignment horizontal="right" vertical="center"/>
    </xf>
    <xf numFmtId="0" fontId="3" fillId="57" borderId="0" applyNumberFormat="0" applyBorder="0" applyAlignment="0" applyProtection="0"/>
    <xf numFmtId="0" fontId="26" fillId="0" borderId="101">
      <alignment horizontal="left" vertical="center" wrapText="1" indent="2"/>
    </xf>
    <xf numFmtId="49" fontId="26" fillId="0" borderId="90" applyNumberFormat="0" applyFont="0" applyFill="0" applyBorder="0" applyProtection="0">
      <alignment horizontal="left" vertical="center" indent="2"/>
    </xf>
    <xf numFmtId="0" fontId="26" fillId="14" borderId="93">
      <alignment horizontal="left" vertical="center" wrapText="1" indent="2"/>
    </xf>
    <xf numFmtId="0" fontId="22" fillId="14" borderId="91">
      <alignment horizontal="right" vertical="center"/>
    </xf>
    <xf numFmtId="4" fontId="26" fillId="16" borderId="90"/>
    <xf numFmtId="0" fontId="71" fillId="89" borderId="89" applyNumberFormat="0" applyFont="0" applyAlignment="0" applyProtection="0"/>
    <xf numFmtId="0" fontId="65" fillId="55" borderId="0" applyNumberFormat="0" applyBorder="0" applyAlignment="0" applyProtection="0"/>
    <xf numFmtId="4" fontId="22" fillId="14" borderId="90">
      <alignment horizontal="right" vertical="center"/>
    </xf>
    <xf numFmtId="0" fontId="65" fillId="49" borderId="0" applyNumberFormat="0" applyBorder="0" applyAlignment="0" applyProtection="0"/>
    <xf numFmtId="0" fontId="89" fillId="73" borderId="87" applyNumberFormat="0" applyAlignment="0" applyProtection="0"/>
    <xf numFmtId="0" fontId="74" fillId="86" borderId="94" applyNumberFormat="0" applyAlignment="0" applyProtection="0"/>
    <xf numFmtId="0" fontId="96" fillId="0" borderId="88" applyNumberFormat="0" applyFill="0" applyAlignment="0" applyProtection="0"/>
    <xf numFmtId="4" fontId="22" fillId="14" borderId="91">
      <alignment horizontal="right" vertical="center"/>
    </xf>
    <xf numFmtId="0" fontId="3" fillId="51" borderId="0" applyNumberFormat="0" applyBorder="0" applyAlignment="0" applyProtection="0"/>
    <xf numFmtId="4" fontId="67" fillId="9" borderId="90">
      <alignment horizontal="right" vertical="center"/>
    </xf>
    <xf numFmtId="0" fontId="22" fillId="14" borderId="90">
      <alignment horizontal="right" vertical="center"/>
    </xf>
    <xf numFmtId="0" fontId="65" fillId="52" borderId="0" applyNumberFormat="0" applyBorder="0" applyAlignment="0" applyProtection="0"/>
    <xf numFmtId="0" fontId="89" fillId="73" borderId="95" applyNumberFormat="0" applyAlignment="0" applyProtection="0"/>
    <xf numFmtId="0" fontId="3" fillId="59" borderId="0" applyNumberFormat="0" applyBorder="0" applyAlignment="0" applyProtection="0"/>
    <xf numFmtId="0" fontId="3" fillId="50" borderId="0" applyNumberFormat="0" applyBorder="0" applyAlignment="0" applyProtection="0"/>
    <xf numFmtId="0" fontId="76" fillId="86" borderId="87" applyNumberFormat="0" applyAlignment="0" applyProtection="0"/>
    <xf numFmtId="0" fontId="65" fillId="58" borderId="0" applyNumberFormat="0" applyBorder="0" applyAlignment="0" applyProtection="0"/>
    <xf numFmtId="0" fontId="22" fillId="9" borderId="90">
      <alignment horizontal="right" vertical="center"/>
    </xf>
    <xf numFmtId="0" fontId="77" fillId="86" borderId="87" applyNumberFormat="0" applyAlignment="0" applyProtection="0"/>
    <xf numFmtId="4" fontId="26" fillId="0" borderId="90" applyFill="0" applyBorder="0" applyProtection="0">
      <alignment horizontal="right" vertical="center"/>
    </xf>
    <xf numFmtId="0" fontId="26" fillId="14" borderId="93">
      <alignment horizontal="left" vertical="center" wrapText="1" indent="2"/>
    </xf>
    <xf numFmtId="4" fontId="26" fillId="16" borderId="90"/>
    <xf numFmtId="0" fontId="61" fillId="46" borderId="57" applyNumberFormat="0" applyAlignment="0" applyProtection="0"/>
    <xf numFmtId="0" fontId="77" fillId="86" borderId="87" applyNumberFormat="0" applyAlignment="0" applyProtection="0"/>
    <xf numFmtId="0" fontId="77" fillId="86" borderId="87" applyNumberFormat="0" applyAlignment="0" applyProtection="0"/>
    <xf numFmtId="0" fontId="3" fillId="48" borderId="0" applyNumberFormat="0" applyBorder="0" applyAlignment="0" applyProtection="0"/>
    <xf numFmtId="0" fontId="80" fillId="73" borderId="87" applyNumberFormat="0" applyAlignment="0" applyProtection="0"/>
    <xf numFmtId="4" fontId="26" fillId="16" borderId="98"/>
    <xf numFmtId="49" fontId="24" fillId="0" borderId="90" applyNumberFormat="0" applyFill="0" applyBorder="0" applyProtection="0">
      <alignment horizontal="left" vertical="center"/>
    </xf>
    <xf numFmtId="0" fontId="96" fillId="0" borderId="96" applyNumberFormat="0" applyFill="0" applyAlignment="0" applyProtection="0"/>
    <xf numFmtId="0" fontId="26" fillId="0" borderId="93">
      <alignment horizontal="left" vertical="center" wrapText="1" indent="2"/>
    </xf>
    <xf numFmtId="0" fontId="26" fillId="14" borderId="93">
      <alignment horizontal="left" vertical="center" wrapText="1" indent="2"/>
    </xf>
    <xf numFmtId="0" fontId="71" fillId="89" borderId="89" applyNumberFormat="0" applyFont="0" applyAlignment="0" applyProtection="0"/>
    <xf numFmtId="0" fontId="22" fillId="14" borderId="90">
      <alignment horizontal="right" vertical="center"/>
    </xf>
    <xf numFmtId="0" fontId="22" fillId="14" borderId="90">
      <alignment horizontal="right" vertical="center"/>
    </xf>
    <xf numFmtId="0" fontId="77" fillId="86" borderId="87" applyNumberFormat="0" applyAlignment="0" applyProtection="0"/>
    <xf numFmtId="0" fontId="65" fillId="55" borderId="0" applyNumberFormat="0" applyBorder="0" applyAlignment="0" applyProtection="0"/>
    <xf numFmtId="175" fontId="26" fillId="90" borderId="90" applyNumberFormat="0" applyFont="0" applyBorder="0" applyAlignment="0" applyProtection="0">
      <alignment horizontal="right" vertical="center"/>
    </xf>
    <xf numFmtId="0" fontId="3" fillId="60" borderId="0" applyNumberFormat="0" applyBorder="0" applyAlignment="0" applyProtection="0"/>
    <xf numFmtId="0" fontId="77" fillId="86" borderId="87" applyNumberFormat="0" applyAlignment="0" applyProtection="0"/>
    <xf numFmtId="0" fontId="93" fillId="86" borderId="94" applyNumberFormat="0" applyAlignment="0" applyProtection="0"/>
    <xf numFmtId="0" fontId="96" fillId="0" borderId="96" applyNumberFormat="0" applyFill="0" applyAlignment="0" applyProtection="0"/>
    <xf numFmtId="0" fontId="96" fillId="0" borderId="88" applyNumberFormat="0" applyFill="0" applyAlignment="0" applyProtection="0"/>
    <xf numFmtId="0" fontId="89" fillId="73" borderId="87" applyNumberFormat="0" applyAlignment="0" applyProtection="0"/>
    <xf numFmtId="0" fontId="22" fillId="9" borderId="90">
      <alignment horizontal="right" vertical="center"/>
    </xf>
    <xf numFmtId="0" fontId="26" fillId="0" borderId="101">
      <alignment horizontal="left" vertical="center" wrapText="1" indent="2"/>
    </xf>
    <xf numFmtId="0" fontId="65" fillId="49" borderId="0" applyNumberFormat="0" applyBorder="0" applyAlignment="0" applyProtection="0"/>
    <xf numFmtId="0" fontId="93" fillId="86" borderId="94" applyNumberFormat="0" applyAlignment="0" applyProtection="0"/>
    <xf numFmtId="0" fontId="3" fillId="54" borderId="0" applyNumberFormat="0" applyBorder="0" applyAlignment="0" applyProtection="0"/>
    <xf numFmtId="4" fontId="67" fillId="9" borderId="90">
      <alignment horizontal="right" vertical="center"/>
    </xf>
    <xf numFmtId="4" fontId="22" fillId="9" borderId="90">
      <alignment horizontal="right" vertical="center"/>
    </xf>
    <xf numFmtId="0" fontId="22" fillId="14" borderId="98">
      <alignment horizontal="right" vertical="center"/>
    </xf>
    <xf numFmtId="0" fontId="26" fillId="0" borderId="90" applyNumberFormat="0" applyFill="0" applyAlignment="0" applyProtection="0"/>
    <xf numFmtId="4" fontId="22" fillId="9" borderId="90">
      <alignment horizontal="right" vertical="center"/>
    </xf>
    <xf numFmtId="0" fontId="5" fillId="0" borderId="58" applyNumberFormat="0" applyFill="0" applyAlignment="0" applyProtection="0"/>
    <xf numFmtId="0" fontId="77" fillId="86" borderId="87" applyNumberFormat="0" applyAlignment="0" applyProtection="0"/>
    <xf numFmtId="0" fontId="3" fillId="56" borderId="0" applyNumberFormat="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26" fillId="0" borderId="90" applyNumberFormat="0" applyFill="0" applyAlignment="0" applyProtection="0"/>
    <xf numFmtId="4" fontId="22" fillId="14" borderId="90">
      <alignment horizontal="right" vertical="center"/>
    </xf>
    <xf numFmtId="0" fontId="71" fillId="89" borderId="89" applyNumberFormat="0" applyFont="0" applyAlignment="0" applyProtection="0"/>
    <xf numFmtId="4" fontId="22" fillId="14" borderId="90">
      <alignment horizontal="right" vertical="center"/>
    </xf>
    <xf numFmtId="4" fontId="22" fillId="14" borderId="90">
      <alignment horizontal="right" vertical="center"/>
    </xf>
    <xf numFmtId="0" fontId="26" fillId="0" borderId="90">
      <alignment horizontal="right" vertical="center"/>
    </xf>
    <xf numFmtId="4" fontId="26" fillId="0" borderId="90">
      <alignment horizontal="right" vertical="center"/>
    </xf>
    <xf numFmtId="0" fontId="22" fillId="14" borderId="100">
      <alignment horizontal="right" vertical="center"/>
    </xf>
    <xf numFmtId="0" fontId="81" fillId="0" borderId="88" applyNumberFormat="0" applyFill="0" applyAlignment="0" applyProtection="0"/>
    <xf numFmtId="0" fontId="71" fillId="89" borderId="89" applyNumberFormat="0" applyFont="0" applyAlignment="0" applyProtection="0"/>
    <xf numFmtId="0" fontId="26" fillId="0" borderId="90" applyNumberFormat="0" applyFill="0" applyAlignment="0" applyProtection="0"/>
    <xf numFmtId="0" fontId="22" fillId="14" borderId="92">
      <alignment horizontal="right" vertical="center"/>
    </xf>
    <xf numFmtId="49" fontId="24" fillId="0" borderId="98" applyNumberFormat="0" applyFill="0" applyBorder="0" applyProtection="0">
      <alignment horizontal="left" vertical="center"/>
    </xf>
    <xf numFmtId="4" fontId="22" fillId="14" borderId="90">
      <alignment horizontal="right" vertical="center"/>
    </xf>
    <xf numFmtId="0" fontId="77" fillId="86" borderId="87" applyNumberFormat="0" applyAlignment="0" applyProtection="0"/>
    <xf numFmtId="0" fontId="22" fillId="14" borderId="90">
      <alignment horizontal="right" vertical="center"/>
    </xf>
    <xf numFmtId="0" fontId="26" fillId="16" borderId="98"/>
    <xf numFmtId="4" fontId="26" fillId="16" borderId="90"/>
    <xf numFmtId="0" fontId="80" fillId="73" borderId="87" applyNumberFormat="0" applyAlignment="0" applyProtection="0"/>
    <xf numFmtId="0" fontId="77" fillId="86" borderId="87" applyNumberFormat="0" applyAlignment="0" applyProtection="0"/>
    <xf numFmtId="0" fontId="96" fillId="0" borderId="88" applyNumberFormat="0" applyFill="0" applyAlignment="0" applyProtection="0"/>
    <xf numFmtId="0" fontId="26" fillId="9" borderId="91">
      <alignment horizontal="left" vertical="center"/>
    </xf>
    <xf numFmtId="0" fontId="80" fillId="73" borderId="87" applyNumberFormat="0" applyAlignment="0" applyProtection="0"/>
    <xf numFmtId="0" fontId="26" fillId="0" borderId="90" applyNumberFormat="0" applyFill="0" applyAlignment="0" applyProtection="0"/>
    <xf numFmtId="0" fontId="3" fillId="63" borderId="0" applyNumberFormat="0" applyBorder="0" applyAlignment="0" applyProtection="0"/>
    <xf numFmtId="0" fontId="26" fillId="0" borderId="90">
      <alignment horizontal="right" vertical="center"/>
    </xf>
    <xf numFmtId="0" fontId="26" fillId="9" borderId="91">
      <alignment horizontal="left" vertical="center"/>
    </xf>
    <xf numFmtId="4" fontId="22" fillId="14" borderId="92">
      <alignment horizontal="right" vertical="center"/>
    </xf>
    <xf numFmtId="49" fontId="24" fillId="0" borderId="90" applyNumberFormat="0" applyFill="0" applyBorder="0" applyProtection="0">
      <alignment horizontal="left" vertical="center"/>
    </xf>
    <xf numFmtId="0" fontId="93" fillId="86" borderId="94" applyNumberFormat="0" applyAlignment="0" applyProtection="0"/>
    <xf numFmtId="0" fontId="65" fillId="64" borderId="0" applyNumberFormat="0" applyBorder="0" applyAlignment="0" applyProtection="0"/>
    <xf numFmtId="0" fontId="3" fillId="62" borderId="0" applyNumberFormat="0" applyBorder="0" applyAlignment="0" applyProtection="0"/>
    <xf numFmtId="0" fontId="76" fillId="86" borderId="87" applyNumberFormat="0" applyAlignment="0" applyProtection="0"/>
    <xf numFmtId="0" fontId="89" fillId="73" borderId="87" applyNumberFormat="0" applyAlignment="0" applyProtection="0"/>
    <xf numFmtId="4" fontId="67" fillId="9" borderId="90">
      <alignment horizontal="right" vertical="center"/>
    </xf>
    <xf numFmtId="0" fontId="3" fillId="57" borderId="0" applyNumberFormat="0" applyBorder="0" applyAlignment="0" applyProtection="0"/>
    <xf numFmtId="0" fontId="22" fillId="14" borderId="91">
      <alignment horizontal="right" vertical="center"/>
    </xf>
    <xf numFmtId="0" fontId="26" fillId="14" borderId="93">
      <alignment horizontal="left" vertical="center" wrapText="1" indent="2"/>
    </xf>
    <xf numFmtId="0" fontId="76" fillId="86" borderId="87" applyNumberFormat="0" applyAlignment="0" applyProtection="0"/>
    <xf numFmtId="0" fontId="3" fillId="63" borderId="0" applyNumberFormat="0" applyBorder="0" applyAlignment="0" applyProtection="0"/>
    <xf numFmtId="0" fontId="22" fillId="14" borderId="99">
      <alignment horizontal="right" vertical="center"/>
    </xf>
    <xf numFmtId="4" fontId="22" fillId="14" borderId="91">
      <alignment horizontal="right" vertical="center"/>
    </xf>
    <xf numFmtId="0" fontId="27" fillId="89" borderId="89" applyNumberFormat="0" applyFont="0" applyAlignment="0" applyProtection="0"/>
    <xf numFmtId="0" fontId="3" fillId="62" borderId="0" applyNumberFormat="0" applyBorder="0" applyAlignment="0" applyProtection="0"/>
    <xf numFmtId="0" fontId="22" fillId="9" borderId="90">
      <alignment horizontal="right" vertical="center"/>
    </xf>
    <xf numFmtId="0" fontId="22" fillId="9" borderId="98">
      <alignment horizontal="right" vertical="center"/>
    </xf>
    <xf numFmtId="0" fontId="3" fillId="56" borderId="0" applyNumberFormat="0" applyBorder="0" applyAlignment="0" applyProtection="0"/>
    <xf numFmtId="0" fontId="89" fillId="73" borderId="87" applyNumberFormat="0" applyAlignment="0" applyProtection="0"/>
    <xf numFmtId="4" fontId="22" fillId="14" borderId="100">
      <alignment horizontal="right" vertical="center"/>
    </xf>
    <xf numFmtId="4" fontId="22" fillId="14" borderId="91">
      <alignment horizontal="right" vertical="center"/>
    </xf>
    <xf numFmtId="4" fontId="22" fillId="14" borderId="98">
      <alignment horizontal="right" vertical="center"/>
    </xf>
    <xf numFmtId="4" fontId="22" fillId="14" borderId="90">
      <alignment horizontal="right" vertical="center"/>
    </xf>
    <xf numFmtId="0" fontId="22" fillId="9" borderId="90">
      <alignment horizontal="right" vertical="center"/>
    </xf>
    <xf numFmtId="0" fontId="80" fillId="73" borderId="87" applyNumberFormat="0" applyAlignment="0" applyProtection="0"/>
    <xf numFmtId="0" fontId="3" fillId="54" borderId="0" applyNumberFormat="0" applyBorder="0" applyAlignment="0" applyProtection="0"/>
    <xf numFmtId="0" fontId="62" fillId="46" borderId="56" applyNumberFormat="0" applyAlignment="0" applyProtection="0"/>
    <xf numFmtId="0" fontId="81" fillId="0" borderId="88" applyNumberFormat="0" applyFill="0" applyAlignment="0" applyProtection="0"/>
    <xf numFmtId="0" fontId="67" fillId="9" borderId="90">
      <alignment horizontal="right" vertical="center"/>
    </xf>
    <xf numFmtId="0" fontId="93" fillId="86" borderId="94" applyNumberFormat="0" applyAlignment="0" applyProtection="0"/>
    <xf numFmtId="0" fontId="96" fillId="0" borderId="88" applyNumberFormat="0" applyFill="0" applyAlignment="0" applyProtection="0"/>
    <xf numFmtId="0" fontId="3" fillId="53" borderId="0" applyNumberFormat="0" applyBorder="0" applyAlignment="0" applyProtection="0"/>
    <xf numFmtId="175" fontId="26" fillId="90" borderId="90" applyNumberFormat="0" applyFont="0" applyBorder="0" applyAlignment="0" applyProtection="0">
      <alignment horizontal="right" vertical="center"/>
    </xf>
    <xf numFmtId="0" fontId="3" fillId="51" borderId="0" applyNumberFormat="0" applyBorder="0" applyAlignment="0" applyProtection="0"/>
    <xf numFmtId="0" fontId="77" fillId="86" borderId="95" applyNumberFormat="0" applyAlignment="0" applyProtection="0"/>
    <xf numFmtId="0" fontId="3" fillId="56" borderId="0" applyNumberFormat="0" applyBorder="0" applyAlignment="0" applyProtection="0"/>
    <xf numFmtId="0" fontId="65" fillId="61" borderId="0" applyNumberFormat="0" applyBorder="0" applyAlignment="0" applyProtection="0"/>
    <xf numFmtId="0" fontId="81" fillId="0" borderId="88" applyNumberFormat="0" applyFill="0" applyAlignment="0" applyProtection="0"/>
    <xf numFmtId="0" fontId="26" fillId="0" borderId="90">
      <alignment horizontal="right" vertical="center"/>
    </xf>
    <xf numFmtId="0" fontId="27" fillId="89" borderId="89" applyNumberFormat="0" applyFont="0" applyAlignment="0" applyProtection="0"/>
    <xf numFmtId="0" fontId="77" fillId="86" borderId="87" applyNumberFormat="0" applyAlignment="0" applyProtection="0"/>
    <xf numFmtId="0" fontId="96" fillId="0" borderId="88" applyNumberFormat="0" applyFill="0" applyAlignment="0" applyProtection="0"/>
    <xf numFmtId="0" fontId="3" fillId="48" borderId="0" applyNumberFormat="0" applyBorder="0" applyAlignment="0" applyProtection="0"/>
    <xf numFmtId="0" fontId="71" fillId="89" borderId="89" applyNumberFormat="0" applyFont="0" applyAlignment="0" applyProtection="0"/>
    <xf numFmtId="0" fontId="65" fillId="58" borderId="0" applyNumberFormat="0" applyBorder="0" applyAlignment="0" applyProtection="0"/>
    <xf numFmtId="0" fontId="26" fillId="0" borderId="90" applyNumberFormat="0" applyFill="0" applyAlignment="0" applyProtection="0"/>
    <xf numFmtId="0" fontId="3" fillId="57" borderId="0" applyNumberFormat="0" applyBorder="0" applyAlignment="0" applyProtection="0"/>
    <xf numFmtId="4" fontId="26" fillId="0" borderId="90" applyFill="0" applyBorder="0" applyProtection="0">
      <alignment horizontal="right" vertical="center"/>
    </xf>
    <xf numFmtId="0" fontId="3" fillId="47" borderId="0" applyNumberFormat="0" applyBorder="0" applyAlignment="0" applyProtection="0"/>
    <xf numFmtId="0" fontId="96" fillId="0" borderId="88" applyNumberFormat="0" applyFill="0" applyAlignment="0" applyProtection="0"/>
    <xf numFmtId="0" fontId="67" fillId="9" borderId="98">
      <alignment horizontal="right" vertical="center"/>
    </xf>
    <xf numFmtId="0" fontId="3" fillId="60" borderId="0" applyNumberFormat="0" applyBorder="0" applyAlignment="0" applyProtection="0"/>
    <xf numFmtId="0" fontId="26" fillId="9" borderId="99">
      <alignment horizontal="left" vertical="center"/>
    </xf>
    <xf numFmtId="0" fontId="67" fillId="9" borderId="90">
      <alignment horizontal="right" vertical="center"/>
    </xf>
    <xf numFmtId="0" fontId="80" fillId="73" borderId="87" applyNumberFormat="0" applyAlignment="0" applyProtection="0"/>
    <xf numFmtId="175" fontId="26" fillId="90" borderId="90" applyNumberFormat="0" applyFont="0" applyBorder="0" applyAlignment="0" applyProtection="0">
      <alignment horizontal="right" vertical="center"/>
    </xf>
    <xf numFmtId="0" fontId="80" fillId="73" borderId="87" applyNumberFormat="0" applyAlignment="0" applyProtection="0"/>
    <xf numFmtId="4" fontId="26" fillId="0" borderId="90">
      <alignment horizontal="right" vertical="center"/>
    </xf>
    <xf numFmtId="49" fontId="26" fillId="0" borderId="90" applyNumberFormat="0" applyFont="0" applyFill="0" applyBorder="0" applyProtection="0">
      <alignment horizontal="left" vertical="center" indent="2"/>
    </xf>
    <xf numFmtId="175" fontId="26" fillId="90" borderId="90" applyNumberFormat="0" applyFont="0" applyBorder="0" applyAlignment="0" applyProtection="0">
      <alignment horizontal="right" vertical="center"/>
    </xf>
    <xf numFmtId="0" fontId="89" fillId="73" borderId="87" applyNumberFormat="0" applyAlignment="0" applyProtection="0"/>
    <xf numFmtId="49" fontId="24" fillId="0" borderId="90" applyNumberFormat="0" applyFill="0" applyBorder="0" applyProtection="0">
      <alignment horizontal="left" vertical="center"/>
    </xf>
    <xf numFmtId="4" fontId="22" fillId="14" borderId="90">
      <alignment horizontal="right" vertical="center"/>
    </xf>
    <xf numFmtId="0" fontId="80" fillId="73" borderId="87" applyNumberFormat="0" applyAlignment="0" applyProtection="0"/>
    <xf numFmtId="0" fontId="77" fillId="86" borderId="87" applyNumberFormat="0" applyAlignment="0" applyProtection="0"/>
    <xf numFmtId="4" fontId="26" fillId="0" borderId="90">
      <alignment horizontal="right" vertical="center"/>
    </xf>
    <xf numFmtId="0" fontId="26" fillId="14" borderId="93">
      <alignment horizontal="left" vertical="center" wrapText="1" indent="2"/>
    </xf>
    <xf numFmtId="0" fontId="26" fillId="0" borderId="93">
      <alignment horizontal="left" vertical="center" wrapText="1" indent="2"/>
    </xf>
    <xf numFmtId="0" fontId="93" fillId="86" borderId="94" applyNumberFormat="0" applyAlignment="0" applyProtection="0"/>
    <xf numFmtId="0" fontId="89" fillId="73" borderId="87" applyNumberFormat="0" applyAlignment="0" applyProtection="0"/>
    <xf numFmtId="0" fontId="76" fillId="86" borderId="87" applyNumberFormat="0" applyAlignment="0" applyProtection="0"/>
    <xf numFmtId="0" fontId="74" fillId="86" borderId="94" applyNumberFormat="0" applyAlignment="0" applyProtection="0"/>
    <xf numFmtId="0" fontId="22" fillId="14" borderId="92">
      <alignment horizontal="right" vertical="center"/>
    </xf>
    <xf numFmtId="0" fontId="67" fillId="9" borderId="90">
      <alignment horizontal="right" vertical="center"/>
    </xf>
    <xf numFmtId="4" fontId="22" fillId="9" borderId="90">
      <alignment horizontal="right" vertical="center"/>
    </xf>
    <xf numFmtId="4" fontId="22" fillId="14" borderId="90">
      <alignment horizontal="right" vertical="center"/>
    </xf>
    <xf numFmtId="49" fontId="26" fillId="0" borderId="91" applyNumberFormat="0" applyFont="0" applyFill="0" applyBorder="0" applyProtection="0">
      <alignment horizontal="left" vertical="center" indent="5"/>
    </xf>
    <xf numFmtId="4" fontId="26" fillId="0" borderId="90" applyFill="0" applyBorder="0" applyProtection="0">
      <alignment horizontal="right" vertical="center"/>
    </xf>
    <xf numFmtId="4" fontId="22" fillId="9" borderId="90">
      <alignment horizontal="right" vertical="center"/>
    </xf>
    <xf numFmtId="0" fontId="89" fillId="73" borderId="87" applyNumberFormat="0" applyAlignment="0" applyProtection="0"/>
    <xf numFmtId="0" fontId="80" fillId="73" borderId="87" applyNumberFormat="0" applyAlignment="0" applyProtection="0"/>
    <xf numFmtId="0" fontId="76" fillId="86" borderId="87" applyNumberFormat="0" applyAlignment="0" applyProtection="0"/>
    <xf numFmtId="0" fontId="26" fillId="14" borderId="93">
      <alignment horizontal="left" vertical="center" wrapText="1" indent="2"/>
    </xf>
    <xf numFmtId="0" fontId="26" fillId="0" borderId="93">
      <alignment horizontal="left" vertical="center" wrapText="1" indent="2"/>
    </xf>
    <xf numFmtId="0" fontId="26" fillId="14" borderId="93">
      <alignment horizontal="left" vertical="center" wrapText="1" indent="2"/>
    </xf>
    <xf numFmtId="4" fontId="22" fillId="9" borderId="98">
      <alignment horizontal="right" vertical="center"/>
    </xf>
    <xf numFmtId="0" fontId="65" fillId="49" borderId="0" applyNumberFormat="0" applyBorder="0" applyAlignment="0" applyProtection="0"/>
    <xf numFmtId="0" fontId="65" fillId="61" borderId="0" applyNumberFormat="0" applyBorder="0" applyAlignment="0" applyProtection="0"/>
    <xf numFmtId="0" fontId="3" fillId="59" borderId="0" applyNumberFormat="0" applyBorder="0" applyAlignment="0" applyProtection="0"/>
    <xf numFmtId="0" fontId="3" fillId="56" borderId="0" applyNumberFormat="0" applyBorder="0" applyAlignment="0" applyProtection="0"/>
    <xf numFmtId="0" fontId="3" fillId="54" borderId="0" applyNumberFormat="0" applyBorder="0" applyAlignment="0" applyProtection="0"/>
    <xf numFmtId="0" fontId="3" fillId="48" borderId="0" applyNumberFormat="0" applyBorder="0" applyAlignment="0" applyProtection="0"/>
    <xf numFmtId="4" fontId="22" fillId="14" borderId="98">
      <alignment horizontal="right" vertical="center"/>
    </xf>
    <xf numFmtId="0" fontId="26" fillId="16" borderId="98"/>
    <xf numFmtId="0" fontId="76" fillId="86" borderId="95" applyNumberFormat="0" applyAlignment="0" applyProtection="0"/>
    <xf numFmtId="0" fontId="22" fillId="9" borderId="98">
      <alignment horizontal="right" vertical="center"/>
    </xf>
    <xf numFmtId="0" fontId="26" fillId="0" borderId="98">
      <alignment horizontal="right" vertical="center"/>
    </xf>
    <xf numFmtId="0" fontId="96" fillId="0" borderId="96" applyNumberFormat="0" applyFill="0" applyAlignment="0" applyProtection="0"/>
    <xf numFmtId="0" fontId="26" fillId="9" borderId="99">
      <alignment horizontal="left" vertical="center"/>
    </xf>
    <xf numFmtId="0" fontId="89" fillId="73" borderId="95" applyNumberFormat="0" applyAlignment="0" applyProtection="0"/>
    <xf numFmtId="175" fontId="26" fillId="90" borderId="98" applyNumberFormat="0" applyFont="0" applyBorder="0" applyAlignment="0" applyProtection="0">
      <alignment horizontal="right" vertical="center"/>
    </xf>
    <xf numFmtId="0" fontId="71" fillId="89" borderId="97" applyNumberFormat="0" applyFont="0" applyAlignment="0" applyProtection="0"/>
    <xf numFmtId="0" fontId="26" fillId="0" borderId="101">
      <alignment horizontal="left" vertical="center" wrapText="1" indent="2"/>
    </xf>
    <xf numFmtId="4" fontId="26" fillId="16" borderId="98"/>
    <xf numFmtId="49" fontId="24" fillId="0" borderId="98" applyNumberFormat="0" applyFill="0" applyBorder="0" applyProtection="0">
      <alignment horizontal="left" vertical="center"/>
    </xf>
    <xf numFmtId="0" fontId="26" fillId="0" borderId="98">
      <alignment horizontal="right" vertical="center"/>
    </xf>
    <xf numFmtId="4" fontId="22" fillId="14" borderId="100">
      <alignment horizontal="right" vertical="center"/>
    </xf>
    <xf numFmtId="4" fontId="22" fillId="14" borderId="98">
      <alignment horizontal="right" vertical="center"/>
    </xf>
    <xf numFmtId="4" fontId="22" fillId="14" borderId="98">
      <alignment horizontal="right" vertical="center"/>
    </xf>
    <xf numFmtId="0" fontId="67" fillId="9" borderId="98">
      <alignment horizontal="right" vertical="center"/>
    </xf>
    <xf numFmtId="0" fontId="22" fillId="9" borderId="98">
      <alignment horizontal="right" vertical="center"/>
    </xf>
    <xf numFmtId="49" fontId="26" fillId="0" borderId="98" applyNumberFormat="0" applyFont="0" applyFill="0" applyBorder="0" applyProtection="0">
      <alignment horizontal="left" vertical="center" indent="2"/>
    </xf>
    <xf numFmtId="0" fontId="89" fillId="73" borderId="95" applyNumberFormat="0" applyAlignment="0" applyProtection="0"/>
    <xf numFmtId="0" fontId="74" fillId="86" borderId="102" applyNumberFormat="0" applyAlignment="0" applyProtection="0"/>
    <xf numFmtId="49" fontId="26" fillId="0" borderId="98" applyNumberFormat="0" applyFont="0" applyFill="0" applyBorder="0" applyProtection="0">
      <alignment horizontal="left" vertical="center" indent="2"/>
    </xf>
    <xf numFmtId="0" fontId="80" fillId="73" borderId="95" applyNumberFormat="0" applyAlignment="0" applyProtection="0"/>
    <xf numFmtId="4" fontId="26" fillId="0" borderId="98" applyFill="0" applyBorder="0" applyProtection="0">
      <alignment horizontal="right" vertical="center"/>
    </xf>
    <xf numFmtId="0" fontId="77" fillId="86" borderId="95" applyNumberFormat="0" applyAlignment="0" applyProtection="0"/>
    <xf numFmtId="0" fontId="96" fillId="0" borderId="96" applyNumberFormat="0" applyFill="0" applyAlignment="0" applyProtection="0"/>
    <xf numFmtId="0" fontId="93" fillId="86" borderId="102" applyNumberFormat="0" applyAlignment="0" applyProtection="0"/>
    <xf numFmtId="0" fontId="26" fillId="0" borderId="98" applyNumberFormat="0" applyFill="0" applyAlignment="0" applyProtection="0"/>
    <xf numFmtId="4" fontId="26" fillId="0" borderId="98">
      <alignment horizontal="right" vertical="center"/>
    </xf>
    <xf numFmtId="0" fontId="26" fillId="0" borderId="98">
      <alignment horizontal="right" vertical="center"/>
    </xf>
    <xf numFmtId="0" fontId="89" fillId="73" borderId="95" applyNumberFormat="0" applyAlignment="0" applyProtection="0"/>
    <xf numFmtId="0" fontId="74" fillId="86" borderId="102" applyNumberFormat="0" applyAlignment="0" applyProtection="0"/>
    <xf numFmtId="0" fontId="76" fillId="86" borderId="95" applyNumberFormat="0" applyAlignment="0" applyProtection="0"/>
    <xf numFmtId="0" fontId="26" fillId="14" borderId="101">
      <alignment horizontal="left" vertical="center" wrapText="1" indent="2"/>
    </xf>
    <xf numFmtId="0" fontId="77" fillId="86" borderId="95" applyNumberFormat="0" applyAlignment="0" applyProtection="0"/>
    <xf numFmtId="0" fontId="77" fillId="86" borderId="95" applyNumberFormat="0" applyAlignment="0" applyProtection="0"/>
    <xf numFmtId="4" fontId="22" fillId="14" borderId="99">
      <alignment horizontal="right" vertical="center"/>
    </xf>
    <xf numFmtId="0" fontId="22" fillId="14" borderId="99">
      <alignment horizontal="right" vertical="center"/>
    </xf>
    <xf numFmtId="0" fontId="22" fillId="14" borderId="98">
      <alignment horizontal="right" vertical="center"/>
    </xf>
    <xf numFmtId="4" fontId="67" fillId="9" borderId="98">
      <alignment horizontal="right" vertical="center"/>
    </xf>
    <xf numFmtId="0" fontId="80" fillId="73" borderId="95" applyNumberFormat="0" applyAlignment="0" applyProtection="0"/>
    <xf numFmtId="0" fontId="81" fillId="0" borderId="96" applyNumberFormat="0" applyFill="0" applyAlignment="0" applyProtection="0"/>
    <xf numFmtId="0" fontId="96" fillId="0" borderId="96" applyNumberFormat="0" applyFill="0" applyAlignment="0" applyProtection="0"/>
    <xf numFmtId="0" fontId="71" fillId="89" borderId="97" applyNumberFormat="0" applyFont="0" applyAlignment="0" applyProtection="0"/>
    <xf numFmtId="0" fontId="89" fillId="73" borderId="95" applyNumberFormat="0" applyAlignment="0" applyProtection="0"/>
    <xf numFmtId="49" fontId="24" fillId="0" borderId="98" applyNumberFormat="0" applyFill="0" applyBorder="0" applyProtection="0">
      <alignment horizontal="left" vertical="center"/>
    </xf>
    <xf numFmtId="0" fontId="26" fillId="14" borderId="101">
      <alignment horizontal="left" vertical="center" wrapText="1" indent="2"/>
    </xf>
    <xf numFmtId="0" fontId="77" fillId="86" borderId="95" applyNumberFormat="0" applyAlignment="0" applyProtection="0"/>
    <xf numFmtId="0" fontId="26" fillId="0" borderId="101">
      <alignment horizontal="left" vertical="center" wrapText="1" indent="2"/>
    </xf>
    <xf numFmtId="0" fontId="71" fillId="89" borderId="97" applyNumberFormat="0" applyFont="0" applyAlignment="0" applyProtection="0"/>
    <xf numFmtId="0" fontId="27" fillId="89" borderId="97" applyNumberFormat="0" applyFont="0" applyAlignment="0" applyProtection="0"/>
    <xf numFmtId="0" fontId="93" fillId="86" borderId="102" applyNumberFormat="0" applyAlignment="0" applyProtection="0"/>
    <xf numFmtId="0" fontId="96" fillId="0" borderId="96" applyNumberFormat="0" applyFill="0" applyAlignment="0" applyProtection="0"/>
    <xf numFmtId="4" fontId="26" fillId="16" borderId="98"/>
    <xf numFmtId="0" fontId="22" fillId="14" borderId="98">
      <alignment horizontal="right" vertical="center"/>
    </xf>
    <xf numFmtId="0" fontId="96" fillId="0" borderId="96" applyNumberFormat="0" applyFill="0" applyAlignment="0" applyProtection="0"/>
    <xf numFmtId="4" fontId="22" fillId="14" borderId="100">
      <alignment horizontal="right" vertical="center"/>
    </xf>
    <xf numFmtId="0" fontId="76" fillId="86" borderId="95" applyNumberFormat="0" applyAlignment="0" applyProtection="0"/>
    <xf numFmtId="0" fontId="22" fillId="14" borderId="99">
      <alignment horizontal="right" vertical="center"/>
    </xf>
    <xf numFmtId="0" fontId="77" fillId="86" borderId="95" applyNumberFormat="0" applyAlignment="0" applyProtection="0"/>
    <xf numFmtId="0" fontId="81" fillId="0" borderId="96" applyNumberFormat="0" applyFill="0" applyAlignment="0" applyProtection="0"/>
    <xf numFmtId="0" fontId="71" fillId="89" borderId="97" applyNumberFormat="0" applyFont="0" applyAlignment="0" applyProtection="0"/>
    <xf numFmtId="4" fontId="22" fillId="14" borderId="99">
      <alignment horizontal="right" vertical="center"/>
    </xf>
    <xf numFmtId="0" fontId="26" fillId="14" borderId="101">
      <alignment horizontal="left" vertical="center" wrapText="1" indent="2"/>
    </xf>
    <xf numFmtId="0" fontId="26" fillId="16" borderId="98"/>
    <xf numFmtId="175" fontId="26" fillId="90" borderId="98" applyNumberFormat="0" applyFont="0" applyBorder="0" applyAlignment="0" applyProtection="0">
      <alignment horizontal="right" vertical="center"/>
    </xf>
    <xf numFmtId="0" fontId="26" fillId="0" borderId="98" applyNumberFormat="0" applyFill="0" applyAlignment="0" applyProtection="0"/>
    <xf numFmtId="4" fontId="26" fillId="0" borderId="98" applyFill="0" applyBorder="0" applyProtection="0">
      <alignment horizontal="right" vertical="center"/>
    </xf>
    <xf numFmtId="4" fontId="22" fillId="9" borderId="98">
      <alignment horizontal="right" vertical="center"/>
    </xf>
    <xf numFmtId="0" fontId="81" fillId="0" borderId="96" applyNumberFormat="0" applyFill="0" applyAlignment="0" applyProtection="0"/>
    <xf numFmtId="49" fontId="24" fillId="0" borderId="98" applyNumberFormat="0" applyFill="0" applyBorder="0" applyProtection="0">
      <alignment horizontal="left" vertical="center"/>
    </xf>
    <xf numFmtId="49" fontId="26" fillId="0" borderId="99" applyNumberFormat="0" applyFont="0" applyFill="0" applyBorder="0" applyProtection="0">
      <alignment horizontal="left" vertical="center" indent="5"/>
    </xf>
    <xf numFmtId="0" fontId="26" fillId="9" borderId="99">
      <alignment horizontal="left" vertical="center"/>
    </xf>
    <xf numFmtId="0" fontId="77" fillId="86" borderId="95" applyNumberFormat="0" applyAlignment="0" applyProtection="0"/>
    <xf numFmtId="4" fontId="22" fillId="14" borderId="100">
      <alignment horizontal="right" vertical="center"/>
    </xf>
    <xf numFmtId="0" fontId="89" fillId="73" borderId="95" applyNumberFormat="0" applyAlignment="0" applyProtection="0"/>
    <xf numFmtId="0" fontId="89" fillId="73" borderId="95" applyNumberFormat="0" applyAlignment="0" applyProtection="0"/>
    <xf numFmtId="0" fontId="71" fillId="89" borderId="97" applyNumberFormat="0" applyFont="0" applyAlignment="0" applyProtection="0"/>
    <xf numFmtId="0" fontId="93" fillId="86" borderId="102" applyNumberFormat="0" applyAlignment="0" applyProtection="0"/>
    <xf numFmtId="0" fontId="96" fillId="0" borderId="96" applyNumberFormat="0" applyFill="0" applyAlignment="0" applyProtection="0"/>
    <xf numFmtId="0" fontId="22" fillId="14" borderId="98">
      <alignment horizontal="right" vertical="center"/>
    </xf>
    <xf numFmtId="0" fontId="27" fillId="89" borderId="97" applyNumberFormat="0" applyFont="0" applyAlignment="0" applyProtection="0"/>
    <xf numFmtId="4" fontId="26" fillId="0" borderId="98">
      <alignment horizontal="right" vertical="center"/>
    </xf>
    <xf numFmtId="0" fontId="96" fillId="0" borderId="96" applyNumberFormat="0" applyFill="0" applyAlignment="0" applyProtection="0"/>
    <xf numFmtId="0" fontId="22" fillId="14" borderId="98">
      <alignment horizontal="right" vertical="center"/>
    </xf>
    <xf numFmtId="0" fontId="22" fillId="14" borderId="98">
      <alignment horizontal="right" vertical="center"/>
    </xf>
    <xf numFmtId="4" fontId="67" fillId="9" borderId="98">
      <alignment horizontal="right" vertical="center"/>
    </xf>
    <xf numFmtId="0" fontId="22" fillId="9" borderId="98">
      <alignment horizontal="right" vertical="center"/>
    </xf>
    <xf numFmtId="4" fontId="22" fillId="9" borderId="98">
      <alignment horizontal="right" vertical="center"/>
    </xf>
    <xf numFmtId="0" fontId="67" fillId="9" borderId="98">
      <alignment horizontal="right" vertical="center"/>
    </xf>
    <xf numFmtId="4" fontId="67" fillId="9" borderId="98">
      <alignment horizontal="right" vertical="center"/>
    </xf>
    <xf numFmtId="0" fontId="22" fillId="14" borderId="98">
      <alignment horizontal="right" vertical="center"/>
    </xf>
    <xf numFmtId="4" fontId="22" fillId="14" borderId="98">
      <alignment horizontal="right" vertical="center"/>
    </xf>
    <xf numFmtId="0" fontId="22" fillId="14" borderId="98">
      <alignment horizontal="right" vertical="center"/>
    </xf>
    <xf numFmtId="4" fontId="22" fillId="14" borderId="98">
      <alignment horizontal="right" vertical="center"/>
    </xf>
    <xf numFmtId="0" fontId="22" fillId="14" borderId="99">
      <alignment horizontal="right" vertical="center"/>
    </xf>
    <xf numFmtId="4" fontId="22" fillId="14" borderId="99">
      <alignment horizontal="right" vertical="center"/>
    </xf>
    <xf numFmtId="0" fontId="22" fillId="14" borderId="100">
      <alignment horizontal="right" vertical="center"/>
    </xf>
    <xf numFmtId="4" fontId="22" fillId="14" borderId="100">
      <alignment horizontal="right" vertical="center"/>
    </xf>
    <xf numFmtId="0" fontId="77" fillId="86" borderId="95" applyNumberFormat="0" applyAlignment="0" applyProtection="0"/>
    <xf numFmtId="0" fontId="26" fillId="14" borderId="101">
      <alignment horizontal="left" vertical="center" wrapText="1" indent="2"/>
    </xf>
    <xf numFmtId="0" fontId="26" fillId="0" borderId="101">
      <alignment horizontal="left" vertical="center" wrapText="1" indent="2"/>
    </xf>
    <xf numFmtId="0" fontId="26" fillId="9" borderId="99">
      <alignment horizontal="left" vertical="center"/>
    </xf>
    <xf numFmtId="0" fontId="89" fillId="73" borderId="95" applyNumberFormat="0" applyAlignment="0" applyProtection="0"/>
    <xf numFmtId="0" fontId="26" fillId="0" borderId="98">
      <alignment horizontal="right" vertical="center"/>
    </xf>
    <xf numFmtId="4" fontId="26" fillId="0" borderId="98">
      <alignment horizontal="right" vertical="center"/>
    </xf>
    <xf numFmtId="0" fontId="26" fillId="0" borderId="98" applyNumberFormat="0" applyFill="0" applyAlignment="0" applyProtection="0"/>
    <xf numFmtId="0" fontId="93" fillId="86" borderId="102" applyNumberFormat="0" applyAlignment="0" applyProtection="0"/>
    <xf numFmtId="175" fontId="26" fillId="90" borderId="98" applyNumberFormat="0" applyFont="0" applyBorder="0" applyAlignment="0" applyProtection="0">
      <alignment horizontal="right" vertical="center"/>
    </xf>
    <xf numFmtId="0" fontId="26" fillId="16" borderId="98"/>
    <xf numFmtId="4" fontId="26" fillId="16" borderId="98"/>
    <xf numFmtId="0" fontId="96" fillId="0" borderId="96" applyNumberFormat="0" applyFill="0" applyAlignment="0" applyProtection="0"/>
    <xf numFmtId="0" fontId="27" fillId="89" borderId="97" applyNumberFormat="0" applyFont="0" applyAlignment="0" applyProtection="0"/>
    <xf numFmtId="0" fontId="71" fillId="89" borderId="97" applyNumberFormat="0" applyFont="0" applyAlignment="0" applyProtection="0"/>
    <xf numFmtId="0" fontId="26" fillId="0" borderId="98" applyNumberFormat="0" applyFill="0" applyAlignment="0" applyProtection="0"/>
    <xf numFmtId="0" fontId="81" fillId="0" borderId="96" applyNumberFormat="0" applyFill="0" applyAlignment="0" applyProtection="0"/>
    <xf numFmtId="0" fontId="96" fillId="0" borderId="96" applyNumberFormat="0" applyFill="0" applyAlignment="0" applyProtection="0"/>
    <xf numFmtId="0" fontId="80" fillId="73" borderId="95" applyNumberFormat="0" applyAlignment="0" applyProtection="0"/>
    <xf numFmtId="0" fontId="77" fillId="86" borderId="95" applyNumberFormat="0" applyAlignment="0" applyProtection="0"/>
    <xf numFmtId="4" fontId="67" fillId="9" borderId="98">
      <alignment horizontal="right" vertical="center"/>
    </xf>
    <xf numFmtId="0" fontId="22" fillId="9" borderId="98">
      <alignment horizontal="right" vertical="center"/>
    </xf>
    <xf numFmtId="175" fontId="26" fillId="90" borderId="98" applyNumberFormat="0" applyFont="0" applyBorder="0" applyAlignment="0" applyProtection="0">
      <alignment horizontal="right" vertical="center"/>
    </xf>
    <xf numFmtId="0" fontId="81" fillId="0" borderId="96" applyNumberFormat="0" applyFill="0" applyAlignment="0" applyProtection="0"/>
    <xf numFmtId="49" fontId="26" fillId="0" borderId="98" applyNumberFormat="0" applyFont="0" applyFill="0" applyBorder="0" applyProtection="0">
      <alignment horizontal="left" vertical="center" indent="2"/>
    </xf>
    <xf numFmtId="49" fontId="26" fillId="0" borderId="99" applyNumberFormat="0" applyFont="0" applyFill="0" applyBorder="0" applyProtection="0">
      <alignment horizontal="left" vertical="center" indent="5"/>
    </xf>
    <xf numFmtId="49" fontId="26" fillId="0" borderId="98" applyNumberFormat="0" applyFont="0" applyFill="0" applyBorder="0" applyProtection="0">
      <alignment horizontal="left" vertical="center" indent="2"/>
    </xf>
    <xf numFmtId="4" fontId="26" fillId="0" borderId="98" applyFill="0" applyBorder="0" applyProtection="0">
      <alignment horizontal="right" vertical="center"/>
    </xf>
    <xf numFmtId="49" fontId="24" fillId="0" borderId="98" applyNumberFormat="0" applyFill="0" applyBorder="0" applyProtection="0">
      <alignment horizontal="left" vertical="center"/>
    </xf>
    <xf numFmtId="0" fontId="26" fillId="0" borderId="101">
      <alignment horizontal="left" vertical="center" wrapText="1" indent="2"/>
    </xf>
    <xf numFmtId="0" fontId="93" fillId="86" borderId="102" applyNumberFormat="0" applyAlignment="0" applyProtection="0"/>
    <xf numFmtId="0" fontId="22" fillId="14" borderId="100">
      <alignment horizontal="right" vertical="center"/>
    </xf>
    <xf numFmtId="0" fontId="80" fillId="73" borderId="95" applyNumberFormat="0" applyAlignment="0" applyProtection="0"/>
    <xf numFmtId="0" fontId="22" fillId="14" borderId="100">
      <alignment horizontal="right" vertical="center"/>
    </xf>
    <xf numFmtId="4" fontId="22" fillId="14" borderId="98">
      <alignment horizontal="right" vertical="center"/>
    </xf>
    <xf numFmtId="0" fontId="22" fillId="14" borderId="98">
      <alignment horizontal="right" vertical="center"/>
    </xf>
    <xf numFmtId="0" fontId="74" fillId="86" borderId="102" applyNumberFormat="0" applyAlignment="0" applyProtection="0"/>
    <xf numFmtId="0" fontId="76" fillId="86" borderId="95" applyNumberFormat="0" applyAlignment="0" applyProtection="0"/>
    <xf numFmtId="0" fontId="81" fillId="0" borderId="96" applyNumberFormat="0" applyFill="0" applyAlignment="0" applyProtection="0"/>
    <xf numFmtId="0" fontId="26" fillId="16" borderId="98"/>
    <xf numFmtId="4" fontId="26" fillId="16" borderId="98"/>
    <xf numFmtId="4" fontId="22" fillId="14" borderId="98">
      <alignment horizontal="right" vertical="center"/>
    </xf>
    <xf numFmtId="0" fontId="67" fillId="9" borderId="98">
      <alignment horizontal="right" vertical="center"/>
    </xf>
    <xf numFmtId="0" fontId="80" fillId="73" borderId="95" applyNumberFormat="0" applyAlignment="0" applyProtection="0"/>
    <xf numFmtId="0" fontId="77" fillId="86" borderId="95" applyNumberFormat="0" applyAlignment="0" applyProtection="0"/>
    <xf numFmtId="4" fontId="26" fillId="0" borderId="98">
      <alignment horizontal="right" vertical="center"/>
    </xf>
    <xf numFmtId="0" fontId="26" fillId="14" borderId="101">
      <alignment horizontal="left" vertical="center" wrapText="1" indent="2"/>
    </xf>
    <xf numFmtId="0" fontId="26" fillId="0" borderId="101">
      <alignment horizontal="left" vertical="center" wrapText="1" indent="2"/>
    </xf>
    <xf numFmtId="0" fontId="93" fillId="86" borderId="102" applyNumberFormat="0" applyAlignment="0" applyProtection="0"/>
    <xf numFmtId="0" fontId="89" fillId="73" borderId="95" applyNumberFormat="0" applyAlignment="0" applyProtection="0"/>
    <xf numFmtId="0" fontId="76" fillId="86" borderId="95" applyNumberFormat="0" applyAlignment="0" applyProtection="0"/>
    <xf numFmtId="0" fontId="74" fillId="86" borderId="102" applyNumberFormat="0" applyAlignment="0" applyProtection="0"/>
    <xf numFmtId="0" fontId="22" fillId="14" borderId="100">
      <alignment horizontal="right" vertical="center"/>
    </xf>
    <xf numFmtId="0" fontId="67" fillId="9" borderId="98">
      <alignment horizontal="right" vertical="center"/>
    </xf>
    <xf numFmtId="4" fontId="22" fillId="9" borderId="98">
      <alignment horizontal="right" vertical="center"/>
    </xf>
    <xf numFmtId="4" fontId="22" fillId="14" borderId="98">
      <alignment horizontal="right" vertical="center"/>
    </xf>
    <xf numFmtId="49" fontId="26" fillId="0" borderId="99" applyNumberFormat="0" applyFont="0" applyFill="0" applyBorder="0" applyProtection="0">
      <alignment horizontal="left" vertical="center" indent="5"/>
    </xf>
    <xf numFmtId="4" fontId="26" fillId="0" borderId="98" applyFill="0" applyBorder="0" applyProtection="0">
      <alignment horizontal="right" vertical="center"/>
    </xf>
    <xf numFmtId="4" fontId="22" fillId="9" borderId="98">
      <alignment horizontal="right" vertical="center"/>
    </xf>
    <xf numFmtId="0" fontId="89" fillId="73" borderId="95" applyNumberFormat="0" applyAlignment="0" applyProtection="0"/>
    <xf numFmtId="0" fontId="80" fillId="73" borderId="95" applyNumberFormat="0" applyAlignment="0" applyProtection="0"/>
    <xf numFmtId="0" fontId="76" fillId="86" borderId="95" applyNumberFormat="0" applyAlignment="0" applyProtection="0"/>
    <xf numFmtId="0" fontId="26" fillId="14" borderId="101">
      <alignment horizontal="left" vertical="center" wrapText="1" indent="2"/>
    </xf>
    <xf numFmtId="0" fontId="26" fillId="0" borderId="101">
      <alignment horizontal="left" vertical="center" wrapText="1" indent="2"/>
    </xf>
    <xf numFmtId="0" fontId="26" fillId="14" borderId="101">
      <alignment horizontal="left" vertical="center" wrapText="1" indent="2"/>
    </xf>
    <xf numFmtId="0" fontId="26" fillId="0" borderId="101">
      <alignment horizontal="left" vertical="center" wrapText="1" indent="2"/>
    </xf>
    <xf numFmtId="0" fontId="74" fillId="86" borderId="102" applyNumberFormat="0" applyAlignment="0" applyProtection="0"/>
    <xf numFmtId="0" fontId="76" fillId="86" borderId="95" applyNumberFormat="0" applyAlignment="0" applyProtection="0"/>
    <xf numFmtId="0" fontId="77" fillId="86" borderId="95" applyNumberFormat="0" applyAlignment="0" applyProtection="0"/>
    <xf numFmtId="0" fontId="80" fillId="73" borderId="95" applyNumberFormat="0" applyAlignment="0" applyProtection="0"/>
    <xf numFmtId="0" fontId="81" fillId="0" borderId="96" applyNumberFormat="0" applyFill="0" applyAlignment="0" applyProtection="0"/>
    <xf numFmtId="0" fontId="89" fillId="73" borderId="95" applyNumberFormat="0" applyAlignment="0" applyProtection="0"/>
    <xf numFmtId="0" fontId="71" fillId="89" borderId="97" applyNumberFormat="0" applyFont="0" applyAlignment="0" applyProtection="0"/>
    <xf numFmtId="0" fontId="27" fillId="89" borderId="97" applyNumberFormat="0" applyFont="0" applyAlignment="0" applyProtection="0"/>
    <xf numFmtId="0" fontId="93" fillId="86" borderId="102" applyNumberFormat="0" applyAlignment="0" applyProtection="0"/>
    <xf numFmtId="0" fontId="96" fillId="0" borderId="96" applyNumberFormat="0" applyFill="0" applyAlignment="0" applyProtection="0"/>
    <xf numFmtId="0" fontId="77" fillId="86" borderId="95" applyNumberFormat="0" applyAlignment="0" applyProtection="0"/>
    <xf numFmtId="0" fontId="89" fillId="73" borderId="95" applyNumberFormat="0" applyAlignment="0" applyProtection="0"/>
    <xf numFmtId="0" fontId="71" fillId="89" borderId="97" applyNumberFormat="0" applyFont="0" applyAlignment="0" applyProtection="0"/>
    <xf numFmtId="0" fontId="93" fillId="86" borderId="102" applyNumberFormat="0" applyAlignment="0" applyProtection="0"/>
    <xf numFmtId="0" fontId="96" fillId="0" borderId="96" applyNumberFormat="0" applyFill="0" applyAlignment="0" applyProtection="0"/>
    <xf numFmtId="0" fontId="77" fillId="86" borderId="95" applyNumberFormat="0" applyAlignment="0" applyProtection="0"/>
    <xf numFmtId="0" fontId="89" fillId="73" borderId="95" applyNumberFormat="0" applyAlignment="0" applyProtection="0"/>
    <xf numFmtId="0" fontId="93" fillId="86" borderId="102" applyNumberFormat="0" applyAlignment="0" applyProtection="0"/>
    <xf numFmtId="0" fontId="96" fillId="0" borderId="96" applyNumberFormat="0" applyFill="0" applyAlignment="0" applyProtection="0"/>
    <xf numFmtId="0" fontId="74" fillId="86" borderId="102" applyNumberFormat="0" applyAlignment="0" applyProtection="0"/>
    <xf numFmtId="0" fontId="76" fillId="86" borderId="95" applyNumberFormat="0" applyAlignment="0" applyProtection="0"/>
    <xf numFmtId="0" fontId="81" fillId="0" borderId="96" applyNumberFormat="0" applyFill="0" applyAlignment="0" applyProtection="0"/>
    <xf numFmtId="49" fontId="26" fillId="0" borderId="98" applyNumberFormat="0" applyFont="0" applyFill="0" applyBorder="0" applyProtection="0">
      <alignment horizontal="left" vertical="center" indent="2"/>
    </xf>
    <xf numFmtId="0" fontId="22" fillId="9" borderId="98">
      <alignment horizontal="right" vertical="center"/>
    </xf>
    <xf numFmtId="4" fontId="22" fillId="9" borderId="98">
      <alignment horizontal="right" vertical="center"/>
    </xf>
    <xf numFmtId="0" fontId="67" fillId="9" borderId="98">
      <alignment horizontal="right" vertical="center"/>
    </xf>
    <xf numFmtId="4" fontId="67" fillId="9" borderId="98">
      <alignment horizontal="right" vertical="center"/>
    </xf>
    <xf numFmtId="0" fontId="22" fillId="14" borderId="98">
      <alignment horizontal="right" vertical="center"/>
    </xf>
    <xf numFmtId="4" fontId="22" fillId="14" borderId="98">
      <alignment horizontal="right" vertical="center"/>
    </xf>
    <xf numFmtId="0" fontId="22" fillId="14" borderId="98">
      <alignment horizontal="right" vertical="center"/>
    </xf>
    <xf numFmtId="4" fontId="22" fillId="14" borderId="98">
      <alignment horizontal="right" vertical="center"/>
    </xf>
    <xf numFmtId="0" fontId="80" fillId="73" borderId="95" applyNumberFormat="0" applyAlignment="0" applyProtection="0"/>
    <xf numFmtId="0" fontId="26" fillId="0" borderId="98">
      <alignment horizontal="right" vertical="center"/>
    </xf>
    <xf numFmtId="4" fontId="26" fillId="0" borderId="98">
      <alignment horizontal="right" vertical="center"/>
    </xf>
    <xf numFmtId="4" fontId="26" fillId="0" borderId="98" applyFill="0" applyBorder="0" applyProtection="0">
      <alignment horizontal="right" vertical="center"/>
    </xf>
    <xf numFmtId="49" fontId="24" fillId="0" borderId="98" applyNumberFormat="0" applyFill="0" applyBorder="0" applyProtection="0">
      <alignment horizontal="left" vertical="center"/>
    </xf>
    <xf numFmtId="0" fontId="26" fillId="0" borderId="98" applyNumberFormat="0" applyFill="0" applyAlignment="0" applyProtection="0"/>
    <xf numFmtId="175" fontId="26" fillId="90" borderId="98" applyNumberFormat="0" applyFont="0" applyBorder="0" applyAlignment="0" applyProtection="0">
      <alignment horizontal="right" vertical="center"/>
    </xf>
    <xf numFmtId="0" fontId="26" fillId="16" borderId="98"/>
    <xf numFmtId="4" fontId="26" fillId="16" borderId="98"/>
    <xf numFmtId="4" fontId="22" fillId="14" borderId="98">
      <alignment horizontal="right" vertical="center"/>
    </xf>
    <xf numFmtId="0" fontId="26" fillId="16" borderId="98"/>
    <xf numFmtId="0" fontId="76" fillId="86" borderId="95" applyNumberFormat="0" applyAlignment="0" applyProtection="0"/>
    <xf numFmtId="0" fontId="22" fillId="9" borderId="98">
      <alignment horizontal="right" vertical="center"/>
    </xf>
    <xf numFmtId="0" fontId="26" fillId="0" borderId="98">
      <alignment horizontal="right" vertical="center"/>
    </xf>
    <xf numFmtId="0" fontId="96" fillId="0" borderId="96" applyNumberFormat="0" applyFill="0" applyAlignment="0" applyProtection="0"/>
    <xf numFmtId="0" fontId="26" fillId="9" borderId="99">
      <alignment horizontal="left" vertical="center"/>
    </xf>
    <xf numFmtId="0" fontId="89" fillId="73" borderId="95" applyNumberFormat="0" applyAlignment="0" applyProtection="0"/>
    <xf numFmtId="175" fontId="26" fillId="90" borderId="98" applyNumberFormat="0" applyFont="0" applyBorder="0" applyAlignment="0" applyProtection="0">
      <alignment horizontal="right" vertical="center"/>
    </xf>
    <xf numFmtId="0" fontId="71" fillId="89" borderId="97" applyNumberFormat="0" applyFont="0" applyAlignment="0" applyProtection="0"/>
    <xf numFmtId="0" fontId="26" fillId="0" borderId="101">
      <alignment horizontal="left" vertical="center" wrapText="1" indent="2"/>
    </xf>
    <xf numFmtId="4" fontId="26" fillId="16" borderId="98"/>
    <xf numFmtId="49" fontId="24" fillId="0" borderId="98" applyNumberFormat="0" applyFill="0" applyBorder="0" applyProtection="0">
      <alignment horizontal="left" vertical="center"/>
    </xf>
    <xf numFmtId="0" fontId="26" fillId="0" borderId="98">
      <alignment horizontal="right" vertical="center"/>
    </xf>
    <xf numFmtId="4" fontId="22" fillId="14" borderId="100">
      <alignment horizontal="right" vertical="center"/>
    </xf>
    <xf numFmtId="4" fontId="22" fillId="14" borderId="98">
      <alignment horizontal="right" vertical="center"/>
    </xf>
    <xf numFmtId="4" fontId="22" fillId="14" borderId="98">
      <alignment horizontal="right" vertical="center"/>
    </xf>
    <xf numFmtId="0" fontId="67" fillId="9" borderId="98">
      <alignment horizontal="right" vertical="center"/>
    </xf>
    <xf numFmtId="0" fontId="22" fillId="9" borderId="98">
      <alignment horizontal="right" vertical="center"/>
    </xf>
    <xf numFmtId="49" fontId="26" fillId="0" borderId="98" applyNumberFormat="0" applyFont="0" applyFill="0" applyBorder="0" applyProtection="0">
      <alignment horizontal="left" vertical="center" indent="2"/>
    </xf>
    <xf numFmtId="0" fontId="89" fillId="73" borderId="95" applyNumberFormat="0" applyAlignment="0" applyProtection="0"/>
    <xf numFmtId="0" fontId="74" fillId="86" borderId="102" applyNumberFormat="0" applyAlignment="0" applyProtection="0"/>
    <xf numFmtId="49" fontId="26" fillId="0" borderId="98" applyNumberFormat="0" applyFont="0" applyFill="0" applyBorder="0" applyProtection="0">
      <alignment horizontal="left" vertical="center" indent="2"/>
    </xf>
    <xf numFmtId="0" fontId="80" fillId="73" borderId="95" applyNumberFormat="0" applyAlignment="0" applyProtection="0"/>
    <xf numFmtId="4" fontId="26" fillId="0" borderId="98" applyFill="0" applyBorder="0" applyProtection="0">
      <alignment horizontal="right" vertical="center"/>
    </xf>
    <xf numFmtId="0" fontId="77" fillId="86" borderId="95" applyNumberFormat="0" applyAlignment="0" applyProtection="0"/>
    <xf numFmtId="0" fontId="96" fillId="0" borderId="96" applyNumberFormat="0" applyFill="0" applyAlignment="0" applyProtection="0"/>
    <xf numFmtId="0" fontId="93" fillId="86" borderId="102" applyNumberFormat="0" applyAlignment="0" applyProtection="0"/>
    <xf numFmtId="0" fontId="26" fillId="0" borderId="98" applyNumberFormat="0" applyFill="0" applyAlignment="0" applyProtection="0"/>
    <xf numFmtId="4" fontId="26" fillId="0" borderId="98">
      <alignment horizontal="right" vertical="center"/>
    </xf>
    <xf numFmtId="0" fontId="26" fillId="0" borderId="98">
      <alignment horizontal="right" vertical="center"/>
    </xf>
    <xf numFmtId="0" fontId="89" fillId="73" borderId="95" applyNumberFormat="0" applyAlignment="0" applyProtection="0"/>
    <xf numFmtId="0" fontId="74" fillId="86" borderId="102" applyNumberFormat="0" applyAlignment="0" applyProtection="0"/>
    <xf numFmtId="0" fontId="76" fillId="86" borderId="95" applyNumberFormat="0" applyAlignment="0" applyProtection="0"/>
    <xf numFmtId="0" fontId="26" fillId="14" borderId="101">
      <alignment horizontal="left" vertical="center" wrapText="1" indent="2"/>
    </xf>
    <xf numFmtId="0" fontId="77" fillId="86" borderId="95" applyNumberFormat="0" applyAlignment="0" applyProtection="0"/>
    <xf numFmtId="0" fontId="77" fillId="86" borderId="95" applyNumberFormat="0" applyAlignment="0" applyProtection="0"/>
    <xf numFmtId="4" fontId="22" fillId="14" borderId="99">
      <alignment horizontal="right" vertical="center"/>
    </xf>
    <xf numFmtId="0" fontId="22" fillId="14" borderId="99">
      <alignment horizontal="right" vertical="center"/>
    </xf>
    <xf numFmtId="0" fontId="22" fillId="14" borderId="98">
      <alignment horizontal="right" vertical="center"/>
    </xf>
    <xf numFmtId="4" fontId="67" fillId="9" borderId="98">
      <alignment horizontal="right" vertical="center"/>
    </xf>
    <xf numFmtId="0" fontId="80" fillId="73" borderId="95" applyNumberFormat="0" applyAlignment="0" applyProtection="0"/>
    <xf numFmtId="0" fontId="81" fillId="0" borderId="96" applyNumberFormat="0" applyFill="0" applyAlignment="0" applyProtection="0"/>
    <xf numFmtId="0" fontId="96" fillId="0" borderId="96" applyNumberFormat="0" applyFill="0" applyAlignment="0" applyProtection="0"/>
    <xf numFmtId="0" fontId="71" fillId="89" borderId="97" applyNumberFormat="0" applyFont="0" applyAlignment="0" applyProtection="0"/>
    <xf numFmtId="0" fontId="89" fillId="73" borderId="95" applyNumberFormat="0" applyAlignment="0" applyProtection="0"/>
    <xf numFmtId="49" fontId="24" fillId="0" borderId="98" applyNumberFormat="0" applyFill="0" applyBorder="0" applyProtection="0">
      <alignment horizontal="left" vertical="center"/>
    </xf>
    <xf numFmtId="0" fontId="26" fillId="14" borderId="101">
      <alignment horizontal="left" vertical="center" wrapText="1" indent="2"/>
    </xf>
    <xf numFmtId="0" fontId="77" fillId="86" borderId="95" applyNumberFormat="0" applyAlignment="0" applyProtection="0"/>
    <xf numFmtId="0" fontId="26" fillId="0" borderId="101">
      <alignment horizontal="left" vertical="center" wrapText="1" indent="2"/>
    </xf>
    <xf numFmtId="0" fontId="71" fillId="89" borderId="97" applyNumberFormat="0" applyFont="0" applyAlignment="0" applyProtection="0"/>
    <xf numFmtId="0" fontId="27" fillId="89" borderId="97" applyNumberFormat="0" applyFont="0" applyAlignment="0" applyProtection="0"/>
    <xf numFmtId="0" fontId="93" fillId="86" borderId="102" applyNumberFormat="0" applyAlignment="0" applyProtection="0"/>
    <xf numFmtId="0" fontId="96" fillId="0" borderId="96" applyNumberFormat="0" applyFill="0" applyAlignment="0" applyProtection="0"/>
    <xf numFmtId="4" fontId="26" fillId="16" borderId="98"/>
    <xf numFmtId="0" fontId="22" fillId="14" borderId="98">
      <alignment horizontal="right" vertical="center"/>
    </xf>
    <xf numFmtId="0" fontId="96" fillId="0" borderId="96" applyNumberFormat="0" applyFill="0" applyAlignment="0" applyProtection="0"/>
    <xf numFmtId="4" fontId="22" fillId="14" borderId="100">
      <alignment horizontal="right" vertical="center"/>
    </xf>
    <xf numFmtId="0" fontId="76" fillId="86" borderId="95" applyNumberFormat="0" applyAlignment="0" applyProtection="0"/>
    <xf numFmtId="0" fontId="22" fillId="14" borderId="99">
      <alignment horizontal="right" vertical="center"/>
    </xf>
    <xf numFmtId="0" fontId="77" fillId="86" borderId="95" applyNumberFormat="0" applyAlignment="0" applyProtection="0"/>
    <xf numFmtId="0" fontId="81" fillId="0" borderId="96" applyNumberFormat="0" applyFill="0" applyAlignment="0" applyProtection="0"/>
    <xf numFmtId="0" fontId="71" fillId="89" borderId="97" applyNumberFormat="0" applyFont="0" applyAlignment="0" applyProtection="0"/>
    <xf numFmtId="4" fontId="22" fillId="14" borderId="99">
      <alignment horizontal="right" vertical="center"/>
    </xf>
    <xf numFmtId="0" fontId="26" fillId="14" borderId="101">
      <alignment horizontal="left" vertical="center" wrapText="1" indent="2"/>
    </xf>
    <xf numFmtId="0" fontId="26" fillId="16" borderId="98"/>
    <xf numFmtId="175" fontId="26" fillId="90" borderId="98" applyNumberFormat="0" applyFont="0" applyBorder="0" applyAlignment="0" applyProtection="0">
      <alignment horizontal="right" vertical="center"/>
    </xf>
    <xf numFmtId="0" fontId="26" fillId="0" borderId="98" applyNumberFormat="0" applyFill="0" applyAlignment="0" applyProtection="0"/>
    <xf numFmtId="4" fontId="26" fillId="0" borderId="98" applyFill="0" applyBorder="0" applyProtection="0">
      <alignment horizontal="right" vertical="center"/>
    </xf>
    <xf numFmtId="4" fontId="22" fillId="9" borderId="98">
      <alignment horizontal="right" vertical="center"/>
    </xf>
    <xf numFmtId="0" fontId="81" fillId="0" borderId="96" applyNumberFormat="0" applyFill="0" applyAlignment="0" applyProtection="0"/>
    <xf numFmtId="49" fontId="24" fillId="0" borderId="98" applyNumberFormat="0" applyFill="0" applyBorder="0" applyProtection="0">
      <alignment horizontal="left" vertical="center"/>
    </xf>
    <xf numFmtId="49" fontId="26" fillId="0" borderId="99" applyNumberFormat="0" applyFont="0" applyFill="0" applyBorder="0" applyProtection="0">
      <alignment horizontal="left" vertical="center" indent="5"/>
    </xf>
    <xf numFmtId="0" fontId="26" fillId="9" borderId="99">
      <alignment horizontal="left" vertical="center"/>
    </xf>
    <xf numFmtId="0" fontId="77" fillId="86" borderId="95" applyNumberFormat="0" applyAlignment="0" applyProtection="0"/>
    <xf numFmtId="4" fontId="22" fillId="14" borderId="100">
      <alignment horizontal="right" vertical="center"/>
    </xf>
    <xf numFmtId="0" fontId="89" fillId="73" borderId="95" applyNumberFormat="0" applyAlignment="0" applyProtection="0"/>
    <xf numFmtId="0" fontId="89" fillId="73" borderId="95" applyNumberFormat="0" applyAlignment="0" applyProtection="0"/>
    <xf numFmtId="0" fontId="71" fillId="89" borderId="97" applyNumberFormat="0" applyFont="0" applyAlignment="0" applyProtection="0"/>
    <xf numFmtId="0" fontId="93" fillId="86" borderId="102" applyNumberFormat="0" applyAlignment="0" applyProtection="0"/>
    <xf numFmtId="0" fontId="96" fillId="0" borderId="96" applyNumberFormat="0" applyFill="0" applyAlignment="0" applyProtection="0"/>
    <xf numFmtId="0" fontId="22" fillId="14" borderId="98">
      <alignment horizontal="right" vertical="center"/>
    </xf>
    <xf numFmtId="0" fontId="27" fillId="89" borderId="97" applyNumberFormat="0" applyFont="0" applyAlignment="0" applyProtection="0"/>
    <xf numFmtId="4" fontId="26" fillId="0" borderId="98">
      <alignment horizontal="right" vertical="center"/>
    </xf>
    <xf numFmtId="0" fontId="96" fillId="0" borderId="96" applyNumberFormat="0" applyFill="0" applyAlignment="0" applyProtection="0"/>
    <xf numFmtId="0" fontId="22" fillId="14" borderId="98">
      <alignment horizontal="right" vertical="center"/>
    </xf>
    <xf numFmtId="0" fontId="22" fillId="14" borderId="98">
      <alignment horizontal="right" vertical="center"/>
    </xf>
    <xf numFmtId="4" fontId="67" fillId="9" borderId="98">
      <alignment horizontal="right" vertical="center"/>
    </xf>
    <xf numFmtId="0" fontId="22" fillId="9" borderId="98">
      <alignment horizontal="right" vertical="center"/>
    </xf>
    <xf numFmtId="4" fontId="22" fillId="9" borderId="98">
      <alignment horizontal="right" vertical="center"/>
    </xf>
    <xf numFmtId="0" fontId="67" fillId="9" borderId="98">
      <alignment horizontal="right" vertical="center"/>
    </xf>
    <xf numFmtId="4" fontId="67" fillId="9" borderId="98">
      <alignment horizontal="right" vertical="center"/>
    </xf>
    <xf numFmtId="0" fontId="22" fillId="14" borderId="98">
      <alignment horizontal="right" vertical="center"/>
    </xf>
    <xf numFmtId="4" fontId="22" fillId="14" borderId="98">
      <alignment horizontal="right" vertical="center"/>
    </xf>
    <xf numFmtId="0" fontId="22" fillId="14" borderId="98">
      <alignment horizontal="right" vertical="center"/>
    </xf>
    <xf numFmtId="4" fontId="22" fillId="14" borderId="98">
      <alignment horizontal="right" vertical="center"/>
    </xf>
    <xf numFmtId="0" fontId="22" fillId="14" borderId="99">
      <alignment horizontal="right" vertical="center"/>
    </xf>
    <xf numFmtId="4" fontId="22" fillId="14" borderId="99">
      <alignment horizontal="right" vertical="center"/>
    </xf>
    <xf numFmtId="0" fontId="22" fillId="14" borderId="100">
      <alignment horizontal="right" vertical="center"/>
    </xf>
    <xf numFmtId="4" fontId="22" fillId="14" borderId="100">
      <alignment horizontal="right" vertical="center"/>
    </xf>
    <xf numFmtId="0" fontId="77" fillId="86" borderId="95" applyNumberFormat="0" applyAlignment="0" applyProtection="0"/>
    <xf numFmtId="0" fontId="26" fillId="14" borderId="101">
      <alignment horizontal="left" vertical="center" wrapText="1" indent="2"/>
    </xf>
    <xf numFmtId="0" fontId="26" fillId="0" borderId="101">
      <alignment horizontal="left" vertical="center" wrapText="1" indent="2"/>
    </xf>
    <xf numFmtId="0" fontId="26" fillId="9" borderId="99">
      <alignment horizontal="left" vertical="center"/>
    </xf>
    <xf numFmtId="0" fontId="89" fillId="73" borderId="95" applyNumberFormat="0" applyAlignment="0" applyProtection="0"/>
    <xf numFmtId="0" fontId="26" fillId="0" borderId="98">
      <alignment horizontal="right" vertical="center"/>
    </xf>
    <xf numFmtId="4" fontId="26" fillId="0" borderId="98">
      <alignment horizontal="right" vertical="center"/>
    </xf>
    <xf numFmtId="0" fontId="26" fillId="0" borderId="98" applyNumberFormat="0" applyFill="0" applyAlignment="0" applyProtection="0"/>
    <xf numFmtId="0" fontId="93" fillId="86" borderId="102" applyNumberFormat="0" applyAlignment="0" applyProtection="0"/>
    <xf numFmtId="175" fontId="26" fillId="90" borderId="98" applyNumberFormat="0" applyFont="0" applyBorder="0" applyAlignment="0" applyProtection="0">
      <alignment horizontal="right" vertical="center"/>
    </xf>
    <xf numFmtId="0" fontId="26" fillId="16" borderId="98"/>
    <xf numFmtId="4" fontId="26" fillId="16" borderId="98"/>
    <xf numFmtId="0" fontId="96" fillId="0" borderId="96" applyNumberFormat="0" applyFill="0" applyAlignment="0" applyProtection="0"/>
    <xf numFmtId="0" fontId="27" fillId="89" borderId="97" applyNumberFormat="0" applyFont="0" applyAlignment="0" applyProtection="0"/>
    <xf numFmtId="0" fontId="71" fillId="89" borderId="97" applyNumberFormat="0" applyFont="0" applyAlignment="0" applyProtection="0"/>
    <xf numFmtId="0" fontId="26" fillId="0" borderId="98" applyNumberFormat="0" applyFill="0" applyAlignment="0" applyProtection="0"/>
    <xf numFmtId="0" fontId="81" fillId="0" borderId="96" applyNumberFormat="0" applyFill="0" applyAlignment="0" applyProtection="0"/>
    <xf numFmtId="0" fontId="96" fillId="0" borderId="96" applyNumberFormat="0" applyFill="0" applyAlignment="0" applyProtection="0"/>
    <xf numFmtId="0" fontId="80" fillId="73" borderId="95" applyNumberFormat="0" applyAlignment="0" applyProtection="0"/>
    <xf numFmtId="0" fontId="77" fillId="86" borderId="95" applyNumberFormat="0" applyAlignment="0" applyProtection="0"/>
    <xf numFmtId="4" fontId="67" fillId="9" borderId="98">
      <alignment horizontal="right" vertical="center"/>
    </xf>
    <xf numFmtId="0" fontId="22" fillId="9" borderId="98">
      <alignment horizontal="right" vertical="center"/>
    </xf>
    <xf numFmtId="175" fontId="26" fillId="90" borderId="98" applyNumberFormat="0" applyFont="0" applyBorder="0" applyAlignment="0" applyProtection="0">
      <alignment horizontal="right" vertical="center"/>
    </xf>
    <xf numFmtId="0" fontId="81" fillId="0" borderId="96" applyNumberFormat="0" applyFill="0" applyAlignment="0" applyProtection="0"/>
    <xf numFmtId="49" fontId="26" fillId="0" borderId="98" applyNumberFormat="0" applyFont="0" applyFill="0" applyBorder="0" applyProtection="0">
      <alignment horizontal="left" vertical="center" indent="2"/>
    </xf>
    <xf numFmtId="49" fontId="26" fillId="0" borderId="99" applyNumberFormat="0" applyFont="0" applyFill="0" applyBorder="0" applyProtection="0">
      <alignment horizontal="left" vertical="center" indent="5"/>
    </xf>
    <xf numFmtId="49" fontId="26" fillId="0" borderId="98" applyNumberFormat="0" applyFont="0" applyFill="0" applyBorder="0" applyProtection="0">
      <alignment horizontal="left" vertical="center" indent="2"/>
    </xf>
    <xf numFmtId="4" fontId="26" fillId="0" borderId="98" applyFill="0" applyBorder="0" applyProtection="0">
      <alignment horizontal="right" vertical="center"/>
    </xf>
    <xf numFmtId="49" fontId="24" fillId="0" borderId="98" applyNumberFormat="0" applyFill="0" applyBorder="0" applyProtection="0">
      <alignment horizontal="left" vertical="center"/>
    </xf>
    <xf numFmtId="0" fontId="26" fillId="0" borderId="101">
      <alignment horizontal="left" vertical="center" wrapText="1" indent="2"/>
    </xf>
    <xf numFmtId="0" fontId="93" fillId="86" borderId="102" applyNumberFormat="0" applyAlignment="0" applyProtection="0"/>
    <xf numFmtId="0" fontId="22" fillId="14" borderId="100">
      <alignment horizontal="right" vertical="center"/>
    </xf>
    <xf numFmtId="0" fontId="80" fillId="73" borderId="95" applyNumberFormat="0" applyAlignment="0" applyProtection="0"/>
    <xf numFmtId="0" fontId="22" fillId="14" borderId="100">
      <alignment horizontal="right" vertical="center"/>
    </xf>
    <xf numFmtId="4" fontId="22" fillId="14" borderId="98">
      <alignment horizontal="right" vertical="center"/>
    </xf>
    <xf numFmtId="0" fontId="22" fillId="14" borderId="98">
      <alignment horizontal="right" vertical="center"/>
    </xf>
    <xf numFmtId="0" fontId="74" fillId="86" borderId="102" applyNumberFormat="0" applyAlignment="0" applyProtection="0"/>
    <xf numFmtId="0" fontId="76" fillId="86" borderId="95" applyNumberFormat="0" applyAlignment="0" applyProtection="0"/>
    <xf numFmtId="0" fontId="81" fillId="0" borderId="96" applyNumberFormat="0" applyFill="0" applyAlignment="0" applyProtection="0"/>
    <xf numFmtId="0" fontId="26" fillId="16" borderId="98"/>
    <xf numFmtId="4" fontId="26" fillId="16" borderId="98"/>
    <xf numFmtId="4" fontId="22" fillId="14" borderId="98">
      <alignment horizontal="right" vertical="center"/>
    </xf>
    <xf numFmtId="0" fontId="67" fillId="9" borderId="98">
      <alignment horizontal="right" vertical="center"/>
    </xf>
    <xf numFmtId="0" fontId="80" fillId="73" borderId="95" applyNumberFormat="0" applyAlignment="0" applyProtection="0"/>
    <xf numFmtId="0" fontId="77" fillId="86" borderId="95" applyNumberFormat="0" applyAlignment="0" applyProtection="0"/>
    <xf numFmtId="4" fontId="26" fillId="0" borderId="98">
      <alignment horizontal="right" vertical="center"/>
    </xf>
    <xf numFmtId="0" fontId="26" fillId="14" borderId="101">
      <alignment horizontal="left" vertical="center" wrapText="1" indent="2"/>
    </xf>
    <xf numFmtId="0" fontId="26" fillId="0" borderId="101">
      <alignment horizontal="left" vertical="center" wrapText="1" indent="2"/>
    </xf>
    <xf numFmtId="0" fontId="93" fillId="86" borderId="102" applyNumberFormat="0" applyAlignment="0" applyProtection="0"/>
    <xf numFmtId="0" fontId="89" fillId="73" borderId="95" applyNumberFormat="0" applyAlignment="0" applyProtection="0"/>
    <xf numFmtId="0" fontId="76" fillId="86" borderId="95" applyNumberFormat="0" applyAlignment="0" applyProtection="0"/>
    <xf numFmtId="0" fontId="74" fillId="86" borderId="102" applyNumberFormat="0" applyAlignment="0" applyProtection="0"/>
    <xf numFmtId="0" fontId="22" fillId="14" borderId="100">
      <alignment horizontal="right" vertical="center"/>
    </xf>
    <xf numFmtId="0" fontId="67" fillId="9" borderId="98">
      <alignment horizontal="right" vertical="center"/>
    </xf>
    <xf numFmtId="4" fontId="22" fillId="9" borderId="98">
      <alignment horizontal="right" vertical="center"/>
    </xf>
    <xf numFmtId="4" fontId="22" fillId="14" borderId="98">
      <alignment horizontal="right" vertical="center"/>
    </xf>
    <xf numFmtId="49" fontId="26" fillId="0" borderId="99" applyNumberFormat="0" applyFont="0" applyFill="0" applyBorder="0" applyProtection="0">
      <alignment horizontal="left" vertical="center" indent="5"/>
    </xf>
    <xf numFmtId="4" fontId="26" fillId="0" borderId="98" applyFill="0" applyBorder="0" applyProtection="0">
      <alignment horizontal="right" vertical="center"/>
    </xf>
    <xf numFmtId="4" fontId="22" fillId="9" borderId="98">
      <alignment horizontal="right" vertical="center"/>
    </xf>
    <xf numFmtId="0" fontId="89" fillId="73" borderId="95" applyNumberFormat="0" applyAlignment="0" applyProtection="0"/>
    <xf numFmtId="0" fontId="80" fillId="73" borderId="95" applyNumberFormat="0" applyAlignment="0" applyProtection="0"/>
    <xf numFmtId="0" fontId="76" fillId="86" borderId="95" applyNumberFormat="0" applyAlignment="0" applyProtection="0"/>
    <xf numFmtId="0" fontId="26" fillId="14" borderId="101">
      <alignment horizontal="left" vertical="center" wrapText="1" indent="2"/>
    </xf>
    <xf numFmtId="0" fontId="26" fillId="0" borderId="101">
      <alignment horizontal="left" vertical="center" wrapText="1" indent="2"/>
    </xf>
    <xf numFmtId="0" fontId="26" fillId="14" borderId="101">
      <alignment horizontal="left" vertical="center" wrapText="1" indent="2"/>
    </xf>
    <xf numFmtId="0" fontId="3" fillId="53" borderId="0" applyNumberFormat="0" applyBorder="0" applyAlignment="0" applyProtection="0"/>
    <xf numFmtId="0" fontId="64" fillId="0" borderId="0" applyNumberFormat="0" applyFill="0" applyBorder="0" applyAlignment="0" applyProtection="0"/>
    <xf numFmtId="0" fontId="65" fillId="58" borderId="0" applyNumberFormat="0" applyBorder="0" applyAlignment="0" applyProtection="0"/>
    <xf numFmtId="0" fontId="3" fillId="63" borderId="0" applyNumberFormat="0" applyBorder="0" applyAlignment="0" applyProtection="0"/>
    <xf numFmtId="0" fontId="65" fillId="55" borderId="0" applyNumberFormat="0" applyBorder="0" applyAlignment="0" applyProtection="0"/>
    <xf numFmtId="0" fontId="65" fillId="52" borderId="0" applyNumberFormat="0" applyBorder="0" applyAlignment="0" applyProtection="0"/>
    <xf numFmtId="0" fontId="61" fillId="46" borderId="57" applyNumberFormat="0" applyAlignment="0" applyProtection="0"/>
    <xf numFmtId="0" fontId="3" fillId="60" borderId="0" applyNumberFormat="0" applyBorder="0" applyAlignment="0" applyProtection="0"/>
    <xf numFmtId="0" fontId="3" fillId="56" borderId="0" applyNumberFormat="0" applyBorder="0" applyAlignment="0" applyProtection="0"/>
    <xf numFmtId="0" fontId="63" fillId="0" borderId="0" applyNumberFormat="0" applyFill="0" applyBorder="0" applyAlignment="0" applyProtection="0"/>
    <xf numFmtId="0" fontId="3" fillId="57" borderId="0" applyNumberFormat="0" applyBorder="0" applyAlignment="0" applyProtection="0"/>
    <xf numFmtId="0" fontId="3" fillId="62" borderId="0" applyNumberFormat="0" applyBorder="0" applyAlignment="0" applyProtection="0"/>
    <xf numFmtId="0" fontId="3" fillId="54" borderId="0" applyNumberFormat="0" applyBorder="0" applyAlignment="0" applyProtection="0"/>
    <xf numFmtId="0" fontId="62" fillId="46" borderId="56" applyNumberFormat="0" applyAlignment="0" applyProtection="0"/>
    <xf numFmtId="0" fontId="3" fillId="51" borderId="0" applyNumberFormat="0" applyBorder="0" applyAlignment="0" applyProtection="0"/>
    <xf numFmtId="0" fontId="65" fillId="61" borderId="0" applyNumberFormat="0" applyBorder="0" applyAlignment="0" applyProtection="0"/>
    <xf numFmtId="43" fontId="6" fillId="0" borderId="0" applyFont="0" applyFill="0" applyBorder="0" applyAlignment="0" applyProtection="0"/>
  </cellStyleXfs>
  <cellXfs count="458">
    <xf numFmtId="0" fontId="0" fillId="0" borderId="0" xfId="0"/>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7" fillId="0" borderId="0" xfId="0" applyFont="1" applyAlignment="1">
      <alignment wrapText="1"/>
    </xf>
    <xf numFmtId="1" fontId="0" fillId="0" borderId="0" xfId="0" applyNumberFormat="1" applyAlignment="1">
      <alignment wrapText="1"/>
    </xf>
    <xf numFmtId="49" fontId="6" fillId="0" borderId="0" xfId="0" applyNumberFormat="1" applyFont="1" applyAlignment="1">
      <alignment wrapText="1"/>
    </xf>
    <xf numFmtId="0" fontId="0" fillId="0" borderId="1" xfId="0" applyBorder="1"/>
    <xf numFmtId="0" fontId="13" fillId="0" borderId="0" xfId="3"/>
    <xf numFmtId="0" fontId="5" fillId="0" borderId="0" xfId="0" applyFont="1"/>
    <xf numFmtId="0" fontId="5"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1" fillId="0" borderId="0" xfId="0" applyFont="1"/>
    <xf numFmtId="11" fontId="0" fillId="0" borderId="0" xfId="0" applyNumberFormat="1"/>
    <xf numFmtId="166" fontId="0" fillId="0" borderId="0" xfId="0" applyNumberFormat="1"/>
    <xf numFmtId="0" fontId="15"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6" fillId="6" borderId="9" xfId="0" applyFont="1" applyFill="1" applyBorder="1" applyAlignment="1">
      <alignment horizontal="left" wrapText="1"/>
    </xf>
    <xf numFmtId="0" fontId="16" fillId="6" borderId="10" xfId="0" applyFont="1" applyFill="1" applyBorder="1" applyAlignment="1">
      <alignment horizontal="left" wrapText="1"/>
    </xf>
    <xf numFmtId="0" fontId="17" fillId="0" borderId="0" xfId="0" applyFont="1" applyAlignment="1">
      <alignment horizontal="left"/>
    </xf>
    <xf numFmtId="0" fontId="18" fillId="0" borderId="11" xfId="0" applyFont="1" applyBorder="1" applyAlignment="1">
      <alignment horizontal="left" wrapText="1"/>
    </xf>
    <xf numFmtId="167" fontId="19" fillId="0" borderId="12" xfId="0" applyNumberFormat="1" applyFont="1" applyBorder="1" applyAlignment="1">
      <alignment horizontal="center" wrapText="1"/>
    </xf>
    <xf numFmtId="167" fontId="19" fillId="0" borderId="13" xfId="0" applyNumberFormat="1" applyFont="1" applyBorder="1" applyAlignment="1">
      <alignment horizontal="center" wrapText="1"/>
    </xf>
    <xf numFmtId="0" fontId="18" fillId="0" borderId="14" xfId="0" applyFont="1" applyBorder="1" applyAlignment="1">
      <alignment horizontal="left" wrapText="1"/>
    </xf>
    <xf numFmtId="167" fontId="19" fillId="0" borderId="15" xfId="0" applyNumberFormat="1" applyFont="1" applyBorder="1" applyAlignment="1">
      <alignment horizontal="center" wrapText="1"/>
    </xf>
    <xf numFmtId="167" fontId="19" fillId="0" borderId="16" xfId="0" applyNumberFormat="1" applyFont="1" applyBorder="1" applyAlignment="1">
      <alignment horizontal="center" wrapText="1"/>
    </xf>
    <xf numFmtId="0" fontId="20" fillId="0" borderId="0" xfId="0" applyFont="1" applyAlignment="1">
      <alignment horizontal="left"/>
    </xf>
    <xf numFmtId="16" fontId="0" fillId="0" borderId="0" xfId="0" applyNumberFormat="1"/>
    <xf numFmtId="0" fontId="18" fillId="0" borderId="17" xfId="0" applyFont="1" applyBorder="1" applyAlignment="1">
      <alignment horizontal="left" wrapText="1"/>
    </xf>
    <xf numFmtId="167" fontId="19" fillId="0" borderId="18" xfId="0" applyNumberFormat="1" applyFont="1" applyBorder="1" applyAlignment="1">
      <alignment horizontal="center" wrapText="1"/>
    </xf>
    <xf numFmtId="167" fontId="19"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9" fillId="0" borderId="0" xfId="2" applyAlignment="1"/>
    <xf numFmtId="0" fontId="5" fillId="2" borderId="0" xfId="0" applyFont="1" applyFill="1"/>
    <xf numFmtId="0" fontId="12" fillId="3" borderId="0" xfId="0" applyFont="1" applyFill="1" applyAlignment="1">
      <alignment wrapText="1"/>
    </xf>
    <xf numFmtId="0" fontId="0" fillId="0" borderId="0" xfId="0" applyAlignment="1">
      <alignment horizontal="left" wrapText="1"/>
    </xf>
    <xf numFmtId="0" fontId="12" fillId="2" borderId="0" xfId="0" applyFont="1" applyFill="1" applyAlignment="1">
      <alignment wrapText="1"/>
    </xf>
    <xf numFmtId="0" fontId="12" fillId="2" borderId="0" xfId="0" applyFont="1" applyFill="1" applyAlignment="1">
      <alignment horizontal="left" wrapText="1"/>
    </xf>
    <xf numFmtId="49" fontId="0" fillId="0" borderId="0" xfId="0" applyNumberFormat="1" applyAlignment="1">
      <alignment wrapText="1"/>
    </xf>
    <xf numFmtId="49" fontId="7" fillId="0" borderId="0" xfId="0" applyNumberFormat="1" applyFont="1" applyAlignment="1">
      <alignment wrapText="1"/>
    </xf>
    <xf numFmtId="0" fontId="6"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6" fillId="0" borderId="0" xfId="1" applyFont="1" applyFill="1" applyBorder="1" applyAlignment="1">
      <alignment wrapText="1"/>
    </xf>
    <xf numFmtId="9" fontId="6" fillId="0" borderId="0" xfId="0" applyNumberFormat="1" applyFont="1" applyAlignment="1">
      <alignment wrapText="1"/>
    </xf>
    <xf numFmtId="164" fontId="0" fillId="0" borderId="0" xfId="0" applyNumberFormat="1" applyAlignment="1">
      <alignment wrapText="1"/>
    </xf>
    <xf numFmtId="49" fontId="6" fillId="0" borderId="0" xfId="1" applyNumberFormat="1" applyFont="1" applyFill="1" applyBorder="1" applyAlignment="1">
      <alignment wrapText="1"/>
    </xf>
    <xf numFmtId="0" fontId="21" fillId="8" borderId="25" xfId="7" applyFill="1" applyBorder="1" applyAlignment="1"/>
    <xf numFmtId="0" fontId="22" fillId="8" borderId="0" xfId="8" applyNumberFormat="1" applyFill="1">
      <alignment horizontal="right"/>
    </xf>
    <xf numFmtId="0" fontId="5" fillId="13" borderId="0" xfId="0" applyFont="1" applyFill="1" applyAlignment="1">
      <alignment wrapText="1"/>
    </xf>
    <xf numFmtId="1" fontId="5" fillId="13" borderId="0" xfId="0" applyNumberFormat="1" applyFont="1" applyFill="1" applyAlignment="1">
      <alignment wrapText="1"/>
    </xf>
    <xf numFmtId="0" fontId="28" fillId="8" borderId="0" xfId="3" applyFont="1" applyFill="1"/>
    <xf numFmtId="0" fontId="27" fillId="8" borderId="0" xfId="3" applyFont="1" applyFill="1"/>
    <xf numFmtId="0" fontId="13" fillId="8" borderId="0" xfId="3" applyFill="1"/>
    <xf numFmtId="0" fontId="24" fillId="14" borderId="42" xfId="13" applyFont="1" applyFill="1" applyBorder="1" applyAlignment="1">
      <alignment horizontal="center" vertical="center"/>
    </xf>
    <xf numFmtId="0" fontId="24" fillId="14" borderId="29" xfId="13" applyFont="1" applyFill="1" applyBorder="1" applyAlignment="1">
      <alignment vertical="center"/>
    </xf>
    <xf numFmtId="2" fontId="30" fillId="7" borderId="29" xfId="0" applyNumberFormat="1" applyFont="1" applyFill="1" applyBorder="1" applyAlignment="1">
      <alignment horizontal="right"/>
    </xf>
    <xf numFmtId="0" fontId="24" fillId="14" borderId="39" xfId="13" applyFont="1" applyFill="1" applyBorder="1" applyAlignment="1">
      <alignment vertical="center"/>
    </xf>
    <xf numFmtId="0" fontId="24" fillId="14" borderId="29" xfId="13" applyFont="1" applyFill="1" applyBorder="1" applyAlignment="1">
      <alignment horizontal="left" vertical="center" indent="1"/>
    </xf>
    <xf numFmtId="0" fontId="24" fillId="14" borderId="39" xfId="13" applyFont="1" applyFill="1" applyBorder="1" applyAlignment="1">
      <alignment horizontal="left" vertical="center"/>
    </xf>
    <xf numFmtId="0" fontId="24" fillId="14" borderId="29" xfId="13" applyFont="1" applyFill="1" applyBorder="1" applyAlignment="1">
      <alignment horizontal="left" vertical="center"/>
    </xf>
    <xf numFmtId="2" fontId="5" fillId="13" borderId="0" xfId="0" applyNumberFormat="1" applyFont="1" applyFill="1" applyAlignment="1">
      <alignment wrapText="1"/>
    </xf>
    <xf numFmtId="4" fontId="24" fillId="9" borderId="29" xfId="14" applyNumberFormat="1" applyFont="1" applyFill="1" applyBorder="1" applyAlignment="1">
      <alignment horizontal="center" vertical="center"/>
    </xf>
    <xf numFmtId="0" fontId="28" fillId="8" borderId="0" xfId="13" applyFont="1" applyFill="1" applyAlignment="1">
      <alignment vertical="center"/>
    </xf>
    <xf numFmtId="0" fontId="24" fillId="8" borderId="0" xfId="7" applyFont="1" applyFill="1" applyAlignment="1">
      <alignment vertical="center"/>
    </xf>
    <xf numFmtId="4" fontId="24" fillId="9" borderId="29" xfId="14" applyNumberFormat="1" applyFont="1" applyFill="1" applyBorder="1" applyAlignment="1">
      <alignment horizontal="center" vertical="center" textRotation="90"/>
    </xf>
    <xf numFmtId="2" fontId="24" fillId="9" borderId="44" xfId="13" applyNumberFormat="1" applyFont="1" applyFill="1" applyBorder="1" applyAlignment="1">
      <alignment horizontal="left" vertical="center"/>
    </xf>
    <xf numFmtId="2" fontId="24" fillId="9" borderId="29" xfId="13" applyNumberFormat="1" applyFont="1" applyFill="1" applyBorder="1" applyAlignment="1">
      <alignment horizontal="left" vertical="center"/>
    </xf>
    <xf numFmtId="2" fontId="24" fillId="9" borderId="39" xfId="13" applyNumberFormat="1" applyFont="1" applyFill="1" applyBorder="1" applyAlignment="1">
      <alignment horizontal="left" vertical="center"/>
    </xf>
    <xf numFmtId="0" fontId="24" fillId="13" borderId="0" xfId="9" applyFill="1" applyBorder="1" applyProtection="1">
      <alignment horizontal="left" vertical="center"/>
    </xf>
    <xf numFmtId="2" fontId="5" fillId="13" borderId="0" xfId="0" applyNumberFormat="1" applyFont="1" applyFill="1"/>
    <xf numFmtId="0" fontId="24" fillId="9" borderId="32" xfId="15" applyFont="1" applyFill="1" applyBorder="1" applyAlignment="1">
      <alignment horizontal="center" vertical="center" wrapText="1"/>
    </xf>
    <xf numFmtId="0" fontId="24" fillId="9" borderId="44" xfId="15" applyFont="1" applyFill="1" applyBorder="1" applyAlignment="1">
      <alignment vertical="top" wrapText="1"/>
    </xf>
    <xf numFmtId="0" fontId="24" fillId="9" borderId="39" xfId="15" applyFont="1" applyFill="1" applyBorder="1" applyAlignment="1">
      <alignment horizontal="left" vertical="top" wrapText="1"/>
    </xf>
    <xf numFmtId="0" fontId="12" fillId="13" borderId="0" xfId="9" applyNumberFormat="1" applyFont="1" applyFill="1" applyBorder="1" applyAlignment="1">
      <alignment horizontal="center" vertical="center"/>
    </xf>
    <xf numFmtId="1" fontId="11" fillId="0" borderId="0" xfId="0" applyNumberFormat="1" applyFont="1" applyAlignment="1">
      <alignment horizontal="right" wrapText="1"/>
    </xf>
    <xf numFmtId="1" fontId="11" fillId="0" borderId="0" xfId="0" applyNumberFormat="1" applyFont="1" applyAlignment="1">
      <alignment horizontal="right"/>
    </xf>
    <xf numFmtId="2" fontId="11" fillId="0" borderId="0" xfId="0" applyNumberFormat="1" applyFont="1" applyAlignment="1">
      <alignment wrapText="1"/>
    </xf>
    <xf numFmtId="1" fontId="5" fillId="0" borderId="0" xfId="0" applyNumberFormat="1" applyFont="1" applyAlignment="1">
      <alignment wrapText="1"/>
    </xf>
    <xf numFmtId="0" fontId="5" fillId="13" borderId="0" xfId="0" applyFont="1" applyFill="1"/>
    <xf numFmtId="2" fontId="0" fillId="0" borderId="0" xfId="0" applyNumberFormat="1" applyAlignment="1">
      <alignment wrapText="1"/>
    </xf>
    <xf numFmtId="0" fontId="5" fillId="0" borderId="45" xfId="0" applyFont="1" applyBorder="1" applyAlignment="1">
      <alignment wrapText="1"/>
    </xf>
    <xf numFmtId="1" fontId="5" fillId="0" borderId="46" xfId="0" applyNumberFormat="1" applyFont="1" applyBorder="1" applyAlignment="1">
      <alignment wrapText="1"/>
    </xf>
    <xf numFmtId="0" fontId="37" fillId="0" borderId="0" xfId="0" applyFont="1" applyAlignment="1">
      <alignment horizontal="left" vertical="top"/>
    </xf>
    <xf numFmtId="0" fontId="0" fillId="0" borderId="0" xfId="0" applyAlignment="1">
      <alignment horizontal="left" vertical="top"/>
    </xf>
    <xf numFmtId="0" fontId="43" fillId="18" borderId="47" xfId="0" applyFont="1" applyFill="1" applyBorder="1" applyAlignment="1">
      <alignment horizontal="center" vertical="top" wrapText="1"/>
    </xf>
    <xf numFmtId="0" fontId="43" fillId="18" borderId="47" xfId="0" applyFont="1" applyFill="1" applyBorder="1" applyAlignment="1">
      <alignment horizontal="left" vertical="top" wrapText="1"/>
    </xf>
    <xf numFmtId="0" fontId="45"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7"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7" fillId="19" borderId="48" xfId="0" applyFont="1" applyFill="1" applyBorder="1" applyAlignment="1">
      <alignment horizontal="center" vertical="top" wrapText="1"/>
    </xf>
    <xf numFmtId="167" fontId="50" fillId="19" borderId="48" xfId="0" applyNumberFormat="1" applyFont="1" applyFill="1" applyBorder="1" applyAlignment="1">
      <alignment horizontal="center" vertical="top" wrapText="1"/>
    </xf>
    <xf numFmtId="0" fontId="47" fillId="0" borderId="49" xfId="0" applyFont="1" applyBorder="1" applyAlignment="1">
      <alignment horizontal="left" vertical="top" wrapText="1"/>
    </xf>
    <xf numFmtId="0" fontId="0" fillId="0" borderId="49" xfId="0" applyBorder="1" applyAlignment="1">
      <alignment horizontal="center" vertical="top" wrapText="1"/>
    </xf>
    <xf numFmtId="167" fontId="50" fillId="0" borderId="49" xfId="0" applyNumberFormat="1" applyFont="1" applyBorder="1" applyAlignment="1">
      <alignment horizontal="center" vertical="top" wrapText="1"/>
    </xf>
    <xf numFmtId="0" fontId="47"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0" fillId="19" borderId="49" xfId="0" applyNumberFormat="1" applyFont="1" applyFill="1" applyBorder="1" applyAlignment="1">
      <alignment horizontal="center" vertical="top" wrapText="1"/>
    </xf>
    <xf numFmtId="0" fontId="47" fillId="0" borderId="50" xfId="0" applyFont="1" applyBorder="1" applyAlignment="1">
      <alignment horizontal="left" vertical="top" wrapText="1"/>
    </xf>
    <xf numFmtId="0" fontId="0" fillId="0" borderId="50" xfId="0" applyBorder="1" applyAlignment="1">
      <alignment horizontal="center" vertical="top" wrapText="1"/>
    </xf>
    <xf numFmtId="167" fontId="50" fillId="0" borderId="50" xfId="0" applyNumberFormat="1" applyFont="1" applyBorder="1" applyAlignment="1">
      <alignment horizontal="center" vertical="top" wrapText="1"/>
    </xf>
    <xf numFmtId="168" fontId="48" fillId="19" borderId="48" xfId="0" applyNumberFormat="1" applyFont="1" applyFill="1" applyBorder="1" applyAlignment="1">
      <alignment horizontal="center" vertical="top" wrapText="1"/>
    </xf>
    <xf numFmtId="169" fontId="48" fillId="19" borderId="48" xfId="0" applyNumberFormat="1" applyFont="1" applyFill="1" applyBorder="1" applyAlignment="1">
      <alignment horizontal="center" vertical="top" wrapText="1"/>
    </xf>
    <xf numFmtId="168" fontId="48" fillId="0" borderId="49" xfId="0" applyNumberFormat="1" applyFont="1" applyBorder="1" applyAlignment="1">
      <alignment horizontal="left" vertical="top" wrapText="1"/>
    </xf>
    <xf numFmtId="169" fontId="48" fillId="0" borderId="49" xfId="0" applyNumberFormat="1" applyFont="1" applyBorder="1" applyAlignment="1">
      <alignment horizontal="center" vertical="top" wrapText="1"/>
    </xf>
    <xf numFmtId="170" fontId="50" fillId="0" borderId="49" xfId="0" applyNumberFormat="1" applyFont="1" applyBorder="1" applyAlignment="1">
      <alignment horizontal="left" vertical="top" wrapText="1"/>
    </xf>
    <xf numFmtId="168" fontId="48" fillId="19" borderId="49" xfId="0" applyNumberFormat="1" applyFont="1" applyFill="1" applyBorder="1" applyAlignment="1">
      <alignment horizontal="left" vertical="top" wrapText="1"/>
    </xf>
    <xf numFmtId="169" fontId="48" fillId="19" borderId="49" xfId="0" applyNumberFormat="1" applyFont="1" applyFill="1" applyBorder="1" applyAlignment="1">
      <alignment horizontal="center" vertical="top" wrapText="1"/>
    </xf>
    <xf numFmtId="170" fontId="50"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8"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8" fillId="0" borderId="50" xfId="0" applyNumberFormat="1" applyFont="1" applyBorder="1" applyAlignment="1">
      <alignment horizontal="left" vertical="top" wrapText="1"/>
    </xf>
    <xf numFmtId="169" fontId="48" fillId="0" borderId="50" xfId="0" applyNumberFormat="1" applyFont="1" applyBorder="1" applyAlignment="1">
      <alignment horizontal="center" vertical="top" wrapText="1"/>
    </xf>
    <xf numFmtId="168" fontId="48"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7" fillId="19" borderId="50" xfId="0" applyFont="1" applyFill="1" applyBorder="1" applyAlignment="1">
      <alignment horizontal="left" vertical="top" wrapText="1"/>
    </xf>
    <xf numFmtId="169" fontId="48" fillId="19" borderId="50" xfId="0" applyNumberFormat="1" applyFont="1" applyFill="1" applyBorder="1" applyAlignment="1">
      <alignment horizontal="center" vertical="top" wrapText="1"/>
    </xf>
    <xf numFmtId="167" fontId="50" fillId="19" borderId="50" xfId="0" applyNumberFormat="1" applyFont="1" applyFill="1" applyBorder="1" applyAlignment="1">
      <alignment horizontal="center" vertical="top" wrapText="1"/>
    </xf>
    <xf numFmtId="0" fontId="51" fillId="19" borderId="50" xfId="0" applyFont="1" applyFill="1" applyBorder="1" applyAlignment="1">
      <alignment horizontal="center" vertical="top" wrapText="1"/>
    </xf>
    <xf numFmtId="168" fontId="48" fillId="19" borderId="48" xfId="0" applyNumberFormat="1" applyFont="1" applyFill="1" applyBorder="1" applyAlignment="1">
      <alignment horizontal="left" vertical="top" wrapText="1"/>
    </xf>
    <xf numFmtId="170" fontId="52" fillId="19" borderId="48" xfId="0" applyNumberFormat="1" applyFont="1" applyFill="1" applyBorder="1" applyAlignment="1">
      <alignment horizontal="left" vertical="top" wrapText="1"/>
    </xf>
    <xf numFmtId="167" fontId="52" fillId="0" borderId="49" xfId="0" applyNumberFormat="1" applyFont="1" applyBorder="1" applyAlignment="1">
      <alignment horizontal="center" vertical="top" wrapText="1"/>
    </xf>
    <xf numFmtId="167" fontId="52" fillId="0" borderId="49" xfId="0" applyNumberFormat="1" applyFont="1" applyBorder="1" applyAlignment="1">
      <alignment horizontal="left" vertical="top" wrapText="1"/>
    </xf>
    <xf numFmtId="167" fontId="52" fillId="19" borderId="49" xfId="0" applyNumberFormat="1" applyFont="1" applyFill="1" applyBorder="1" applyAlignment="1">
      <alignment horizontal="center" vertical="top" wrapText="1"/>
    </xf>
    <xf numFmtId="167" fontId="52" fillId="19" borderId="49" xfId="0" applyNumberFormat="1" applyFont="1" applyFill="1" applyBorder="1" applyAlignment="1">
      <alignment horizontal="left" vertical="top" wrapText="1"/>
    </xf>
    <xf numFmtId="0" fontId="53" fillId="19" borderId="49" xfId="0" applyFont="1" applyFill="1" applyBorder="1" applyAlignment="1">
      <alignment horizontal="center" vertical="top" wrapText="1"/>
    </xf>
    <xf numFmtId="0" fontId="53" fillId="0" borderId="49" xfId="0" applyFont="1" applyBorder="1" applyAlignment="1">
      <alignment horizontal="center" vertical="top" wrapText="1"/>
    </xf>
    <xf numFmtId="167" fontId="52" fillId="0" borderId="50" xfId="0" applyNumberFormat="1" applyFont="1" applyBorder="1" applyAlignment="1">
      <alignment horizontal="center" vertical="top" wrapText="1"/>
    </xf>
    <xf numFmtId="0" fontId="53" fillId="0" borderId="50" xfId="0" applyFont="1" applyBorder="1" applyAlignment="1">
      <alignment horizontal="center" vertical="top" wrapText="1"/>
    </xf>
    <xf numFmtId="0" fontId="0" fillId="19" borderId="48" xfId="0" applyFill="1" applyBorder="1" applyAlignment="1">
      <alignment horizontal="left" vertical="top" wrapText="1"/>
    </xf>
    <xf numFmtId="169" fontId="48" fillId="19" borderId="48" xfId="0" applyNumberFormat="1" applyFont="1" applyFill="1" applyBorder="1" applyAlignment="1">
      <alignment horizontal="left" vertical="top" wrapText="1"/>
    </xf>
    <xf numFmtId="167" fontId="52" fillId="19" borderId="48" xfId="0" applyNumberFormat="1" applyFont="1" applyFill="1" applyBorder="1" applyAlignment="1">
      <alignment horizontal="center" vertical="top" wrapText="1"/>
    </xf>
    <xf numFmtId="0" fontId="53" fillId="19" borderId="48" xfId="0" applyFont="1" applyFill="1" applyBorder="1" applyAlignment="1">
      <alignment horizontal="center" vertical="top" wrapText="1"/>
    </xf>
    <xf numFmtId="169" fontId="48" fillId="0" borderId="49" xfId="0" applyNumberFormat="1" applyFont="1" applyBorder="1" applyAlignment="1">
      <alignment horizontal="left" vertical="top" wrapText="1"/>
    </xf>
    <xf numFmtId="169" fontId="48" fillId="19" borderId="49" xfId="0" applyNumberFormat="1" applyFont="1" applyFill="1" applyBorder="1" applyAlignment="1">
      <alignment horizontal="left" vertical="top" wrapText="1"/>
    </xf>
    <xf numFmtId="169" fontId="48" fillId="19" borderId="50" xfId="0" applyNumberFormat="1" applyFont="1" applyFill="1" applyBorder="1" applyAlignment="1">
      <alignment horizontal="left" vertical="top" wrapText="1"/>
    </xf>
    <xf numFmtId="0" fontId="53" fillId="19" borderId="50" xfId="0" applyFont="1" applyFill="1" applyBorder="1" applyAlignment="1">
      <alignment horizontal="center" vertical="top" wrapText="1"/>
    </xf>
    <xf numFmtId="169" fontId="48" fillId="0" borderId="50" xfId="0" applyNumberFormat="1" applyFont="1" applyBorder="1" applyAlignment="1">
      <alignment horizontal="left" vertical="top" wrapText="1"/>
    </xf>
    <xf numFmtId="172" fontId="48" fillId="19" borderId="48" xfId="0" applyNumberFormat="1" applyFont="1" applyFill="1" applyBorder="1" applyAlignment="1">
      <alignment horizontal="left" vertical="top" wrapText="1"/>
    </xf>
    <xf numFmtId="168" fontId="48" fillId="0" borderId="50" xfId="0" applyNumberFormat="1" applyFont="1" applyBorder="1" applyAlignment="1">
      <alignment horizontal="left" vertical="top" wrapText="1"/>
    </xf>
    <xf numFmtId="167" fontId="52" fillId="0" borderId="50" xfId="0" applyNumberFormat="1" applyFont="1" applyBorder="1" applyAlignment="1">
      <alignment horizontal="left" vertical="top" wrapText="1"/>
    </xf>
    <xf numFmtId="171" fontId="48" fillId="0" borderId="49" xfId="0" applyNumberFormat="1" applyFont="1" applyBorder="1" applyAlignment="1">
      <alignment horizontal="left" vertical="top" wrapText="1"/>
    </xf>
    <xf numFmtId="170" fontId="52" fillId="0" borderId="49" xfId="0" applyNumberFormat="1" applyFont="1" applyBorder="1" applyAlignment="1">
      <alignment horizontal="left" vertical="top" wrapText="1"/>
    </xf>
    <xf numFmtId="170" fontId="52" fillId="19" borderId="49" xfId="0" applyNumberFormat="1" applyFont="1" applyFill="1" applyBorder="1" applyAlignment="1">
      <alignment horizontal="left" vertical="top" wrapText="1"/>
    </xf>
    <xf numFmtId="171" fontId="48"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8" fillId="19" borderId="50" xfId="0" applyNumberFormat="1" applyFont="1" applyFill="1" applyBorder="1" applyAlignment="1">
      <alignment horizontal="left" vertical="top" wrapText="1"/>
    </xf>
    <xf numFmtId="167" fontId="52" fillId="19" borderId="50" xfId="0" applyNumberFormat="1" applyFont="1" applyFill="1" applyBorder="1" applyAlignment="1">
      <alignment horizontal="left" vertical="top" wrapText="1"/>
    </xf>
    <xf numFmtId="170" fontId="52" fillId="19" borderId="50" xfId="0" applyNumberFormat="1" applyFont="1" applyFill="1" applyBorder="1" applyAlignment="1">
      <alignment horizontal="left" vertical="top" wrapText="1"/>
    </xf>
    <xf numFmtId="171" fontId="48" fillId="19" borderId="48" xfId="0" applyNumberFormat="1" applyFont="1" applyFill="1" applyBorder="1" applyAlignment="1">
      <alignment horizontal="left" vertical="top" wrapText="1"/>
    </xf>
    <xf numFmtId="167" fontId="52" fillId="19" borderId="48" xfId="0" applyNumberFormat="1" applyFont="1" applyFill="1" applyBorder="1" applyAlignment="1">
      <alignment horizontal="left" vertical="top" wrapText="1"/>
    </xf>
    <xf numFmtId="172" fontId="48" fillId="0" borderId="49" xfId="0" applyNumberFormat="1" applyFont="1" applyBorder="1" applyAlignment="1">
      <alignment horizontal="left" vertical="top" wrapText="1"/>
    </xf>
    <xf numFmtId="168" fontId="48" fillId="19" borderId="50" xfId="0" applyNumberFormat="1" applyFont="1" applyFill="1" applyBorder="1" applyAlignment="1">
      <alignment horizontal="left" vertical="top" wrapText="1"/>
    </xf>
    <xf numFmtId="167" fontId="52" fillId="19" borderId="50" xfId="0" applyNumberFormat="1" applyFont="1" applyFill="1" applyBorder="1" applyAlignment="1">
      <alignment horizontal="center" vertical="top" wrapText="1"/>
    </xf>
    <xf numFmtId="0" fontId="0" fillId="2" borderId="0" xfId="0" applyFill="1"/>
    <xf numFmtId="0" fontId="5"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2" fillId="2" borderId="20" xfId="0" applyFont="1" applyFill="1" applyBorder="1" applyAlignment="1">
      <alignment wrapText="1"/>
    </xf>
    <xf numFmtId="0" fontId="12" fillId="2" borderId="21" xfId="0" applyFont="1" applyFill="1" applyBorder="1" applyAlignment="1">
      <alignment wrapText="1"/>
    </xf>
    <xf numFmtId="0" fontId="12" fillId="2" borderId="22" xfId="0" applyFont="1" applyFill="1" applyBorder="1" applyAlignment="1">
      <alignment wrapText="1"/>
    </xf>
    <xf numFmtId="9" fontId="7" fillId="0" borderId="0" xfId="1" applyFont="1" applyAlignment="1">
      <alignment wrapText="1"/>
    </xf>
    <xf numFmtId="9" fontId="7" fillId="0" borderId="0" xfId="1" applyFont="1" applyFill="1" applyBorder="1" applyAlignment="1">
      <alignment wrapText="1"/>
    </xf>
    <xf numFmtId="0" fontId="6"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5"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6" fillId="0" borderId="0" xfId="0" quotePrefix="1" applyFont="1" applyAlignment="1">
      <alignment wrapText="1"/>
    </xf>
    <xf numFmtId="0" fontId="6" fillId="0" borderId="26" xfId="0" applyFont="1" applyBorder="1" applyAlignment="1">
      <alignment wrapText="1"/>
    </xf>
    <xf numFmtId="0" fontId="0" fillId="0" borderId="26" xfId="0" applyBorder="1" applyAlignment="1">
      <alignment wrapText="1"/>
    </xf>
    <xf numFmtId="0" fontId="6" fillId="0" borderId="26" xfId="0" quotePrefix="1" applyFont="1" applyBorder="1" applyAlignment="1">
      <alignment wrapText="1"/>
    </xf>
    <xf numFmtId="0" fontId="5" fillId="2" borderId="0" xfId="0" applyFont="1" applyFill="1" applyAlignment="1">
      <alignment horizontal="center" vertical="center"/>
    </xf>
    <xf numFmtId="0" fontId="6" fillId="2" borderId="0" xfId="0" applyFont="1" applyFill="1" applyAlignment="1">
      <alignment wrapText="1"/>
    </xf>
    <xf numFmtId="0" fontId="0" fillId="2" borderId="0" xfId="0" applyFill="1" applyAlignment="1">
      <alignment wrapText="1"/>
    </xf>
    <xf numFmtId="0" fontId="12" fillId="2" borderId="21" xfId="0" applyFont="1" applyFill="1" applyBorder="1" applyAlignment="1">
      <alignment horizontal="left" wrapText="1"/>
    </xf>
    <xf numFmtId="0" fontId="0" fillId="0" borderId="26" xfId="0" applyBorder="1" applyAlignment="1">
      <alignment horizontal="left" wrapText="1"/>
    </xf>
    <xf numFmtId="0" fontId="6" fillId="20" borderId="0" xfId="0" applyFont="1" applyFill="1" applyAlignment="1">
      <alignment wrapText="1"/>
    </xf>
    <xf numFmtId="0" fontId="5" fillId="0" borderId="0" xfId="0" applyFont="1" applyAlignment="1">
      <alignment horizontal="right" wrapText="1"/>
    </xf>
    <xf numFmtId="0" fontId="12" fillId="3" borderId="52" xfId="0" applyFont="1" applyFill="1" applyBorder="1" applyAlignment="1">
      <alignment wrapText="1"/>
    </xf>
    <xf numFmtId="49" fontId="6"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6" fillId="0" borderId="52" xfId="0" applyNumberFormat="1" applyFont="1" applyBorder="1" applyAlignment="1">
      <alignment wrapText="1"/>
    </xf>
    <xf numFmtId="49" fontId="10" fillId="0" borderId="52" xfId="0" applyNumberFormat="1" applyFont="1" applyBorder="1" applyAlignment="1">
      <alignment wrapText="1"/>
    </xf>
    <xf numFmtId="0" fontId="5" fillId="4" borderId="0" xfId="0" applyFont="1" applyFill="1"/>
    <xf numFmtId="0" fontId="5"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1" fillId="0" borderId="0" xfId="0" applyFont="1" applyAlignment="1">
      <alignment horizontal="right" wrapText="1"/>
    </xf>
    <xf numFmtId="0" fontId="56" fillId="0" borderId="0" xfId="0" applyFont="1" applyAlignment="1">
      <alignment wrapText="1"/>
    </xf>
    <xf numFmtId="1" fontId="56" fillId="0" borderId="0" xfId="0" applyNumberFormat="1" applyFont="1" applyAlignment="1">
      <alignment horizontal="right" wrapText="1"/>
    </xf>
    <xf numFmtId="0" fontId="21" fillId="8" borderId="0" xfId="7" applyFill="1" applyAlignment="1"/>
    <xf numFmtId="0" fontId="23" fillId="8" borderId="0" xfId="3" applyFont="1" applyFill="1"/>
    <xf numFmtId="0" fontId="24" fillId="9" borderId="29" xfId="12" applyFont="1" applyBorder="1" applyAlignment="1">
      <alignment horizontal="left" vertical="center" indent="1"/>
    </xf>
    <xf numFmtId="0" fontId="27" fillId="8" borderId="24" xfId="3" applyFont="1" applyFill="1" applyBorder="1"/>
    <xf numFmtId="0" fontId="31" fillId="14" borderId="29" xfId="9" applyFont="1" applyFill="1" applyBorder="1">
      <alignment horizontal="left" vertical="center"/>
    </xf>
    <xf numFmtId="0" fontId="26" fillId="8" borderId="0" xfId="3" applyFont="1" applyFill="1"/>
    <xf numFmtId="0" fontId="26" fillId="8" borderId="0" xfId="8" applyFont="1" applyFill="1">
      <alignment horizontal="right"/>
    </xf>
    <xf numFmtId="0" fontId="26" fillId="8" borderId="0" xfId="13" applyFill="1"/>
    <xf numFmtId="0" fontId="26" fillId="8" borderId="0" xfId="13" applyFill="1" applyAlignment="1">
      <alignment vertical="center"/>
    </xf>
    <xf numFmtId="0" fontId="24" fillId="9" borderId="30" xfId="13" applyFont="1" applyFill="1" applyBorder="1" applyAlignment="1">
      <alignment horizontal="left" vertical="center"/>
    </xf>
    <xf numFmtId="0" fontId="24" fillId="9" borderId="33" xfId="13" quotePrefix="1" applyFont="1" applyFill="1" applyBorder="1" applyAlignment="1">
      <alignment horizontal="center" vertical="center"/>
    </xf>
    <xf numFmtId="0" fontId="24" fillId="9" borderId="31" xfId="13" quotePrefix="1" applyFont="1" applyFill="1" applyBorder="1" applyAlignment="1">
      <alignment horizontal="center" vertical="center"/>
    </xf>
    <xf numFmtId="0" fontId="24" fillId="9" borderId="31" xfId="13" applyFont="1" applyFill="1" applyBorder="1" applyAlignment="1">
      <alignment horizontal="center" vertical="center"/>
    </xf>
    <xf numFmtId="0" fontId="24" fillId="9" borderId="31" xfId="13" applyFont="1" applyFill="1" applyBorder="1" applyAlignment="1">
      <alignment horizontal="center" vertical="center" wrapText="1"/>
    </xf>
    <xf numFmtId="0" fontId="24" fillId="9" borderId="29" xfId="13" quotePrefix="1" applyFont="1" applyFill="1" applyBorder="1" applyAlignment="1">
      <alignment horizontal="center" vertical="center"/>
    </xf>
    <xf numFmtId="0" fontId="24" fillId="9" borderId="40" xfId="13" applyFont="1" applyFill="1" applyBorder="1" applyAlignment="1">
      <alignment horizontal="left" vertical="center"/>
    </xf>
    <xf numFmtId="0" fontId="24" fillId="9" borderId="43" xfId="13" applyFont="1" applyFill="1" applyBorder="1" applyAlignment="1">
      <alignment vertical="center"/>
    </xf>
    <xf numFmtId="0" fontId="24" fillId="9" borderId="29" xfId="13" applyFont="1" applyFill="1" applyBorder="1" applyAlignment="1">
      <alignment vertical="center"/>
    </xf>
    <xf numFmtId="0" fontId="24" fillId="9" borderId="39" xfId="13" applyFont="1" applyFill="1" applyBorder="1" applyAlignment="1">
      <alignment vertical="center"/>
    </xf>
    <xf numFmtId="0" fontId="26" fillId="8" borderId="0" xfId="13" applyFill="1" applyAlignment="1">
      <alignment horizontal="right" vertical="center"/>
    </xf>
    <xf numFmtId="0" fontId="21" fillId="8" borderId="0" xfId="7" applyFill="1" applyAlignment="1">
      <alignment vertical="center"/>
    </xf>
    <xf numFmtId="0" fontId="24" fillId="8" borderId="0" xfId="13" applyFont="1" applyFill="1" applyAlignment="1">
      <alignment vertical="center"/>
    </xf>
    <xf numFmtId="0" fontId="24" fillId="9" borderId="32" xfId="13" applyFont="1" applyFill="1" applyBorder="1" applyAlignment="1">
      <alignment horizontal="center" vertical="center" textRotation="90"/>
    </xf>
    <xf numFmtId="0" fontId="24" fillId="9" borderId="29" xfId="13" applyFont="1" applyFill="1" applyBorder="1" applyAlignment="1">
      <alignment horizontal="center" vertical="center" textRotation="90"/>
    </xf>
    <xf numFmtId="0" fontId="24" fillId="9" borderId="31" xfId="13" applyFont="1" applyFill="1" applyBorder="1" applyAlignment="1">
      <alignment horizontal="center" vertical="center" textRotation="90"/>
    </xf>
    <xf numFmtId="0" fontId="24" fillId="9" borderId="31" xfId="13" applyFont="1" applyFill="1" applyBorder="1" applyAlignment="1">
      <alignment horizontal="center" vertical="center" textRotation="90" wrapText="1"/>
    </xf>
    <xf numFmtId="0" fontId="24" fillId="9" borderId="29" xfId="13" quotePrefix="1" applyFont="1" applyFill="1" applyBorder="1" applyAlignment="1">
      <alignment horizontal="center" vertical="center" textRotation="90"/>
    </xf>
    <xf numFmtId="0" fontId="24" fillId="9" borderId="31" xfId="13" quotePrefix="1" applyFont="1" applyFill="1" applyBorder="1" applyAlignment="1">
      <alignment horizontal="center" vertical="center" textRotation="90"/>
    </xf>
    <xf numFmtId="0" fontId="24" fillId="9" borderId="28" xfId="13" applyFont="1" applyFill="1" applyBorder="1" applyAlignment="1">
      <alignment horizontal="center" vertical="center" wrapText="1"/>
    </xf>
    <xf numFmtId="0" fontId="24" fillId="9" borderId="42" xfId="13" applyFont="1" applyFill="1" applyBorder="1" applyAlignment="1">
      <alignment horizontal="center" vertical="center"/>
    </xf>
    <xf numFmtId="0" fontId="24" fillId="9" borderId="39" xfId="13" applyFont="1" applyFill="1" applyBorder="1" applyAlignment="1">
      <alignment horizontal="left" vertical="center" wrapText="1"/>
    </xf>
    <xf numFmtId="0" fontId="24" fillId="9" borderId="39" xfId="13" applyFont="1" applyFill="1" applyBorder="1" applyAlignment="1">
      <alignment horizontal="left" vertical="center"/>
    </xf>
    <xf numFmtId="0" fontId="24" fillId="9" borderId="42" xfId="13" applyFont="1" applyFill="1" applyBorder="1" applyAlignment="1">
      <alignment horizontal="left" vertical="center"/>
    </xf>
    <xf numFmtId="0" fontId="24" fillId="9" borderId="29" xfId="13" applyFont="1" applyFill="1" applyBorder="1" applyAlignment="1">
      <alignment horizontal="center" vertical="center"/>
    </xf>
    <xf numFmtId="0" fontId="26" fillId="0" borderId="0" xfId="3" applyFont="1"/>
    <xf numFmtId="0" fontId="26" fillId="8" borderId="0" xfId="15" applyFont="1" applyFill="1"/>
    <xf numFmtId="0" fontId="26" fillId="8" borderId="0" xfId="17" applyFont="1" applyFill="1" applyBorder="1"/>
    <xf numFmtId="4" fontId="24" fillId="9" borderId="32" xfId="13" quotePrefix="1" applyNumberFormat="1" applyFont="1" applyFill="1" applyBorder="1" applyAlignment="1">
      <alignment horizontal="center" vertical="center"/>
    </xf>
    <xf numFmtId="4" fontId="24" fillId="9" borderId="29" xfId="13" quotePrefix="1" applyNumberFormat="1" applyFont="1" applyFill="1" applyBorder="1" applyAlignment="1">
      <alignment horizontal="center" vertical="center"/>
    </xf>
    <xf numFmtId="4" fontId="24" fillId="9" borderId="29" xfId="13" applyNumberFormat="1" applyFont="1" applyFill="1" applyBorder="1" applyAlignment="1">
      <alignment horizontal="center" vertical="center"/>
    </xf>
    <xf numFmtId="4" fontId="24" fillId="9" borderId="31" xfId="13" applyNumberFormat="1" applyFont="1" applyFill="1" applyBorder="1" applyAlignment="1">
      <alignment horizontal="center" vertical="center"/>
    </xf>
    <xf numFmtId="4" fontId="24" fillId="9" borderId="34" xfId="13" applyNumberFormat="1" applyFont="1" applyFill="1" applyBorder="1" applyAlignment="1">
      <alignment vertical="center"/>
    </xf>
    <xf numFmtId="0" fontId="12" fillId="2" borderId="0" xfId="0" applyFont="1" applyFill="1" applyAlignment="1">
      <alignment horizontal="right" wrapText="1"/>
    </xf>
    <xf numFmtId="0" fontId="4" fillId="0" borderId="52" xfId="0" applyFont="1" applyBorder="1" applyAlignment="1">
      <alignment wrapText="1"/>
    </xf>
    <xf numFmtId="0" fontId="7" fillId="0" borderId="0" xfId="0" applyFont="1"/>
    <xf numFmtId="0" fontId="7" fillId="0" borderId="54" xfId="0" applyFont="1" applyBorder="1"/>
    <xf numFmtId="0" fontId="0" fillId="0" borderId="54" xfId="0" applyBorder="1" applyAlignment="1">
      <alignment horizontal="left" wrapText="1"/>
    </xf>
    <xf numFmtId="0" fontId="12" fillId="44" borderId="0" xfId="0" applyFont="1" applyFill="1" applyAlignment="1">
      <alignment wrapText="1"/>
    </xf>
    <xf numFmtId="0" fontId="12" fillId="44" borderId="0" xfId="0" applyFont="1" applyFill="1" applyAlignment="1">
      <alignment horizontal="left" wrapText="1"/>
    </xf>
    <xf numFmtId="0" fontId="12" fillId="45" borderId="0" xfId="0" applyFont="1" applyFill="1" applyAlignment="1">
      <alignment wrapText="1"/>
    </xf>
    <xf numFmtId="0" fontId="12" fillId="45" borderId="54" xfId="0" applyFont="1" applyFill="1" applyBorder="1" applyAlignment="1">
      <alignment horizontal="left" wrapText="1"/>
    </xf>
    <xf numFmtId="0" fontId="0" fillId="0" borderId="52" xfId="0" applyBorder="1"/>
    <xf numFmtId="9" fontId="7" fillId="0" borderId="0" xfId="1" applyFont="1" applyAlignment="1"/>
    <xf numFmtId="0" fontId="7" fillId="0" borderId="55" xfId="0" applyFont="1" applyBorder="1"/>
    <xf numFmtId="0" fontId="24" fillId="14" borderId="32" xfId="13" applyFont="1" applyFill="1" applyBorder="1" applyAlignment="1">
      <alignment horizontal="center" vertical="center"/>
    </xf>
    <xf numFmtId="0" fontId="24" fillId="9" borderId="28" xfId="13" applyFont="1" applyFill="1" applyBorder="1" applyAlignment="1">
      <alignment horizontal="center" vertical="center"/>
    </xf>
    <xf numFmtId="0" fontId="24" fillId="9" borderId="27" xfId="13" applyFont="1" applyFill="1" applyBorder="1" applyAlignment="1">
      <alignment horizontal="center" vertical="center"/>
    </xf>
    <xf numFmtId="0" fontId="24" fillId="14" borderId="41" xfId="13" applyFont="1" applyFill="1" applyBorder="1" applyAlignment="1">
      <alignment horizontal="center" vertical="center"/>
    </xf>
    <xf numFmtId="0" fontId="24" fillId="9" borderId="29" xfId="9" applyNumberFormat="1" applyFill="1" applyBorder="1" applyAlignment="1">
      <alignment horizontal="center" vertical="center"/>
    </xf>
    <xf numFmtId="0" fontId="24" fillId="9" borderId="44" xfId="9" applyNumberFormat="1" applyFill="1" applyBorder="1">
      <alignment horizontal="left" vertical="center"/>
    </xf>
    <xf numFmtId="2" fontId="24" fillId="10" borderId="29" xfId="0" applyNumberFormat="1" applyFont="1" applyFill="1" applyBorder="1" applyAlignment="1">
      <alignment horizontal="right"/>
    </xf>
    <xf numFmtId="0" fontId="24" fillId="9" borderId="34" xfId="9" applyNumberFormat="1" applyFill="1" applyBorder="1">
      <alignment horizontal="left" vertical="center"/>
    </xf>
    <xf numFmtId="0" fontId="24" fillId="9" borderId="29" xfId="9" applyNumberFormat="1" applyFill="1" applyBorder="1" applyAlignment="1">
      <alignment horizontal="left" vertical="center" indent="1"/>
    </xf>
    <xf numFmtId="0" fontId="24" fillId="9" borderId="29" xfId="10" applyNumberFormat="1" applyFont="1" applyFill="1" applyBorder="1">
      <alignment horizontal="left" vertical="center" indent="2"/>
    </xf>
    <xf numFmtId="2" fontId="24" fillId="11" borderId="29" xfId="0" applyNumberFormat="1" applyFont="1" applyFill="1" applyBorder="1" applyAlignment="1">
      <alignment horizontal="right"/>
    </xf>
    <xf numFmtId="0" fontId="24" fillId="9" borderId="39" xfId="9" applyNumberFormat="1" applyFill="1" applyBorder="1" applyAlignment="1">
      <alignment horizontal="left" vertical="center" indent="1"/>
    </xf>
    <xf numFmtId="0" fontId="24" fillId="9" borderId="29" xfId="10" applyNumberFormat="1" applyFont="1" applyFill="1" applyBorder="1" applyAlignment="1">
      <alignment horizontal="left" vertical="top" wrapText="1" indent="2"/>
    </xf>
    <xf numFmtId="0" fontId="24" fillId="9" borderId="44" xfId="9" applyNumberFormat="1" applyFill="1" applyBorder="1" applyAlignment="1">
      <alignment horizontal="left" vertical="center" indent="1"/>
    </xf>
    <xf numFmtId="0" fontId="24" fillId="9" borderId="29" xfId="9" applyNumberFormat="1" applyFill="1" applyBorder="1">
      <alignment horizontal="left" vertical="center"/>
    </xf>
    <xf numFmtId="2" fontId="24" fillId="12" borderId="29" xfId="0" applyNumberFormat="1" applyFont="1" applyFill="1" applyBorder="1" applyAlignment="1">
      <alignment horizontal="right"/>
    </xf>
    <xf numFmtId="0" fontId="24" fillId="9" borderId="39" xfId="9" applyNumberFormat="1" applyFill="1" applyBorder="1">
      <alignment horizontal="left" vertical="center"/>
    </xf>
    <xf numFmtId="0" fontId="24" fillId="9" borderId="29" xfId="11" applyNumberFormat="1" applyFont="1" applyFill="1" applyBorder="1" applyAlignment="1">
      <alignment horizontal="left" vertical="center" indent="2"/>
    </xf>
    <xf numFmtId="0" fontId="24" fillId="9" borderId="30" xfId="9" applyNumberFormat="1" applyFill="1" applyBorder="1" applyAlignment="1">
      <alignment horizontal="left" vertical="center" indent="1"/>
    </xf>
    <xf numFmtId="0" fontId="24" fillId="9" borderId="29" xfId="12" applyFont="1" applyBorder="1" applyAlignment="1">
      <alignment horizontal="left" vertical="center" indent="2"/>
    </xf>
    <xf numFmtId="0" fontId="24" fillId="14" borderId="29" xfId="11" applyFont="1" applyFill="1" applyBorder="1">
      <alignment horizontal="left" vertical="center" indent="5"/>
    </xf>
    <xf numFmtId="0" fontId="24" fillId="14" borderId="39" xfId="9" applyFill="1" applyBorder="1">
      <alignment horizontal="left" vertical="center"/>
    </xf>
    <xf numFmtId="0" fontId="24" fillId="14" borderId="31" xfId="11" applyFont="1" applyFill="1" applyBorder="1">
      <alignment horizontal="left" vertical="center" indent="5"/>
    </xf>
    <xf numFmtId="0" fontId="24" fillId="14" borderId="31" xfId="11" applyFont="1" applyFill="1" applyBorder="1" applyAlignment="1">
      <alignment horizontal="left" vertical="center" indent="2"/>
    </xf>
    <xf numFmtId="0" fontId="24" fillId="7" borderId="29" xfId="0" applyFont="1" applyFill="1" applyBorder="1" applyAlignment="1">
      <alignment horizontal="left" indent="4"/>
    </xf>
    <xf numFmtId="0" fontId="24" fillId="7" borderId="29" xfId="0" applyFont="1" applyFill="1" applyBorder="1" applyAlignment="1">
      <alignment horizontal="left" indent="6"/>
    </xf>
    <xf numFmtId="0" fontId="24" fillId="14" borderId="31" xfId="13" applyFont="1" applyFill="1" applyBorder="1" applyAlignment="1">
      <alignment horizontal="left" vertical="center" indent="2"/>
    </xf>
    <xf numFmtId="0" fontId="24" fillId="14" borderId="29" xfId="11" applyFont="1" applyFill="1" applyBorder="1" applyAlignment="1">
      <alignment horizontal="left" vertical="center" indent="2"/>
    </xf>
    <xf numFmtId="0" fontId="31" fillId="14" borderId="29" xfId="11" applyFont="1" applyFill="1" applyBorder="1">
      <alignment horizontal="left" vertical="center" indent="5"/>
    </xf>
    <xf numFmtId="0" fontId="31" fillId="14" borderId="29" xfId="13" applyFont="1" applyFill="1" applyBorder="1" applyAlignment="1">
      <alignment horizontal="left" vertical="center" indent="2"/>
    </xf>
    <xf numFmtId="0" fontId="31" fillId="14" borderId="29" xfId="13" applyFont="1" applyFill="1" applyBorder="1" applyAlignment="1">
      <alignment horizontal="left" vertical="center" indent="5"/>
    </xf>
    <xf numFmtId="0" fontId="24" fillId="7" borderId="29" xfId="0" applyFont="1" applyFill="1" applyBorder="1" applyAlignment="1">
      <alignment horizontal="left" indent="8"/>
    </xf>
    <xf numFmtId="0" fontId="24" fillId="14" borderId="29" xfId="9" applyFill="1" applyBorder="1">
      <alignment horizontal="left" vertical="center"/>
    </xf>
    <xf numFmtId="0" fontId="24" fillId="14" borderId="29" xfId="11" applyFont="1" applyFill="1" applyBorder="1" applyAlignment="1">
      <alignment horizontal="left" vertical="center" indent="1"/>
    </xf>
    <xf numFmtId="0" fontId="24" fillId="14" borderId="29" xfId="13" applyFont="1" applyFill="1" applyBorder="1" applyAlignment="1">
      <alignment horizontal="left" vertical="center" indent="2"/>
    </xf>
    <xf numFmtId="0" fontId="31" fillId="14" borderId="31" xfId="11" applyFont="1" applyFill="1" applyBorder="1" applyAlignment="1">
      <alignment horizontal="left" vertical="center" indent="2"/>
    </xf>
    <xf numFmtId="0" fontId="24" fillId="9" borderId="29" xfId="10" applyFont="1" applyFill="1" applyBorder="1">
      <alignment horizontal="left" vertical="center" indent="2"/>
    </xf>
    <xf numFmtId="0" fontId="24" fillId="9" borderId="39" xfId="10" applyFont="1" applyFill="1" applyBorder="1">
      <alignment horizontal="left" vertical="center" indent="2"/>
    </xf>
    <xf numFmtId="0" fontId="24" fillId="9" borderId="30" xfId="10" applyFont="1" applyFill="1" applyBorder="1">
      <alignment horizontal="left" vertical="center" indent="2"/>
    </xf>
    <xf numFmtId="0" fontId="24" fillId="9" borderId="30" xfId="10" applyFont="1" applyFill="1" applyBorder="1" applyAlignment="1">
      <alignment horizontal="left" vertical="center" wrapText="1" indent="2"/>
    </xf>
    <xf numFmtId="0" fontId="24" fillId="9" borderId="39" xfId="9" applyFill="1" applyBorder="1" applyProtection="1">
      <alignment horizontal="left" vertical="center"/>
    </xf>
    <xf numFmtId="0" fontId="24" fillId="9" borderId="29" xfId="10" applyFont="1" applyFill="1" applyBorder="1" applyAlignment="1">
      <alignment horizontal="left" vertical="center"/>
    </xf>
    <xf numFmtId="0" fontId="24" fillId="9" borderId="30" xfId="10" applyFont="1" applyFill="1" applyBorder="1" applyAlignment="1">
      <alignment horizontal="left" vertical="center"/>
    </xf>
    <xf numFmtId="0" fontId="24" fillId="9" borderId="29" xfId="9" applyFill="1" applyBorder="1" applyProtection="1">
      <alignment horizontal="left" vertical="center"/>
    </xf>
    <xf numFmtId="0" fontId="24" fillId="9" borderId="39" xfId="9" applyFill="1" applyBorder="1" applyAlignment="1" applyProtection="1">
      <alignment horizontal="left" vertical="center" wrapText="1"/>
    </xf>
    <xf numFmtId="0" fontId="24" fillId="9" borderId="30" xfId="9" applyFill="1" applyBorder="1" applyProtection="1">
      <alignment horizontal="left" vertical="center"/>
    </xf>
    <xf numFmtId="0" fontId="24" fillId="9" borderId="32" xfId="9" applyFill="1" applyBorder="1" applyAlignment="1" applyProtection="1">
      <alignment horizontal="center" vertical="center"/>
    </xf>
    <xf numFmtId="0" fontId="24" fillId="9" borderId="40" xfId="9" applyFill="1" applyBorder="1" applyProtection="1">
      <alignment horizontal="left" vertical="center"/>
    </xf>
    <xf numFmtId="0" fontId="24"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6" fillId="0" borderId="0" xfId="0" applyNumberFormat="1" applyFont="1"/>
    <xf numFmtId="11" fontId="0" fillId="0" borderId="26" xfId="0" applyNumberFormat="1" applyBorder="1" applyAlignment="1">
      <alignment wrapText="1"/>
    </xf>
    <xf numFmtId="0" fontId="12" fillId="44" borderId="0" xfId="0" applyFont="1" applyFill="1"/>
    <xf numFmtId="0" fontId="6" fillId="0" borderId="0" xfId="0" applyFont="1"/>
    <xf numFmtId="0" fontId="7" fillId="0" borderId="0" xfId="0" applyFont="1" applyAlignment="1">
      <alignment horizontal="left"/>
    </xf>
    <xf numFmtId="0" fontId="6" fillId="0" borderId="0" xfId="0" applyFont="1" applyAlignment="1">
      <alignment horizontal="left"/>
    </xf>
    <xf numFmtId="0" fontId="7" fillId="0" borderId="0" xfId="1" applyNumberFormat="1" applyFont="1" applyFill="1" applyBorder="1" applyAlignment="1"/>
    <xf numFmtId="0" fontId="12" fillId="45" borderId="55" xfId="0" applyFont="1" applyFill="1" applyBorder="1" applyAlignment="1">
      <alignment wrapText="1"/>
    </xf>
    <xf numFmtId="0" fontId="0" fillId="0" borderId="55" xfId="0" applyBorder="1" applyAlignment="1">
      <alignment wrapText="1"/>
    </xf>
    <xf numFmtId="0" fontId="12" fillId="44" borderId="55" xfId="0" applyFont="1" applyFill="1" applyBorder="1" applyAlignment="1">
      <alignment wrapText="1"/>
    </xf>
    <xf numFmtId="49" fontId="0" fillId="0" borderId="55" xfId="0" applyNumberFormat="1" applyBorder="1" applyAlignment="1">
      <alignment wrapText="1"/>
    </xf>
    <xf numFmtId="49" fontId="6" fillId="0" borderId="55" xfId="0" applyNumberFormat="1" applyFont="1" applyBorder="1" applyAlignment="1">
      <alignment wrapText="1"/>
    </xf>
    <xf numFmtId="0" fontId="7" fillId="0" borderId="55" xfId="0" applyFont="1" applyBorder="1" applyAlignment="1">
      <alignment wrapText="1"/>
    </xf>
    <xf numFmtId="2" fontId="26" fillId="7" borderId="98" xfId="0" applyNumberFormat="1" applyFont="1" applyFill="1" applyBorder="1" applyAlignment="1">
      <alignment horizontal="right"/>
    </xf>
    <xf numFmtId="2" fontId="26" fillId="12" borderId="98" xfId="0" applyNumberFormat="1" applyFont="1" applyFill="1" applyBorder="1" applyAlignment="1">
      <alignment horizontal="right"/>
    </xf>
    <xf numFmtId="2" fontId="26" fillId="11" borderId="98" xfId="0" applyNumberFormat="1" applyFont="1" applyFill="1" applyBorder="1" applyAlignment="1">
      <alignment horizontal="right"/>
    </xf>
    <xf numFmtId="0" fontId="26" fillId="15" borderId="39" xfId="13" applyFill="1" applyBorder="1" applyAlignment="1">
      <alignment horizontal="right" vertical="center"/>
    </xf>
    <xf numFmtId="2" fontId="26" fillId="10" borderId="98" xfId="0" applyNumberFormat="1" applyFont="1" applyFill="1" applyBorder="1" applyAlignment="1">
      <alignment horizontal="right"/>
    </xf>
    <xf numFmtId="0" fontId="26" fillId="9" borderId="98" xfId="10" applyFont="1" applyFill="1" applyBorder="1" applyAlignment="1">
      <alignment horizontal="left" vertical="center"/>
    </xf>
    <xf numFmtId="0" fontId="26" fillId="9" borderId="98" xfId="11" applyFont="1" applyFill="1" applyBorder="1" applyAlignment="1">
      <alignment horizontal="left" vertical="center"/>
    </xf>
    <xf numFmtId="0" fontId="26" fillId="9" borderId="103" xfId="10" applyFont="1" applyFill="1" applyBorder="1" applyAlignment="1">
      <alignment horizontal="left" vertical="center"/>
    </xf>
    <xf numFmtId="0" fontId="24" fillId="9" borderId="98" xfId="13" applyFont="1" applyFill="1" applyBorder="1" applyAlignment="1">
      <alignment horizontal="left" vertical="center" wrapText="1"/>
    </xf>
    <xf numFmtId="0" fontId="24" fillId="9" borderId="98" xfId="9" applyFill="1" applyBorder="1" applyProtection="1">
      <alignment horizontal="left" vertical="center"/>
    </xf>
    <xf numFmtId="0" fontId="26" fillId="10" borderId="98" xfId="0" applyFont="1" applyFill="1" applyBorder="1" applyAlignment="1">
      <alignment horizontal="left" indent="2"/>
    </xf>
    <xf numFmtId="0" fontId="26" fillId="9" borderId="98" xfId="13" applyFill="1" applyBorder="1" applyAlignment="1">
      <alignment horizontal="left" vertical="center" wrapText="1"/>
    </xf>
    <xf numFmtId="0" fontId="26" fillId="9" borderId="98" xfId="13" applyFill="1" applyBorder="1" applyAlignment="1">
      <alignment vertical="center" wrapText="1"/>
    </xf>
    <xf numFmtId="0" fontId="26" fillId="9" borderId="98" xfId="9" applyFont="1" applyFill="1" applyBorder="1" applyProtection="1">
      <alignment horizontal="left" vertical="center"/>
    </xf>
    <xf numFmtId="0" fontId="26" fillId="9" borderId="98" xfId="9" applyFont="1" applyFill="1" applyBorder="1" applyAlignment="1" applyProtection="1">
      <alignment horizontal="left" vertical="center" wrapText="1"/>
    </xf>
    <xf numFmtId="0" fontId="26" fillId="9" borderId="98" xfId="13" applyFill="1" applyBorder="1" applyAlignment="1">
      <alignment vertical="center"/>
    </xf>
    <xf numFmtId="0" fontId="26" fillId="9" borderId="98" xfId="10" applyFont="1" applyFill="1" applyBorder="1">
      <alignment horizontal="left" vertical="center" indent="2"/>
    </xf>
    <xf numFmtId="0" fontId="32" fillId="9" borderId="98" xfId="10" applyFont="1" applyFill="1" applyBorder="1" applyAlignment="1">
      <alignment horizontal="left" vertical="center" indent="4"/>
    </xf>
    <xf numFmtId="0" fontId="26" fillId="9" borderId="98" xfId="11" applyFont="1" applyFill="1" applyBorder="1">
      <alignment horizontal="left" vertical="center" indent="5"/>
    </xf>
    <xf numFmtId="0" fontId="26" fillId="10" borderId="98" xfId="0" applyFont="1" applyFill="1" applyBorder="1" applyAlignment="1">
      <alignment horizontal="left" indent="8"/>
    </xf>
    <xf numFmtId="0" fontId="26" fillId="10" borderId="98" xfId="0" applyFont="1" applyFill="1" applyBorder="1" applyAlignment="1">
      <alignment horizontal="left" indent="4"/>
    </xf>
    <xf numFmtId="0" fontId="26" fillId="9" borderId="98" xfId="10" applyFont="1" applyFill="1" applyBorder="1" applyAlignment="1">
      <alignment horizontal="left" vertical="center" indent="4"/>
    </xf>
    <xf numFmtId="0" fontId="26" fillId="10" borderId="98" xfId="0" applyFont="1" applyFill="1" applyBorder="1" applyAlignment="1">
      <alignment horizontal="left" indent="6"/>
    </xf>
    <xf numFmtId="0" fontId="26" fillId="9" borderId="39" xfId="10" applyFont="1" applyFill="1" applyBorder="1">
      <alignment horizontal="left" vertical="center" indent="2"/>
    </xf>
    <xf numFmtId="0" fontId="26" fillId="9" borderId="98" xfId="15" applyFont="1" applyFill="1" applyBorder="1" applyAlignment="1">
      <alignment horizontal="left" vertical="top" wrapText="1"/>
    </xf>
    <xf numFmtId="0" fontId="26" fillId="9" borderId="103" xfId="15" applyFont="1" applyFill="1" applyBorder="1" applyAlignment="1">
      <alignment horizontal="left" vertical="top" wrapText="1"/>
    </xf>
    <xf numFmtId="0" fontId="24" fillId="9" borderId="98" xfId="15" applyFont="1" applyFill="1" applyBorder="1" applyAlignment="1">
      <alignment horizontal="left" vertical="top" wrapText="1"/>
    </xf>
    <xf numFmtId="0" fontId="24" fillId="9" borderId="98" xfId="16" applyFont="1" applyBorder="1" applyAlignment="1">
      <alignment horizontal="left" vertical="center"/>
    </xf>
    <xf numFmtId="4" fontId="24" fillId="9" borderId="98" xfId="13" applyNumberFormat="1" applyFont="1" applyFill="1" applyBorder="1" applyAlignment="1">
      <alignment vertical="center"/>
    </xf>
    <xf numFmtId="0" fontId="26" fillId="9" borderId="98" xfId="10" applyFont="1" applyFill="1" applyBorder="1" applyAlignment="1">
      <alignment horizontal="left" vertical="center" wrapText="1"/>
    </xf>
    <xf numFmtId="4" fontId="26" fillId="9" borderId="98" xfId="13" applyNumberFormat="1" applyFill="1" applyBorder="1" applyAlignment="1">
      <alignment horizontal="left" vertical="center"/>
    </xf>
    <xf numFmtId="4" fontId="26" fillId="9" borderId="98" xfId="13" applyNumberFormat="1" applyFill="1" applyBorder="1" applyAlignment="1">
      <alignment horizontal="left" vertical="center" wrapText="1"/>
    </xf>
    <xf numFmtId="0" fontId="7" fillId="0" borderId="0" xfId="1" applyNumberFormat="1" applyFont="1" applyAlignment="1"/>
    <xf numFmtId="0" fontId="0" fillId="91" borderId="0" xfId="0" applyFill="1"/>
    <xf numFmtId="1" fontId="6" fillId="0" borderId="0" xfId="1" applyNumberFormat="1" applyFont="1" applyFill="1" applyBorder="1" applyAlignment="1">
      <alignment wrapText="1"/>
    </xf>
    <xf numFmtId="0" fontId="6" fillId="0" borderId="0" xfId="1" applyNumberFormat="1" applyFont="1" applyFill="1" applyBorder="1" applyAlignment="1">
      <alignment wrapText="1"/>
    </xf>
    <xf numFmtId="9" fontId="6" fillId="0" borderId="0" xfId="1" applyFont="1" applyAlignment="1">
      <alignment wrapText="1"/>
    </xf>
    <xf numFmtId="0" fontId="9" fillId="0" borderId="0" xfId="2"/>
    <xf numFmtId="0" fontId="0" fillId="92" borderId="0" xfId="0" applyFill="1"/>
    <xf numFmtId="0" fontId="0" fillId="93" borderId="0" xfId="0" applyFill="1"/>
    <xf numFmtId="0" fontId="113" fillId="0" borderId="0" xfId="0" applyFont="1" applyAlignment="1">
      <alignment wrapText="1"/>
    </xf>
    <xf numFmtId="0" fontId="113" fillId="0" borderId="26" xfId="0" applyFont="1" applyBorder="1" applyAlignment="1">
      <alignment wrapText="1"/>
    </xf>
    <xf numFmtId="0" fontId="12" fillId="94" borderId="0" xfId="0" applyFont="1" applyFill="1" applyAlignment="1">
      <alignment wrapText="1"/>
    </xf>
    <xf numFmtId="0" fontId="114" fillId="94" borderId="0" xfId="0" applyFont="1" applyFill="1" applyAlignment="1">
      <alignment wrapText="1"/>
    </xf>
    <xf numFmtId="0" fontId="114" fillId="94" borderId="0" xfId="0" applyFont="1" applyFill="1"/>
    <xf numFmtId="9" fontId="7" fillId="0" borderId="0" xfId="0" applyNumberFormat="1" applyFont="1"/>
    <xf numFmtId="49" fontId="114" fillId="94" borderId="0" xfId="0" applyNumberFormat="1" applyFont="1" applyFill="1" applyAlignment="1">
      <alignment wrapText="1"/>
    </xf>
    <xf numFmtId="49" fontId="0" fillId="0" borderId="0" xfId="0" applyNumberFormat="1"/>
    <xf numFmtId="0" fontId="2" fillId="0" borderId="0" xfId="0" applyFont="1"/>
    <xf numFmtId="0" fontId="5" fillId="95" borderId="0" xfId="0" applyFont="1" applyFill="1"/>
    <xf numFmtId="0" fontId="115" fillId="0" borderId="0" xfId="0" applyFont="1" applyAlignment="1">
      <alignment wrapText="1"/>
    </xf>
    <xf numFmtId="0" fontId="5" fillId="20" borderId="0" xfId="0" applyFont="1" applyFill="1" applyAlignment="1">
      <alignment horizontal="center"/>
    </xf>
    <xf numFmtId="4" fontId="24" fillId="9" borderId="30" xfId="13" applyNumberFormat="1" applyFont="1" applyFill="1" applyBorder="1" applyAlignment="1">
      <alignment horizontal="left" vertical="center" wrapText="1"/>
    </xf>
    <xf numFmtId="4" fontId="24" fillId="9" borderId="40" xfId="13" applyNumberFormat="1" applyFont="1" applyFill="1" applyBorder="1" applyAlignment="1">
      <alignment horizontal="left" vertical="center" wrapText="1"/>
    </xf>
    <xf numFmtId="4" fontId="24" fillId="9" borderId="27" xfId="13" applyNumberFormat="1" applyFont="1" applyFill="1" applyBorder="1" applyAlignment="1">
      <alignment horizontal="center" vertical="center"/>
    </xf>
    <xf numFmtId="4" fontId="24" fillId="9" borderId="28" xfId="13" applyNumberFormat="1" applyFont="1" applyFill="1" applyBorder="1" applyAlignment="1">
      <alignment horizontal="center" vertical="center"/>
    </xf>
    <xf numFmtId="4" fontId="24" fillId="9" borderId="41" xfId="13" applyNumberFormat="1" applyFont="1" applyFill="1" applyBorder="1" applyAlignment="1">
      <alignment horizontal="center" vertical="center"/>
    </xf>
    <xf numFmtId="0" fontId="24" fillId="9" borderId="27" xfId="13" applyFont="1" applyFill="1" applyBorder="1" applyAlignment="1">
      <alignment horizontal="center" vertical="center" wrapText="1"/>
    </xf>
    <xf numFmtId="0" fontId="24" fillId="9" borderId="41" xfId="13" applyFont="1" applyFill="1" applyBorder="1" applyAlignment="1">
      <alignment horizontal="center" vertical="center" wrapText="1"/>
    </xf>
    <xf numFmtId="0" fontId="24" fillId="9" borderId="30" xfId="15" applyFont="1" applyFill="1" applyBorder="1" applyAlignment="1">
      <alignment horizontal="left" vertical="center" wrapText="1"/>
    </xf>
    <xf numFmtId="0" fontId="24" fillId="9" borderId="40" xfId="15" applyFont="1" applyFill="1" applyBorder="1" applyAlignment="1">
      <alignment horizontal="left" vertical="center" wrapText="1"/>
    </xf>
    <xf numFmtId="0" fontId="24" fillId="9" borderId="27" xfId="15" applyFont="1" applyFill="1" applyBorder="1" applyAlignment="1">
      <alignment horizontal="center" vertical="top" wrapText="1"/>
    </xf>
    <xf numFmtId="0" fontId="24" fillId="9" borderId="28" xfId="15" applyFont="1" applyFill="1" applyBorder="1" applyAlignment="1">
      <alignment horizontal="center" vertical="top" wrapText="1"/>
    </xf>
    <xf numFmtId="0" fontId="24" fillId="9" borderId="41" xfId="15" applyFont="1" applyFill="1" applyBorder="1" applyAlignment="1">
      <alignment horizontal="center" vertical="top" wrapText="1"/>
    </xf>
    <xf numFmtId="0" fontId="24" fillId="9" borderId="30" xfId="13" applyFont="1" applyFill="1" applyBorder="1" applyAlignment="1">
      <alignment horizontal="left" vertical="center" wrapText="1"/>
    </xf>
    <xf numFmtId="0" fontId="24" fillId="9" borderId="40" xfId="13" applyFont="1" applyFill="1" applyBorder="1" applyAlignment="1">
      <alignment horizontal="left" vertical="center" wrapText="1"/>
    </xf>
    <xf numFmtId="0" fontId="24" fillId="9" borderId="27" xfId="13" applyFont="1" applyFill="1" applyBorder="1" applyAlignment="1">
      <alignment horizontal="center" vertical="center"/>
    </xf>
    <xf numFmtId="0" fontId="24" fillId="9" borderId="28" xfId="13" applyFont="1" applyFill="1" applyBorder="1" applyAlignment="1">
      <alignment horizontal="center" vertical="center"/>
    </xf>
    <xf numFmtId="0" fontId="24" fillId="9" borderId="41" xfId="13" applyFont="1" applyFill="1" applyBorder="1" applyAlignment="1">
      <alignment horizontal="center" vertical="center"/>
    </xf>
    <xf numFmtId="0" fontId="21" fillId="8" borderId="0" xfId="7" applyFill="1" applyAlignment="1">
      <alignment horizontal="left" vertical="center"/>
    </xf>
    <xf numFmtId="0" fontId="21" fillId="17" borderId="0" xfId="7" applyFill="1" applyAlignment="1">
      <alignment horizontal="left" vertical="center"/>
    </xf>
    <xf numFmtId="0" fontId="24" fillId="8" borderId="28" xfId="3" applyFont="1" applyFill="1" applyBorder="1" applyAlignment="1">
      <alignment horizontal="center" vertical="center" wrapText="1"/>
    </xf>
    <xf numFmtId="0" fontId="24" fillId="8" borderId="41" xfId="3" applyFont="1" applyFill="1" applyBorder="1" applyAlignment="1">
      <alignment horizontal="center" vertical="center" wrapText="1"/>
    </xf>
    <xf numFmtId="0" fontId="21" fillId="8" borderId="0" xfId="7" applyFill="1" applyAlignment="1">
      <alignment horizontal="left"/>
    </xf>
    <xf numFmtId="0" fontId="24" fillId="8" borderId="28" xfId="3" applyFont="1" applyFill="1" applyBorder="1" applyAlignment="1">
      <alignment horizontal="center" vertical="center"/>
    </xf>
    <xf numFmtId="0" fontId="24" fillId="8" borderId="41" xfId="3" applyFont="1" applyFill="1" applyBorder="1" applyAlignment="1">
      <alignment horizontal="center" vertical="center"/>
    </xf>
    <xf numFmtId="0" fontId="24" fillId="14" borderId="27" xfId="13" applyFont="1" applyFill="1" applyBorder="1" applyAlignment="1">
      <alignment horizontal="center" vertical="center"/>
    </xf>
    <xf numFmtId="0" fontId="24" fillId="14" borderId="41" xfId="13" applyFont="1" applyFill="1" applyBorder="1" applyAlignment="1">
      <alignment horizontal="center" vertical="center"/>
    </xf>
    <xf numFmtId="0" fontId="24" fillId="9" borderId="30" xfId="9" applyNumberFormat="1" applyFill="1" applyBorder="1" applyAlignment="1">
      <alignment horizontal="left" vertical="top"/>
    </xf>
    <xf numFmtId="0" fontId="24" fillId="9" borderId="40" xfId="9" applyNumberFormat="1" applyFill="1" applyBorder="1" applyAlignment="1">
      <alignment horizontal="left" vertical="top"/>
    </xf>
    <xf numFmtId="0" fontId="24" fillId="9" borderId="27" xfId="9" applyNumberFormat="1" applyFill="1" applyBorder="1" applyAlignment="1">
      <alignment horizontal="center" vertical="center"/>
    </xf>
    <xf numFmtId="0" fontId="24" fillId="9" borderId="28" xfId="9" applyNumberFormat="1" applyFill="1" applyBorder="1" applyAlignment="1">
      <alignment horizontal="center" vertical="center"/>
    </xf>
    <xf numFmtId="0" fontId="24" fillId="9" borderId="41" xfId="9" applyNumberFormat="1" applyFill="1" applyBorder="1" applyAlignment="1">
      <alignment horizontal="center" vertical="center"/>
    </xf>
    <xf numFmtId="0" fontId="21" fillId="8" borderId="23" xfId="7" applyFill="1" applyBorder="1" applyAlignment="1">
      <alignment horizontal="left"/>
    </xf>
    <xf numFmtId="0" fontId="21" fillId="8" borderId="24" xfId="7" applyFill="1" applyBorder="1" applyAlignment="1">
      <alignment horizontal="left"/>
    </xf>
    <xf numFmtId="0" fontId="24" fillId="14" borderId="30" xfId="13" applyFont="1" applyFill="1" applyBorder="1" applyAlignment="1">
      <alignment horizontal="left" vertical="top"/>
    </xf>
    <xf numFmtId="0" fontId="24" fillId="14" borderId="34" xfId="13" applyFont="1" applyFill="1" applyBorder="1" applyAlignment="1">
      <alignment horizontal="left" vertical="top"/>
    </xf>
    <xf numFmtId="0" fontId="24" fillId="14" borderId="40" xfId="13" applyFont="1" applyFill="1" applyBorder="1" applyAlignment="1">
      <alignment horizontal="left" vertical="top"/>
    </xf>
    <xf numFmtId="0" fontId="24" fillId="14" borderId="31" xfId="13" applyFont="1" applyFill="1" applyBorder="1" applyAlignment="1">
      <alignment horizontal="center" vertical="center"/>
    </xf>
    <xf numFmtId="0" fontId="24" fillId="8" borderId="32" xfId="3" applyFont="1" applyFill="1" applyBorder="1" applyAlignment="1">
      <alignment horizontal="center" vertical="center"/>
    </xf>
    <xf numFmtId="0" fontId="24" fillId="14" borderId="33" xfId="13" applyFont="1" applyFill="1" applyBorder="1" applyAlignment="1">
      <alignment horizontal="center" vertical="center"/>
    </xf>
    <xf numFmtId="0" fontId="24" fillId="14" borderId="32" xfId="13" applyFont="1" applyFill="1" applyBorder="1" applyAlignment="1">
      <alignment horizontal="center" vertical="center"/>
    </xf>
    <xf numFmtId="0" fontId="24" fillId="8" borderId="33" xfId="3" applyFont="1" applyFill="1" applyBorder="1" applyAlignment="1">
      <alignment horizontal="center" vertical="center"/>
    </xf>
    <xf numFmtId="0" fontId="24" fillId="14" borderId="35" xfId="13" applyFont="1" applyFill="1" applyBorder="1" applyAlignment="1">
      <alignment horizontal="center" vertical="center"/>
    </xf>
    <xf numFmtId="0" fontId="24" fillId="14" borderId="36" xfId="13" applyFont="1" applyFill="1" applyBorder="1" applyAlignment="1">
      <alignment horizontal="center" vertical="center"/>
    </xf>
    <xf numFmtId="0" fontId="24" fillId="14" borderId="37" xfId="13" applyFont="1" applyFill="1" applyBorder="1" applyAlignment="1">
      <alignment horizontal="center" vertical="center"/>
    </xf>
    <xf numFmtId="0" fontId="24" fillId="14" borderId="38" xfId="13" applyFont="1" applyFill="1" applyBorder="1" applyAlignment="1">
      <alignment horizontal="center" vertical="center"/>
    </xf>
    <xf numFmtId="0" fontId="24" fillId="14" borderId="30" xfId="13" applyFont="1" applyFill="1" applyBorder="1" applyAlignment="1">
      <alignment horizontal="center" vertical="center"/>
    </xf>
    <xf numFmtId="0" fontId="24" fillId="14" borderId="39" xfId="13" applyFont="1" applyFill="1" applyBorder="1" applyAlignment="1">
      <alignment horizontal="center" vertical="center"/>
    </xf>
    <xf numFmtId="0" fontId="24" fillId="8" borderId="39" xfId="3" applyFont="1" applyFill="1" applyBorder="1" applyAlignment="1">
      <alignment horizontal="center" vertical="center"/>
    </xf>
    <xf numFmtId="0" fontId="5" fillId="39" borderId="0" xfId="0" applyFont="1" applyFill="1" applyAlignment="1">
      <alignment horizontal="center"/>
    </xf>
    <xf numFmtId="0" fontId="16" fillId="6" borderId="5" xfId="0" applyFont="1" applyFill="1" applyBorder="1" applyAlignment="1">
      <alignment horizontal="left" wrapText="1"/>
    </xf>
    <xf numFmtId="0" fontId="16" fillId="6" borderId="6" xfId="0" applyFont="1" applyFill="1" applyBorder="1" applyAlignment="1">
      <alignment horizontal="left" wrapText="1"/>
    </xf>
    <xf numFmtId="0" fontId="16" fillId="6" borderId="7" xfId="0" applyFont="1" applyFill="1" applyBorder="1" applyAlignment="1">
      <alignment horizontal="left" wrapText="1"/>
    </xf>
    <xf numFmtId="0" fontId="5" fillId="4" borderId="0" xfId="0" applyFont="1" applyFill="1" applyAlignment="1">
      <alignment horizontal="left"/>
    </xf>
    <xf numFmtId="0" fontId="0" fillId="5" borderId="0" xfId="0" applyFill="1" applyAlignment="1">
      <alignment horizontal="left"/>
    </xf>
    <xf numFmtId="0" fontId="1" fillId="0" borderId="0" xfId="0" applyFont="1"/>
    <xf numFmtId="0" fontId="1" fillId="0" borderId="0" xfId="0" applyFont="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ABD8A4"/>
      <color rgb="FF97CE8E"/>
      <color rgb="FFC6A096"/>
      <color rgb="FF65FFFB"/>
      <color rgb="FF5EC28B"/>
      <color rgb="FF82DEAC"/>
      <color rgb="FF9B1CB0"/>
      <color rgb="FFFF0000"/>
      <color rgb="FFFE0000"/>
      <color rgb="FF7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2794</v>
      </c>
    </row>
    <row r="11" spans="1:2" x14ac:dyDescent="0.25">
      <c r="A11" s="41"/>
    </row>
    <row r="12" spans="1:2" x14ac:dyDescent="0.25">
      <c r="A12" t="s">
        <v>109</v>
      </c>
    </row>
    <row r="13" spans="1:2" x14ac:dyDescent="0.25">
      <c r="A13" t="s">
        <v>110</v>
      </c>
    </row>
    <row r="14" spans="1:2" x14ac:dyDescent="0.25">
      <c r="A14" t="s">
        <v>111</v>
      </c>
    </row>
    <row r="16" spans="1:2" x14ac:dyDescent="0.25">
      <c r="A16" s="42" t="s">
        <v>2884</v>
      </c>
      <c r="B16" s="167"/>
    </row>
    <row r="17" spans="1:3" x14ac:dyDescent="0.25">
      <c r="A17" t="s">
        <v>2867</v>
      </c>
      <c r="B17" s="20">
        <f>MAX(PolicyLevers!H:H)</f>
        <v>2246</v>
      </c>
    </row>
    <row r="18" spans="1:3" x14ac:dyDescent="0.25">
      <c r="A18" t="s">
        <v>2883</v>
      </c>
      <c r="B18" s="20" t="str" cm="1">
        <f t="array" ref="B18">IF(MIN(IF(COUNTIF(PolicyLevers!$H$2:$H$1507,PolicyLevers!$H$2:$H$1507)&gt;1,PolicyLevers!$H$2:$H$1507, ""))=0,"No duplicate ID numbers",MIN(IF(COUNTIF(PolicyLevers!$H$2:$H$1507,PolicyLevers!$H$2:$H$1507)&gt;1,PolicyLevers!$H$2:$H$1507, "")))</f>
        <v>No duplicate ID numbers</v>
      </c>
    </row>
    <row r="19" spans="1:3" ht="30" x14ac:dyDescent="0.25">
      <c r="A19" s="1" t="s">
        <v>3014</v>
      </c>
      <c r="B19" s="20" t="str" cm="1">
        <f t="array" ref="B19">IF(MIN(IF((NOT(ISNUMBER(PolicyLevers!$H$2:$H$1507)))*(ISTEXT(PolicyLevers!$I$2:$I$1507)),ROW(PolicyLevers!$H$2:$H$1507)))=0,"No missing ID numbers",MIN(IF((NOT(ISNUMBER(PolicyLevers!$H$2:$H$1507)))*(ISTEXT(PolicyLevers!$I$2:$I$1507)),ROW(PolicyLevers!$H$2:$H$1507))))</f>
        <v>No missing ID numbers</v>
      </c>
    </row>
    <row r="21" spans="1:3" x14ac:dyDescent="0.25">
      <c r="A21" s="42" t="s">
        <v>3265</v>
      </c>
      <c r="B21" s="167"/>
    </row>
    <row r="22" spans="1:3" x14ac:dyDescent="0.25">
      <c r="A22" t="s">
        <v>3259</v>
      </c>
    </row>
    <row r="23" spans="1:3" x14ac:dyDescent="0.25">
      <c r="A23" t="s">
        <v>3260</v>
      </c>
    </row>
    <row r="24" spans="1:3" x14ac:dyDescent="0.25">
      <c r="A24" t="s">
        <v>3261</v>
      </c>
    </row>
    <row r="25" spans="1:3" x14ac:dyDescent="0.25">
      <c r="A25" t="s">
        <v>3262</v>
      </c>
    </row>
    <row r="27" spans="1:3" x14ac:dyDescent="0.25">
      <c r="A27" s="42" t="s">
        <v>3263</v>
      </c>
      <c r="B27" s="167"/>
      <c r="C27" s="167"/>
    </row>
    <row r="28" spans="1:3" x14ac:dyDescent="0.25">
      <c r="A28" t="s">
        <v>2877</v>
      </c>
    </row>
    <row r="29" spans="1:3" x14ac:dyDescent="0.25">
      <c r="A29" t="s">
        <v>2863</v>
      </c>
    </row>
    <row r="30" spans="1:3" x14ac:dyDescent="0.25">
      <c r="A30" t="s">
        <v>2864</v>
      </c>
    </row>
    <row r="31" spans="1:3" x14ac:dyDescent="0.25">
      <c r="A31" t="s">
        <v>2865</v>
      </c>
    </row>
    <row r="32" spans="1:3" x14ac:dyDescent="0.25">
      <c r="A32" t="s">
        <v>2866</v>
      </c>
    </row>
    <row r="34" spans="1:2" x14ac:dyDescent="0.25">
      <c r="A34" t="s">
        <v>2878</v>
      </c>
    </row>
    <row r="35" spans="1:2" x14ac:dyDescent="0.25">
      <c r="A35" t="s">
        <v>2861</v>
      </c>
    </row>
    <row r="36" spans="1:2" x14ac:dyDescent="0.25">
      <c r="A36" t="s">
        <v>2862</v>
      </c>
    </row>
    <row r="38" spans="1:2" x14ac:dyDescent="0.25">
      <c r="A38" t="s">
        <v>2879</v>
      </c>
    </row>
    <row r="39" spans="1:2" x14ac:dyDescent="0.25">
      <c r="A39" t="s">
        <v>2868</v>
      </c>
    </row>
    <row r="40" spans="1:2" x14ac:dyDescent="0.25">
      <c r="A40" t="s">
        <v>2869</v>
      </c>
    </row>
    <row r="42" spans="1:2" x14ac:dyDescent="0.25">
      <c r="A42" t="s">
        <v>2880</v>
      </c>
    </row>
    <row r="43" spans="1:2" x14ac:dyDescent="0.25">
      <c r="A43" t="s">
        <v>2870</v>
      </c>
    </row>
    <row r="44" spans="1:2" x14ac:dyDescent="0.25">
      <c r="A44" t="s">
        <v>2871</v>
      </c>
    </row>
    <row r="46" spans="1:2" x14ac:dyDescent="0.25">
      <c r="A46" s="42" t="s">
        <v>3264</v>
      </c>
      <c r="B46" s="167"/>
    </row>
    <row r="47" spans="1:2" x14ac:dyDescent="0.25">
      <c r="A47" t="s">
        <v>2872</v>
      </c>
    </row>
    <row r="48" spans="1:2" x14ac:dyDescent="0.25">
      <c r="A48" t="s">
        <v>2873</v>
      </c>
    </row>
    <row r="50" spans="1:1" x14ac:dyDescent="0.25">
      <c r="A50" t="s">
        <v>2874</v>
      </c>
    </row>
    <row r="51" spans="1:1" x14ac:dyDescent="0.25">
      <c r="A51" t="s">
        <v>2881</v>
      </c>
    </row>
    <row r="52" spans="1:1" x14ac:dyDescent="0.25">
      <c r="A52" t="s">
        <v>2875</v>
      </c>
    </row>
    <row r="53" spans="1:1" x14ac:dyDescent="0.25">
      <c r="A53" t="s">
        <v>2876</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3229</v>
      </c>
      <c r="M1"/>
    </row>
    <row r="2" spans="1:14" x14ac:dyDescent="0.25">
      <c r="A2" s="16" t="s">
        <v>3230</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3539</v>
      </c>
      <c r="K4" s="55" t="s">
        <v>2411</v>
      </c>
      <c r="L4" s="2" t="s">
        <v>2410</v>
      </c>
    </row>
    <row r="5" spans="1:14" ht="60" x14ac:dyDescent="0.25">
      <c r="A5" s="2" t="s">
        <v>4</v>
      </c>
      <c r="B5" s="2" t="s">
        <v>2477</v>
      </c>
      <c r="C5" s="1" t="s">
        <v>3549</v>
      </c>
      <c r="D5" s="2" t="s">
        <v>2478</v>
      </c>
      <c r="E5" s="2" t="s">
        <v>2479</v>
      </c>
      <c r="F5" s="177">
        <v>0</v>
      </c>
      <c r="G5" s="386">
        <v>3</v>
      </c>
      <c r="H5" s="386">
        <v>0.1</v>
      </c>
      <c r="I5" s="2" t="s">
        <v>3551</v>
      </c>
      <c r="J5" s="6" t="s">
        <v>3552</v>
      </c>
      <c r="K5" s="2"/>
      <c r="L5" s="2" t="s">
        <v>2725</v>
      </c>
      <c r="M5" s="215" t="s">
        <v>3256</v>
      </c>
    </row>
    <row r="6" spans="1:14" ht="93.75" customHeight="1" x14ac:dyDescent="0.25">
      <c r="A6" s="2" t="s">
        <v>4</v>
      </c>
      <c r="B6" s="2" t="s">
        <v>3546</v>
      </c>
      <c r="C6" s="1" t="s">
        <v>3547</v>
      </c>
      <c r="D6" s="2" t="s">
        <v>2481</v>
      </c>
      <c r="E6" s="1" t="s">
        <v>3550</v>
      </c>
      <c r="F6" s="52">
        <v>0</v>
      </c>
      <c r="G6" s="52">
        <v>1</v>
      </c>
      <c r="H6" s="52">
        <v>0.02</v>
      </c>
      <c r="I6" s="47" t="s">
        <v>2476</v>
      </c>
      <c r="J6" s="47" t="s">
        <v>3548</v>
      </c>
      <c r="K6" s="55"/>
      <c r="L6" s="55" t="s">
        <v>2726</v>
      </c>
      <c r="M6" s="214" t="s">
        <v>2480</v>
      </c>
    </row>
    <row r="7" spans="1:14" ht="90.95" customHeight="1" x14ac:dyDescent="0.25">
      <c r="A7" s="2" t="s">
        <v>4</v>
      </c>
      <c r="B7" s="2" t="s">
        <v>3520</v>
      </c>
      <c r="C7" s="1" t="s">
        <v>3522</v>
      </c>
      <c r="D7" s="2" t="s">
        <v>3524</v>
      </c>
      <c r="E7" s="1" t="s">
        <v>3525</v>
      </c>
      <c r="F7" s="385">
        <v>0</v>
      </c>
      <c r="G7" s="385">
        <v>50000</v>
      </c>
      <c r="H7" s="385">
        <v>100</v>
      </c>
      <c r="I7" s="385" t="s">
        <v>3527</v>
      </c>
      <c r="J7" s="227" t="s">
        <v>3529</v>
      </c>
      <c r="K7" s="55" t="s">
        <v>474</v>
      </c>
      <c r="L7" s="55" t="s">
        <v>475</v>
      </c>
      <c r="M7" s="214" t="s">
        <v>476</v>
      </c>
    </row>
    <row r="8" spans="1:14" ht="90.95" customHeight="1" x14ac:dyDescent="0.25">
      <c r="A8" s="2" t="s">
        <v>4</v>
      </c>
      <c r="B8" s="2" t="s">
        <v>3521</v>
      </c>
      <c r="C8" s="1" t="s">
        <v>3523</v>
      </c>
      <c r="D8" s="2" t="s">
        <v>3524</v>
      </c>
      <c r="E8" s="1" t="s">
        <v>3526</v>
      </c>
      <c r="F8" s="385">
        <v>0</v>
      </c>
      <c r="G8" s="385">
        <v>50000</v>
      </c>
      <c r="H8" s="385">
        <v>100</v>
      </c>
      <c r="I8" s="385" t="s">
        <v>3527</v>
      </c>
      <c r="J8" s="227" t="s">
        <v>3528</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3357</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3540</v>
      </c>
      <c r="K10" s="47" t="s">
        <v>200</v>
      </c>
      <c r="L10" s="6" t="s">
        <v>201</v>
      </c>
      <c r="M10" s="216" t="s">
        <v>3232</v>
      </c>
      <c r="N10" s="47" t="s">
        <v>3233</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3025</v>
      </c>
      <c r="C12" s="1" t="s">
        <v>3026</v>
      </c>
      <c r="D12" s="1" t="s">
        <v>3025</v>
      </c>
      <c r="E12" s="1" t="s">
        <v>3027</v>
      </c>
      <c r="F12" s="51">
        <v>0</v>
      </c>
      <c r="G12" s="51">
        <f>-ROUND(MaxBoundCalculations!$B$206,2)</f>
        <v>0.26</v>
      </c>
      <c r="H12" s="51">
        <v>0.01</v>
      </c>
      <c r="I12" s="47" t="s">
        <v>3028</v>
      </c>
      <c r="J12" s="47" t="s">
        <v>3536</v>
      </c>
      <c r="K12" s="47" t="s">
        <v>202</v>
      </c>
      <c r="L12" s="6" t="s">
        <v>203</v>
      </c>
      <c r="M12" s="218" t="s">
        <v>3255</v>
      </c>
    </row>
    <row r="13" spans="1:14" ht="409.5" customHeight="1" x14ac:dyDescent="0.25">
      <c r="A13" s="2" t="s">
        <v>4</v>
      </c>
      <c r="B13" s="2" t="s">
        <v>3511</v>
      </c>
      <c r="C13" s="1" t="s">
        <v>3512</v>
      </c>
      <c r="D13" s="2" t="s">
        <v>3513</v>
      </c>
      <c r="E13" s="1" t="s">
        <v>3514</v>
      </c>
      <c r="F13" s="52">
        <v>0</v>
      </c>
      <c r="G13" s="52">
        <v>1</v>
      </c>
      <c r="H13" s="52">
        <v>0.01</v>
      </c>
      <c r="I13" s="47" t="s">
        <v>477</v>
      </c>
      <c r="J13" s="47" t="s">
        <v>3541</v>
      </c>
      <c r="K13" s="55" t="s">
        <v>478</v>
      </c>
      <c r="L13" s="55" t="s">
        <v>479</v>
      </c>
      <c r="M13" s="215" t="s">
        <v>3231</v>
      </c>
    </row>
    <row r="14" spans="1:14" ht="45" x14ac:dyDescent="0.25">
      <c r="A14" s="2" t="s">
        <v>4</v>
      </c>
      <c r="B14" s="2" t="s">
        <v>3517</v>
      </c>
      <c r="C14" s="1" t="s">
        <v>3518</v>
      </c>
      <c r="D14" s="2" t="s">
        <v>3513</v>
      </c>
      <c r="E14" s="1" t="s">
        <v>3515</v>
      </c>
      <c r="F14" s="384">
        <v>0</v>
      </c>
      <c r="G14" s="384">
        <v>1</v>
      </c>
      <c r="H14" s="384">
        <v>1</v>
      </c>
      <c r="I14" s="47" t="s">
        <v>30</v>
      </c>
      <c r="J14" s="47" t="s">
        <v>3516</v>
      </c>
      <c r="K14" s="55"/>
      <c r="L14" s="55"/>
      <c r="M14" s="215"/>
    </row>
    <row r="15" spans="1:14" ht="195" x14ac:dyDescent="0.25">
      <c r="A15" s="1" t="s">
        <v>72</v>
      </c>
      <c r="B15" s="1" t="s">
        <v>15</v>
      </c>
      <c r="C15" s="1" t="s">
        <v>2512</v>
      </c>
      <c r="D15" s="1" t="s">
        <v>15</v>
      </c>
      <c r="E15" s="1" t="s">
        <v>2511</v>
      </c>
      <c r="F15" s="50">
        <v>0</v>
      </c>
      <c r="G15" s="50">
        <v>1</v>
      </c>
      <c r="H15" s="50">
        <v>0.01</v>
      </c>
      <c r="I15" s="47" t="s">
        <v>115</v>
      </c>
      <c r="J15" s="47" t="s">
        <v>3235</v>
      </c>
      <c r="K15" s="47" t="s">
        <v>204</v>
      </c>
      <c r="L15" s="6" t="s">
        <v>205</v>
      </c>
      <c r="M15" s="216" t="s">
        <v>3234</v>
      </c>
    </row>
    <row r="16" spans="1:14" ht="75" x14ac:dyDescent="0.25">
      <c r="A16" s="1" t="s">
        <v>72</v>
      </c>
      <c r="B16" s="1" t="s">
        <v>101</v>
      </c>
      <c r="C16" s="1" t="s">
        <v>313</v>
      </c>
      <c r="D16" s="1" t="s">
        <v>101</v>
      </c>
      <c r="E16" s="1" t="s">
        <v>2318</v>
      </c>
      <c r="F16" s="50">
        <v>0</v>
      </c>
      <c r="G16" s="50">
        <v>0.75</v>
      </c>
      <c r="H16" s="50">
        <v>0.01</v>
      </c>
      <c r="I16" s="47" t="s">
        <v>31</v>
      </c>
      <c r="J16" s="47" t="s">
        <v>3236</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3544</v>
      </c>
      <c r="D19" s="44" t="s">
        <v>359</v>
      </c>
      <c r="E19" s="1" t="s">
        <v>2315</v>
      </c>
      <c r="F19" s="1">
        <v>0</v>
      </c>
      <c r="G19" s="50">
        <v>0.5</v>
      </c>
      <c r="H19" s="51">
        <v>0.01</v>
      </c>
      <c r="I19" s="47" t="s">
        <v>279</v>
      </c>
      <c r="J19" s="47" t="s">
        <v>3545</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2976</v>
      </c>
      <c r="K20" s="47" t="s">
        <v>210</v>
      </c>
      <c r="L20" s="6" t="s">
        <v>211</v>
      </c>
      <c r="M20" s="217" t="s">
        <v>75</v>
      </c>
      <c r="N20" s="48"/>
    </row>
    <row r="21" spans="1:14" ht="45" x14ac:dyDescent="0.25">
      <c r="A21" s="1" t="s">
        <v>72</v>
      </c>
      <c r="B21" s="1" t="s">
        <v>2486</v>
      </c>
      <c r="C21" s="1" t="s">
        <v>2485</v>
      </c>
      <c r="D21" s="1" t="s">
        <v>16</v>
      </c>
      <c r="E21" s="1" t="s">
        <v>2313</v>
      </c>
      <c r="F21" s="50">
        <v>0</v>
      </c>
      <c r="G21" s="50">
        <v>0.5</v>
      </c>
      <c r="H21" s="50">
        <v>0.01</v>
      </c>
      <c r="I21" s="47" t="s">
        <v>2487</v>
      </c>
      <c r="J21" s="47" t="s">
        <v>3237</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3238</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3239</v>
      </c>
      <c r="K23" s="47" t="s">
        <v>344</v>
      </c>
      <c r="L23" s="6" t="s">
        <v>345</v>
      </c>
    </row>
    <row r="24" spans="1:14" ht="150" x14ac:dyDescent="0.25">
      <c r="A24" s="1" t="s">
        <v>8</v>
      </c>
      <c r="B24" s="47" t="s">
        <v>3165</v>
      </c>
      <c r="C24" s="1" t="s">
        <v>2771</v>
      </c>
      <c r="D24" s="47" t="s">
        <v>3165</v>
      </c>
      <c r="E24" s="1" t="s">
        <v>2300</v>
      </c>
      <c r="F24" s="50">
        <v>0</v>
      </c>
      <c r="G24" s="51">
        <v>1</v>
      </c>
      <c r="H24" s="51">
        <v>0.01</v>
      </c>
      <c r="I24" s="47" t="s">
        <v>35</v>
      </c>
      <c r="J24" s="47" t="s">
        <v>3012</v>
      </c>
      <c r="K24" s="47" t="s">
        <v>2473</v>
      </c>
      <c r="L24" s="6" t="s">
        <v>2474</v>
      </c>
      <c r="M24" s="217" t="s">
        <v>157</v>
      </c>
    </row>
    <row r="25" spans="1:14" ht="60" x14ac:dyDescent="0.25">
      <c r="A25" s="1" t="s">
        <v>8</v>
      </c>
      <c r="B25" s="47" t="s">
        <v>3637</v>
      </c>
      <c r="C25" s="1" t="s">
        <v>3638</v>
      </c>
      <c r="D25" s="171"/>
      <c r="E25" s="171"/>
      <c r="F25" s="2">
        <v>0</v>
      </c>
      <c r="G25" s="2">
        <v>1</v>
      </c>
      <c r="H25" s="2">
        <v>1</v>
      </c>
      <c r="I25" s="6" t="s">
        <v>30</v>
      </c>
      <c r="J25" s="47" t="s">
        <v>3639</v>
      </c>
      <c r="K25" s="47"/>
      <c r="L25" s="6"/>
      <c r="M25" s="217"/>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3570</v>
      </c>
      <c r="C29" s="1" t="s">
        <v>3571</v>
      </c>
      <c r="D29" s="1" t="s">
        <v>3572</v>
      </c>
      <c r="E29" s="1" t="s">
        <v>3573</v>
      </c>
      <c r="F29" s="2">
        <v>0</v>
      </c>
      <c r="G29" s="2">
        <v>100</v>
      </c>
      <c r="H29" s="2">
        <v>1</v>
      </c>
      <c r="I29" s="2" t="s">
        <v>3574</v>
      </c>
      <c r="J29" s="47" t="s">
        <v>3575</v>
      </c>
      <c r="K29" s="47"/>
      <c r="L29" s="6"/>
      <c r="M29" s="387" t="s">
        <v>3576</v>
      </c>
    </row>
    <row r="30" spans="1:14" ht="60" x14ac:dyDescent="0.25">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3240</v>
      </c>
      <c r="K31" s="47" t="s">
        <v>218</v>
      </c>
      <c r="L31" s="6" t="s">
        <v>219</v>
      </c>
      <c r="M31" s="216" t="s">
        <v>153</v>
      </c>
      <c r="N31" s="47" t="s">
        <v>195</v>
      </c>
    </row>
    <row r="32" spans="1:14" ht="60" x14ac:dyDescent="0.25">
      <c r="A32" s="1" t="s">
        <v>8</v>
      </c>
      <c r="B32" s="1" t="s">
        <v>19</v>
      </c>
      <c r="C32" s="1" t="s">
        <v>3008</v>
      </c>
      <c r="D32" s="1" t="s">
        <v>19</v>
      </c>
      <c r="E32" s="1" t="s">
        <v>2305</v>
      </c>
      <c r="F32" s="50">
        <v>0</v>
      </c>
      <c r="G32" s="50">
        <v>1</v>
      </c>
      <c r="H32" s="50">
        <v>0.01</v>
      </c>
      <c r="I32" s="47" t="s">
        <v>34</v>
      </c>
      <c r="J32" s="47" t="s">
        <v>3009</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5" x14ac:dyDescent="0.25">
      <c r="A34" s="1" t="s">
        <v>8</v>
      </c>
      <c r="B34" s="1" t="s">
        <v>3057</v>
      </c>
      <c r="C34" s="1" t="s">
        <v>3058</v>
      </c>
      <c r="D34" s="1" t="s">
        <v>3057</v>
      </c>
      <c r="E34" s="171"/>
      <c r="F34" s="1">
        <v>0</v>
      </c>
      <c r="G34" s="1">
        <v>1</v>
      </c>
      <c r="H34" s="1">
        <v>1</v>
      </c>
      <c r="I34" s="47" t="s">
        <v>30</v>
      </c>
      <c r="J34" s="227" t="s">
        <v>3241</v>
      </c>
    </row>
    <row r="35" spans="1:14" ht="75" x14ac:dyDescent="0.25">
      <c r="A35" s="1" t="s">
        <v>8</v>
      </c>
      <c r="B35" s="1" t="s">
        <v>60</v>
      </c>
      <c r="C35" s="1" t="s">
        <v>131</v>
      </c>
      <c r="D35" s="1" t="s">
        <v>60</v>
      </c>
      <c r="E35" s="171"/>
      <c r="F35" s="1">
        <v>0</v>
      </c>
      <c r="G35" s="1">
        <v>1</v>
      </c>
      <c r="H35" s="1">
        <v>1</v>
      </c>
      <c r="I35" s="47" t="s">
        <v>30</v>
      </c>
      <c r="J35" s="227" t="s">
        <v>3506</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2840</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3590</v>
      </c>
      <c r="K38" s="6" t="s">
        <v>2259</v>
      </c>
      <c r="L38" s="6" t="s">
        <v>270</v>
      </c>
      <c r="M38" s="216" t="s">
        <v>3254</v>
      </c>
    </row>
    <row r="39" spans="1:14" ht="45" x14ac:dyDescent="0.25">
      <c r="A39" s="2" t="s">
        <v>8</v>
      </c>
      <c r="B39" s="49" t="s">
        <v>2347</v>
      </c>
      <c r="C39" s="1" t="s">
        <v>2348</v>
      </c>
      <c r="D39" s="49" t="s">
        <v>2347</v>
      </c>
      <c r="E39" s="2" t="s">
        <v>2349</v>
      </c>
      <c r="F39" s="53">
        <v>0</v>
      </c>
      <c r="G39" s="53">
        <v>0.9</v>
      </c>
      <c r="H39" s="53">
        <v>0.01</v>
      </c>
      <c r="I39" s="6" t="s">
        <v>2350</v>
      </c>
      <c r="J39" s="47" t="s">
        <v>3242</v>
      </c>
      <c r="K39" s="6" t="s">
        <v>2403</v>
      </c>
      <c r="L39" s="6" t="s">
        <v>2402</v>
      </c>
    </row>
    <row r="40" spans="1:14" ht="45" x14ac:dyDescent="0.25">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80" x14ac:dyDescent="0.25">
      <c r="A41" s="2" t="s">
        <v>8</v>
      </c>
      <c r="B41" s="1" t="s">
        <v>2817</v>
      </c>
      <c r="C41" s="1" t="s">
        <v>2819</v>
      </c>
      <c r="D41" s="1" t="s">
        <v>2817</v>
      </c>
      <c r="E41" s="1" t="s">
        <v>2820</v>
      </c>
      <c r="F41" s="53">
        <v>0</v>
      </c>
      <c r="G41" s="53">
        <v>0.95</v>
      </c>
      <c r="H41" s="53">
        <v>0.01</v>
      </c>
      <c r="I41" s="6" t="s">
        <v>2821</v>
      </c>
      <c r="J41" s="47" t="s">
        <v>3243</v>
      </c>
      <c r="K41" s="47" t="s">
        <v>225</v>
      </c>
      <c r="L41" s="6"/>
      <c r="M41" s="216" t="s">
        <v>3253</v>
      </c>
    </row>
    <row r="42" spans="1:14" ht="195" x14ac:dyDescent="0.25">
      <c r="A42" s="1" t="s">
        <v>8</v>
      </c>
      <c r="B42" s="1" t="s">
        <v>18</v>
      </c>
      <c r="C42" s="1" t="s">
        <v>133</v>
      </c>
      <c r="D42" s="1" t="s">
        <v>18</v>
      </c>
      <c r="E42" s="1" t="s">
        <v>2818</v>
      </c>
      <c r="F42" s="2">
        <v>0</v>
      </c>
      <c r="G42" s="2">
        <v>60</v>
      </c>
      <c r="H42" s="2">
        <v>1</v>
      </c>
      <c r="I42" s="211" t="str">
        <f>UnitControlCenter!$B$50</f>
        <v>$/MWh</v>
      </c>
      <c r="J42" s="47" t="s">
        <v>3244</v>
      </c>
      <c r="K42" s="47" t="s">
        <v>225</v>
      </c>
      <c r="L42" s="6" t="s">
        <v>226</v>
      </c>
      <c r="M42" s="216" t="s">
        <v>158</v>
      </c>
    </row>
    <row r="43" spans="1:14" ht="90" x14ac:dyDescent="0.25">
      <c r="A43" s="1" t="s">
        <v>8</v>
      </c>
      <c r="B43" s="1" t="s">
        <v>3668</v>
      </c>
      <c r="C43" s="1" t="s">
        <v>3669</v>
      </c>
      <c r="D43" s="1" t="s">
        <v>3670</v>
      </c>
      <c r="E43" s="1" t="s">
        <v>3671</v>
      </c>
      <c r="F43" s="50">
        <v>0</v>
      </c>
      <c r="G43" s="51">
        <v>1</v>
      </c>
      <c r="H43" s="51">
        <v>0.01</v>
      </c>
      <c r="I43" s="2" t="s">
        <v>3672</v>
      </c>
      <c r="J43" s="47" t="s">
        <v>3673</v>
      </c>
      <c r="K43" s="47"/>
      <c r="L43" s="6"/>
      <c r="M43" s="216"/>
    </row>
    <row r="44" spans="1:14" ht="105" x14ac:dyDescent="0.25">
      <c r="A44" s="1" t="s">
        <v>9</v>
      </c>
      <c r="B44" s="1" t="s">
        <v>3274</v>
      </c>
      <c r="C44" s="1" t="s">
        <v>3227</v>
      </c>
      <c r="D44" s="1" t="s">
        <v>3274</v>
      </c>
      <c r="E44" s="1" t="s">
        <v>3228</v>
      </c>
      <c r="F44" s="53">
        <v>0</v>
      </c>
      <c r="G44" s="53">
        <v>0.5</v>
      </c>
      <c r="H44" s="53">
        <v>0.01</v>
      </c>
      <c r="I44" s="6" t="s">
        <v>3226</v>
      </c>
      <c r="J44" s="47" t="s">
        <v>3275</v>
      </c>
    </row>
    <row r="45" spans="1:14" ht="75" x14ac:dyDescent="0.25">
      <c r="A45" s="1" t="s">
        <v>9</v>
      </c>
      <c r="B45" s="1" t="s">
        <v>27</v>
      </c>
      <c r="C45" s="1" t="s">
        <v>3060</v>
      </c>
      <c r="D45" s="1" t="s">
        <v>3061</v>
      </c>
      <c r="E45" s="1" t="s">
        <v>3059</v>
      </c>
      <c r="F45" s="50">
        <v>0</v>
      </c>
      <c r="G45" s="51">
        <v>1</v>
      </c>
      <c r="H45" s="51">
        <v>0.01</v>
      </c>
      <c r="I45" s="47" t="s">
        <v>2846</v>
      </c>
      <c r="J45" s="47" t="s">
        <v>3062</v>
      </c>
      <c r="K45" s="47" t="s">
        <v>252</v>
      </c>
      <c r="L45" s="6" t="s">
        <v>253</v>
      </c>
    </row>
    <row r="46" spans="1:14" ht="30" x14ac:dyDescent="0.25">
      <c r="A46" s="1" t="s">
        <v>9</v>
      </c>
      <c r="B46" s="1" t="s">
        <v>21</v>
      </c>
      <c r="C46" s="1" t="s">
        <v>2799</v>
      </c>
      <c r="D46" s="1" t="s">
        <v>21</v>
      </c>
      <c r="E46" s="1" t="s">
        <v>2800</v>
      </c>
      <c r="F46" s="50">
        <v>0</v>
      </c>
      <c r="G46" s="51">
        <v>1</v>
      </c>
      <c r="H46" s="51">
        <v>0.01</v>
      </c>
      <c r="I46" s="47" t="s">
        <v>34</v>
      </c>
      <c r="J46" s="47" t="s">
        <v>2415</v>
      </c>
      <c r="K46" s="47" t="s">
        <v>227</v>
      </c>
      <c r="L46" s="6" t="s">
        <v>228</v>
      </c>
      <c r="M46" s="216" t="s">
        <v>2416</v>
      </c>
    </row>
    <row r="47" spans="1:14" ht="60" x14ac:dyDescent="0.25">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3066</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75" x14ac:dyDescent="0.25">
      <c r="A51" s="1" t="s">
        <v>9</v>
      </c>
      <c r="B51" s="1" t="s">
        <v>3629</v>
      </c>
      <c r="C51" s="1" t="s">
        <v>3631</v>
      </c>
      <c r="D51" s="1" t="s">
        <v>3629</v>
      </c>
      <c r="E51" s="1" t="s">
        <v>3633</v>
      </c>
      <c r="F51" s="50">
        <v>0</v>
      </c>
      <c r="G51" s="50">
        <v>1</v>
      </c>
      <c r="H51" s="51">
        <v>0.01</v>
      </c>
      <c r="I51" s="47" t="s">
        <v>2436</v>
      </c>
      <c r="J51" s="47" t="s">
        <v>3636</v>
      </c>
      <c r="K51" s="47" t="s">
        <v>237</v>
      </c>
      <c r="L51" s="6" t="s">
        <v>2732</v>
      </c>
      <c r="M51" s="216"/>
    </row>
    <row r="52" spans="1:14" ht="45" x14ac:dyDescent="0.25">
      <c r="A52" s="2" t="s">
        <v>9</v>
      </c>
      <c r="B52" s="2" t="s">
        <v>2804</v>
      </c>
      <c r="C52" s="1" t="s">
        <v>2807</v>
      </c>
      <c r="D52" s="2" t="s">
        <v>2811</v>
      </c>
      <c r="E52" s="2" t="s">
        <v>2812</v>
      </c>
      <c r="F52" s="52">
        <v>0</v>
      </c>
      <c r="G52" s="53">
        <v>1</v>
      </c>
      <c r="H52" s="53">
        <v>0.01</v>
      </c>
      <c r="I52" s="6" t="s">
        <v>34</v>
      </c>
      <c r="J52" s="6" t="s">
        <v>3316</v>
      </c>
      <c r="K52" s="6" t="s">
        <v>2274</v>
      </c>
      <c r="L52" s="6" t="s">
        <v>2275</v>
      </c>
      <c r="M52" s="217" t="s">
        <v>159</v>
      </c>
    </row>
    <row r="53" spans="1:14" ht="45" x14ac:dyDescent="0.25">
      <c r="A53" s="2" t="s">
        <v>9</v>
      </c>
      <c r="B53" s="2" t="s">
        <v>2805</v>
      </c>
      <c r="C53" s="1" t="s">
        <v>2808</v>
      </c>
      <c r="D53" s="2" t="s">
        <v>2811</v>
      </c>
      <c r="E53" s="2" t="s">
        <v>2813</v>
      </c>
      <c r="F53" s="52">
        <v>0</v>
      </c>
      <c r="G53" s="53">
        <v>1</v>
      </c>
      <c r="H53" s="53">
        <v>0.01</v>
      </c>
      <c r="I53" s="6" t="s">
        <v>34</v>
      </c>
      <c r="J53" s="6" t="s">
        <v>3318</v>
      </c>
      <c r="K53" s="6" t="s">
        <v>2274</v>
      </c>
      <c r="L53" s="6" t="s">
        <v>2275</v>
      </c>
      <c r="M53" s="217"/>
    </row>
    <row r="54" spans="1:14" ht="45" x14ac:dyDescent="0.25">
      <c r="A54" s="2" t="s">
        <v>9</v>
      </c>
      <c r="B54" s="2" t="s">
        <v>2806</v>
      </c>
      <c r="C54" s="1" t="s">
        <v>2809</v>
      </c>
      <c r="D54" s="2" t="s">
        <v>2811</v>
      </c>
      <c r="E54" s="2" t="s">
        <v>2814</v>
      </c>
      <c r="F54" s="52">
        <v>0</v>
      </c>
      <c r="G54" s="53">
        <v>1</v>
      </c>
      <c r="H54" s="53">
        <v>0.01</v>
      </c>
      <c r="I54" s="6" t="s">
        <v>34</v>
      </c>
      <c r="J54" s="6" t="s">
        <v>3317</v>
      </c>
      <c r="K54" s="6" t="s">
        <v>2274</v>
      </c>
      <c r="L54" s="6" t="s">
        <v>2275</v>
      </c>
      <c r="M54" s="217"/>
    </row>
    <row r="55" spans="1:14" ht="45" x14ac:dyDescent="0.25">
      <c r="A55" s="2" t="s">
        <v>9</v>
      </c>
      <c r="B55" s="2" t="s">
        <v>2816</v>
      </c>
      <c r="C55" s="1" t="s">
        <v>2810</v>
      </c>
      <c r="D55" s="2" t="s">
        <v>2811</v>
      </c>
      <c r="E55" s="2" t="s">
        <v>2815</v>
      </c>
      <c r="F55" s="52">
        <v>0</v>
      </c>
      <c r="G55" s="53">
        <v>1</v>
      </c>
      <c r="H55" s="53">
        <v>0.01</v>
      </c>
      <c r="I55" s="6" t="s">
        <v>34</v>
      </c>
      <c r="J55" s="6" t="s">
        <v>3417</v>
      </c>
      <c r="K55" s="6" t="s">
        <v>2274</v>
      </c>
      <c r="L55" s="6" t="s">
        <v>2275</v>
      </c>
      <c r="M55" s="217"/>
    </row>
    <row r="56" spans="1:14" ht="90" x14ac:dyDescent="0.25">
      <c r="A56" s="1" t="s">
        <v>9</v>
      </c>
      <c r="B56" s="1" t="s">
        <v>3630</v>
      </c>
      <c r="C56" s="1" t="s">
        <v>3632</v>
      </c>
      <c r="D56" s="1" t="s">
        <v>3630</v>
      </c>
      <c r="E56" s="1" t="s">
        <v>3634</v>
      </c>
      <c r="F56" s="50">
        <v>0</v>
      </c>
      <c r="G56" s="50">
        <v>1</v>
      </c>
      <c r="H56" s="51">
        <v>0.01</v>
      </c>
      <c r="I56" s="47" t="s">
        <v>2436</v>
      </c>
      <c r="J56" s="47" t="s">
        <v>3635</v>
      </c>
      <c r="K56" s="47" t="s">
        <v>237</v>
      </c>
      <c r="L56" s="6" t="s">
        <v>2732</v>
      </c>
      <c r="M56" s="216"/>
    </row>
    <row r="57" spans="1:14" ht="195" x14ac:dyDescent="0.25">
      <c r="A57" s="1" t="s">
        <v>9</v>
      </c>
      <c r="B57" s="1" t="s">
        <v>2461</v>
      </c>
      <c r="C57" s="1" t="s">
        <v>2460</v>
      </c>
      <c r="D57" s="1" t="s">
        <v>2461</v>
      </c>
      <c r="E57" s="1" t="s">
        <v>2463</v>
      </c>
      <c r="F57" s="50">
        <v>0</v>
      </c>
      <c r="G57" s="51">
        <v>1</v>
      </c>
      <c r="H57" s="51">
        <v>0.01</v>
      </c>
      <c r="I57" s="47" t="s">
        <v>2464</v>
      </c>
      <c r="J57" s="47" t="s">
        <v>3245</v>
      </c>
      <c r="K57" s="47"/>
      <c r="L57" s="6" t="s">
        <v>2727</v>
      </c>
      <c r="M57" s="216" t="s">
        <v>3252</v>
      </c>
    </row>
    <row r="58" spans="1:14" ht="60" x14ac:dyDescent="0.25">
      <c r="A58" s="1" t="s">
        <v>9</v>
      </c>
      <c r="B58" s="1" t="s">
        <v>22</v>
      </c>
      <c r="C58" s="1" t="s">
        <v>299</v>
      </c>
      <c r="D58" s="44" t="s">
        <v>362</v>
      </c>
      <c r="E58" s="1" t="s">
        <v>2295</v>
      </c>
      <c r="F58" s="50">
        <v>0</v>
      </c>
      <c r="G58" s="51">
        <v>1</v>
      </c>
      <c r="H58" s="51">
        <v>0.01</v>
      </c>
      <c r="I58" s="47" t="s">
        <v>34</v>
      </c>
      <c r="J58" s="47" t="s">
        <v>3246</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3247</v>
      </c>
      <c r="K59" s="47" t="s">
        <v>240</v>
      </c>
      <c r="L59" s="6" t="s">
        <v>241</v>
      </c>
      <c r="M59" s="216"/>
    </row>
    <row r="60" spans="1:14" ht="30" x14ac:dyDescent="0.25">
      <c r="A60" s="1" t="s">
        <v>9</v>
      </c>
      <c r="B60" s="1" t="s">
        <v>3282</v>
      </c>
      <c r="C60" s="1" t="s">
        <v>3283</v>
      </c>
      <c r="D60" s="1" t="s">
        <v>3282</v>
      </c>
      <c r="E60" s="1" t="s">
        <v>3284</v>
      </c>
      <c r="F60" s="50">
        <v>0</v>
      </c>
      <c r="G60" s="51">
        <v>1</v>
      </c>
      <c r="H60" s="51">
        <v>0.01</v>
      </c>
      <c r="I60" s="47" t="s">
        <v>34</v>
      </c>
      <c r="J60" s="47" t="s">
        <v>3285</v>
      </c>
      <c r="K60" s="47"/>
      <c r="L60" s="6"/>
      <c r="M60" s="216"/>
    </row>
    <row r="61" spans="1:14" ht="75" x14ac:dyDescent="0.25">
      <c r="A61" s="1" t="s">
        <v>9</v>
      </c>
      <c r="B61" s="1" t="s">
        <v>2516</v>
      </c>
      <c r="C61" s="1" t="s">
        <v>2517</v>
      </c>
      <c r="D61" s="1" t="s">
        <v>2517</v>
      </c>
      <c r="E61" s="1" t="s">
        <v>2518</v>
      </c>
      <c r="F61" s="50">
        <v>0</v>
      </c>
      <c r="G61" s="51">
        <v>1</v>
      </c>
      <c r="H61" s="51">
        <v>0.01</v>
      </c>
      <c r="I61" s="47" t="s">
        <v>2519</v>
      </c>
      <c r="J61" s="47" t="s">
        <v>3248</v>
      </c>
      <c r="K61" s="47"/>
      <c r="L61" s="6" t="s">
        <v>2728</v>
      </c>
      <c r="M61" s="216" t="s">
        <v>159</v>
      </c>
    </row>
    <row r="62" spans="1:14" ht="60" x14ac:dyDescent="0.25">
      <c r="A62" s="1" t="s">
        <v>137</v>
      </c>
      <c r="B62" s="1" t="s">
        <v>139</v>
      </c>
      <c r="C62" s="1" t="s">
        <v>445</v>
      </c>
      <c r="D62" s="1" t="s">
        <v>139</v>
      </c>
      <c r="E62" s="1" t="s">
        <v>2293</v>
      </c>
      <c r="F62" s="50">
        <v>0</v>
      </c>
      <c r="G62" s="51">
        <v>1</v>
      </c>
      <c r="H62" s="51">
        <v>0.01</v>
      </c>
      <c r="I62" s="47" t="s">
        <v>34</v>
      </c>
      <c r="J62" s="47" t="s">
        <v>3366</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3367</v>
      </c>
      <c r="K63" s="47" t="s">
        <v>326</v>
      </c>
      <c r="L63" s="6" t="s">
        <v>327</v>
      </c>
      <c r="M63" s="216"/>
      <c r="N63" s="47"/>
    </row>
    <row r="64" spans="1:14" ht="45" x14ac:dyDescent="0.25">
      <c r="A64" s="1" t="s">
        <v>137</v>
      </c>
      <c r="B64" s="1" t="s">
        <v>3495</v>
      </c>
      <c r="C64" s="1" t="s">
        <v>449</v>
      </c>
      <c r="D64" s="1" t="s">
        <v>3495</v>
      </c>
      <c r="E64" s="1" t="s">
        <v>2291</v>
      </c>
      <c r="F64" s="50">
        <v>0</v>
      </c>
      <c r="G64" s="51">
        <v>1</v>
      </c>
      <c r="H64" s="51">
        <v>0.01</v>
      </c>
      <c r="I64" s="47" t="s">
        <v>34</v>
      </c>
      <c r="J64" s="47" t="s">
        <v>3496</v>
      </c>
      <c r="K64" s="47"/>
      <c r="L64" s="6" t="s">
        <v>2733</v>
      </c>
      <c r="M64" s="216" t="s">
        <v>3497</v>
      </c>
      <c r="N64" s="47"/>
    </row>
    <row r="65" spans="1:14" ht="30" x14ac:dyDescent="0.25">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5" x14ac:dyDescent="0.25">
      <c r="A66" s="1" t="s">
        <v>137</v>
      </c>
      <c r="B66" s="1" t="s">
        <v>2801</v>
      </c>
      <c r="C66" s="1" t="s">
        <v>2802</v>
      </c>
      <c r="D66" s="1" t="s">
        <v>2801</v>
      </c>
      <c r="E66" s="1" t="s">
        <v>2803</v>
      </c>
      <c r="F66" s="50">
        <v>0</v>
      </c>
      <c r="G66" s="51">
        <v>1</v>
      </c>
      <c r="H66" s="51">
        <v>0.01</v>
      </c>
      <c r="I66" s="47" t="s">
        <v>34</v>
      </c>
      <c r="J66" s="47" t="s">
        <v>3420</v>
      </c>
      <c r="K66" s="47" t="s">
        <v>246</v>
      </c>
      <c r="L66" s="6" t="s">
        <v>247</v>
      </c>
      <c r="M66" s="216" t="s">
        <v>159</v>
      </c>
      <c r="N66" s="47"/>
    </row>
    <row r="67" spans="1:14" ht="45" x14ac:dyDescent="0.25">
      <c r="A67" s="1" t="s">
        <v>137</v>
      </c>
      <c r="B67" s="1" t="s">
        <v>3498</v>
      </c>
      <c r="C67" s="1" t="s">
        <v>3418</v>
      </c>
      <c r="D67" s="1" t="s">
        <v>3498</v>
      </c>
      <c r="E67" s="1" t="s">
        <v>3419</v>
      </c>
      <c r="F67" s="50">
        <v>0</v>
      </c>
      <c r="G67" s="51">
        <v>1</v>
      </c>
      <c r="H67" s="51">
        <v>0.01</v>
      </c>
      <c r="I67" s="47" t="s">
        <v>34</v>
      </c>
      <c r="J67" s="47" t="s">
        <v>3499</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3368</v>
      </c>
      <c r="K68" s="47" t="s">
        <v>248</v>
      </c>
      <c r="L68" s="6" t="s">
        <v>249</v>
      </c>
      <c r="M68" s="216" t="s">
        <v>159</v>
      </c>
      <c r="N68" s="47"/>
    </row>
    <row r="69" spans="1:14" ht="30" x14ac:dyDescent="0.25">
      <c r="A69" s="1" t="s">
        <v>137</v>
      </c>
      <c r="B69" s="1" t="s">
        <v>138</v>
      </c>
      <c r="C69" s="1" t="s">
        <v>2835</v>
      </c>
      <c r="D69" s="1" t="s">
        <v>138</v>
      </c>
      <c r="E69" s="1" t="s">
        <v>2288</v>
      </c>
      <c r="F69" s="50">
        <v>0</v>
      </c>
      <c r="G69" s="51">
        <v>1</v>
      </c>
      <c r="H69" s="51">
        <v>0.01</v>
      </c>
      <c r="I69" s="47" t="s">
        <v>34</v>
      </c>
      <c r="J69" s="47" t="s">
        <v>2822</v>
      </c>
      <c r="K69" s="47" t="s">
        <v>250</v>
      </c>
      <c r="L69" s="6" t="s">
        <v>251</v>
      </c>
      <c r="M69" s="216" t="s">
        <v>159</v>
      </c>
      <c r="N69" s="47"/>
    </row>
    <row r="70" spans="1:14" ht="45" x14ac:dyDescent="0.25">
      <c r="A70" s="1" t="s">
        <v>137</v>
      </c>
      <c r="B70" s="1" t="s">
        <v>3492</v>
      </c>
      <c r="C70" s="1" t="s">
        <v>448</v>
      </c>
      <c r="D70" s="1" t="s">
        <v>3492</v>
      </c>
      <c r="E70" s="1" t="s">
        <v>2287</v>
      </c>
      <c r="F70" s="50">
        <v>0</v>
      </c>
      <c r="G70" s="51">
        <v>1</v>
      </c>
      <c r="H70" s="51">
        <v>0.01</v>
      </c>
      <c r="I70" s="47" t="s">
        <v>34</v>
      </c>
      <c r="J70" s="47" t="s">
        <v>3493</v>
      </c>
      <c r="K70" s="47"/>
      <c r="L70" s="6" t="s">
        <v>2734</v>
      </c>
      <c r="M70" s="216" t="s">
        <v>3494</v>
      </c>
      <c r="N70" s="47"/>
    </row>
    <row r="71" spans="1:14" ht="105" x14ac:dyDescent="0.25">
      <c r="A71" s="1" t="s">
        <v>137</v>
      </c>
      <c r="B71" s="1" t="s">
        <v>2465</v>
      </c>
      <c r="C71" s="1" t="s">
        <v>2466</v>
      </c>
      <c r="D71" s="1" t="s">
        <v>2465</v>
      </c>
      <c r="E71" s="1" t="s">
        <v>2467</v>
      </c>
      <c r="F71" s="50">
        <v>0</v>
      </c>
      <c r="G71" s="51">
        <v>1</v>
      </c>
      <c r="H71" s="51">
        <v>0.01</v>
      </c>
      <c r="I71" s="47" t="s">
        <v>2468</v>
      </c>
      <c r="J71" s="47" t="s">
        <v>3286</v>
      </c>
      <c r="K71" s="47"/>
      <c r="L71" s="6" t="s">
        <v>2729</v>
      </c>
      <c r="M71" s="215" t="s">
        <v>2469</v>
      </c>
      <c r="N71" s="47"/>
    </row>
    <row r="72" spans="1:14" ht="60" x14ac:dyDescent="0.25">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60" x14ac:dyDescent="0.25">
      <c r="A73" s="2" t="s">
        <v>2502</v>
      </c>
      <c r="B73" s="2" t="s">
        <v>2770</v>
      </c>
      <c r="C73" s="1" t="s">
        <v>2769</v>
      </c>
      <c r="D73" s="2" t="s">
        <v>363</v>
      </c>
      <c r="E73" s="1" t="s">
        <v>2767</v>
      </c>
      <c r="F73" s="53">
        <v>0</v>
      </c>
      <c r="G73" s="53">
        <v>1</v>
      </c>
      <c r="H73" s="53">
        <v>0.01</v>
      </c>
      <c r="I73" s="47" t="s">
        <v>2768</v>
      </c>
      <c r="J73" s="6" t="s">
        <v>2977</v>
      </c>
      <c r="K73" s="6" t="s">
        <v>356</v>
      </c>
      <c r="L73" s="6" t="s">
        <v>2730</v>
      </c>
      <c r="M73" s="216" t="s">
        <v>159</v>
      </c>
      <c r="N73" s="6"/>
    </row>
    <row r="74" spans="1:14" ht="45" x14ac:dyDescent="0.25">
      <c r="A74" s="2" t="s">
        <v>2502</v>
      </c>
      <c r="B74" s="2" t="s">
        <v>2503</v>
      </c>
      <c r="C74" s="1" t="s">
        <v>2504</v>
      </c>
      <c r="D74" s="2" t="s">
        <v>2507</v>
      </c>
      <c r="E74" s="1" t="s">
        <v>2508</v>
      </c>
      <c r="F74" s="53">
        <v>0</v>
      </c>
      <c r="G74" s="53">
        <v>1</v>
      </c>
      <c r="H74" s="53">
        <v>0.01</v>
      </c>
      <c r="I74" s="47" t="s">
        <v>2509</v>
      </c>
      <c r="J74" s="6" t="s">
        <v>2510</v>
      </c>
      <c r="K74" s="6"/>
      <c r="L74" s="6" t="s">
        <v>2731</v>
      </c>
      <c r="M74" s="216"/>
      <c r="N74" s="6"/>
    </row>
    <row r="75" spans="1:14" ht="90" x14ac:dyDescent="0.25">
      <c r="A75" s="1" t="s">
        <v>10</v>
      </c>
      <c r="B75" s="1" t="s">
        <v>3164</v>
      </c>
      <c r="C75" s="1" t="s">
        <v>2437</v>
      </c>
      <c r="D75" s="1" t="s">
        <v>3164</v>
      </c>
      <c r="E75" s="1" t="s">
        <v>2285</v>
      </c>
      <c r="F75" s="1">
        <v>0</v>
      </c>
      <c r="G75" s="1">
        <v>300</v>
      </c>
      <c r="H75" s="1">
        <v>5</v>
      </c>
      <c r="I75" s="171" t="str">
        <f>UnitControlCenter!$B$49</f>
        <v>$/metric ton CO2e</v>
      </c>
      <c r="J75" s="47" t="s">
        <v>3445</v>
      </c>
      <c r="K75" s="47" t="s">
        <v>254</v>
      </c>
      <c r="L75" s="6" t="s">
        <v>255</v>
      </c>
      <c r="M75" s="217" t="s">
        <v>2413</v>
      </c>
      <c r="N75" s="6" t="s">
        <v>411</v>
      </c>
    </row>
    <row r="76" spans="1:14" ht="45" x14ac:dyDescent="0.25">
      <c r="A76" s="1" t="s">
        <v>10</v>
      </c>
      <c r="B76" s="1" t="s">
        <v>26</v>
      </c>
      <c r="C76" s="1" t="s">
        <v>144</v>
      </c>
      <c r="D76" s="1" t="s">
        <v>26</v>
      </c>
      <c r="E76" s="1" t="s">
        <v>2284</v>
      </c>
      <c r="F76" s="53">
        <v>0</v>
      </c>
      <c r="G76" s="53">
        <v>1</v>
      </c>
      <c r="H76" s="53">
        <v>0.01</v>
      </c>
      <c r="I76" s="47" t="s">
        <v>146</v>
      </c>
      <c r="J76" s="47" t="s">
        <v>3249</v>
      </c>
      <c r="K76" s="6" t="s">
        <v>258</v>
      </c>
      <c r="L76" s="6" t="s">
        <v>259</v>
      </c>
      <c r="M76" s="216" t="s">
        <v>159</v>
      </c>
    </row>
    <row r="77" spans="1:14" ht="45" x14ac:dyDescent="0.25">
      <c r="A77" s="2" t="s">
        <v>10</v>
      </c>
      <c r="B77" s="2" t="s">
        <v>2470</v>
      </c>
      <c r="C77" s="1" t="s">
        <v>2471</v>
      </c>
      <c r="D77" s="171"/>
      <c r="E77" s="2" t="s">
        <v>2472</v>
      </c>
      <c r="F77" s="1">
        <v>0</v>
      </c>
      <c r="G77" s="1">
        <v>1</v>
      </c>
      <c r="H77" s="1">
        <v>1</v>
      </c>
      <c r="I77" s="47" t="s">
        <v>30</v>
      </c>
      <c r="J77" s="47" t="s">
        <v>3400</v>
      </c>
      <c r="K77" s="47" t="s">
        <v>254</v>
      </c>
      <c r="L77" s="6" t="s">
        <v>255</v>
      </c>
    </row>
    <row r="78" spans="1:14" ht="60" x14ac:dyDescent="0.25">
      <c r="A78" s="2" t="s">
        <v>10</v>
      </c>
      <c r="B78" s="2" t="s">
        <v>3013</v>
      </c>
      <c r="C78" s="1" t="s">
        <v>3447</v>
      </c>
      <c r="D78" s="171"/>
      <c r="E78" s="2" t="s">
        <v>3449</v>
      </c>
      <c r="F78" s="1">
        <v>0</v>
      </c>
      <c r="G78" s="1">
        <v>1</v>
      </c>
      <c r="H78" s="1">
        <v>1</v>
      </c>
      <c r="I78" s="47" t="s">
        <v>30</v>
      </c>
      <c r="J78" s="47" t="s">
        <v>3446</v>
      </c>
      <c r="K78" s="47" t="s">
        <v>254</v>
      </c>
      <c r="L78" s="6" t="s">
        <v>255</v>
      </c>
    </row>
    <row r="79" spans="1:14" ht="45" x14ac:dyDescent="0.25">
      <c r="A79" s="2" t="s">
        <v>10</v>
      </c>
      <c r="B79" s="1" t="s">
        <v>3399</v>
      </c>
      <c r="C79" s="1" t="s">
        <v>3448</v>
      </c>
      <c r="D79" s="171"/>
      <c r="E79" s="171"/>
      <c r="F79" s="1">
        <v>0</v>
      </c>
      <c r="G79" s="1">
        <v>1</v>
      </c>
      <c r="H79" s="1">
        <v>1</v>
      </c>
      <c r="I79" s="47" t="s">
        <v>30</v>
      </c>
      <c r="J79" s="1" t="s">
        <v>3503</v>
      </c>
      <c r="K79" s="47" t="s">
        <v>254</v>
      </c>
      <c r="L79" s="6" t="s">
        <v>255</v>
      </c>
    </row>
    <row r="80" spans="1:14" ht="45" x14ac:dyDescent="0.25">
      <c r="A80" s="2" t="s">
        <v>10</v>
      </c>
      <c r="B80" s="2" t="s">
        <v>2744</v>
      </c>
      <c r="C80" s="1" t="s">
        <v>2743</v>
      </c>
      <c r="D80" s="2" t="s">
        <v>2744</v>
      </c>
      <c r="E80" s="1" t="s">
        <v>2745</v>
      </c>
      <c r="F80" s="1">
        <v>0</v>
      </c>
      <c r="G80" s="1">
        <v>1</v>
      </c>
      <c r="H80" s="1">
        <v>1</v>
      </c>
      <c r="I80" s="47" t="s">
        <v>30</v>
      </c>
      <c r="J80" s="6"/>
    </row>
    <row r="81" spans="1:13" ht="30" x14ac:dyDescent="0.25">
      <c r="A81" s="2" t="s">
        <v>10</v>
      </c>
      <c r="B81" s="2" t="s">
        <v>2787</v>
      </c>
      <c r="C81" s="1" t="s">
        <v>2787</v>
      </c>
      <c r="D81" s="2" t="s">
        <v>2787</v>
      </c>
      <c r="E81" s="2" t="s">
        <v>2788</v>
      </c>
      <c r="F81" s="53">
        <v>0</v>
      </c>
      <c r="G81" s="53">
        <v>1</v>
      </c>
      <c r="H81" s="53">
        <v>0.01</v>
      </c>
      <c r="I81" s="47" t="s">
        <v>2789</v>
      </c>
      <c r="J81" s="47" t="s">
        <v>3250</v>
      </c>
      <c r="K81" s="6" t="s">
        <v>2943</v>
      </c>
    </row>
    <row r="82" spans="1:13" ht="45" x14ac:dyDescent="0.25">
      <c r="A82" s="1" t="s">
        <v>10</v>
      </c>
      <c r="B82" s="1" t="s">
        <v>3327</v>
      </c>
      <c r="C82" s="1" t="s">
        <v>3326</v>
      </c>
      <c r="D82" s="1" t="s">
        <v>3327</v>
      </c>
      <c r="E82" s="1" t="s">
        <v>2283</v>
      </c>
      <c r="F82" s="50">
        <v>-0.5</v>
      </c>
      <c r="G82" s="50">
        <v>0.5</v>
      </c>
      <c r="H82" s="53">
        <v>0.01</v>
      </c>
      <c r="I82" s="47" t="s">
        <v>147</v>
      </c>
      <c r="J82" s="47" t="s">
        <v>3328</v>
      </c>
      <c r="K82" s="6" t="s">
        <v>260</v>
      </c>
      <c r="L82" s="6" t="s">
        <v>261</v>
      </c>
      <c r="M82" s="217" t="s">
        <v>160</v>
      </c>
    </row>
    <row r="83" spans="1:13" ht="90" x14ac:dyDescent="0.25">
      <c r="A83" s="1" t="s">
        <v>2689</v>
      </c>
      <c r="B83" s="171" t="s">
        <v>328</v>
      </c>
      <c r="C83" s="1" t="s">
        <v>302</v>
      </c>
      <c r="D83" s="1" t="s">
        <v>364</v>
      </c>
      <c r="E83" s="1" t="s">
        <v>2282</v>
      </c>
      <c r="F83" s="51">
        <v>0</v>
      </c>
      <c r="G83" s="51">
        <v>0.4</v>
      </c>
      <c r="H83" s="50">
        <v>0.01</v>
      </c>
      <c r="I83" s="47" t="s">
        <v>32</v>
      </c>
      <c r="J83" s="47" t="s">
        <v>3251</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3267</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3268</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3269</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2689</v>
      </c>
      <c r="B88" s="2" t="s">
        <v>2833</v>
      </c>
      <c r="C88" s="1" t="s">
        <v>2834</v>
      </c>
      <c r="D88" s="2" t="s">
        <v>2833</v>
      </c>
      <c r="E88" s="52" t="s">
        <v>2836</v>
      </c>
      <c r="F88" s="51">
        <v>0</v>
      </c>
      <c r="G88" s="51">
        <v>1</v>
      </c>
      <c r="H88" s="50">
        <v>0.01</v>
      </c>
      <c r="I88" s="47" t="s">
        <v>34</v>
      </c>
      <c r="J88" s="47" t="s">
        <v>3470</v>
      </c>
      <c r="K88" s="6" t="s">
        <v>2839</v>
      </c>
      <c r="L88" s="6" t="s">
        <v>2838</v>
      </c>
      <c r="M88" s="217" t="s">
        <v>2837</v>
      </c>
    </row>
    <row r="89" spans="1:13" ht="90" x14ac:dyDescent="0.25">
      <c r="A89" s="1" t="s">
        <v>2689</v>
      </c>
      <c r="B89" s="171" t="s">
        <v>341</v>
      </c>
      <c r="C89" s="1" t="s">
        <v>307</v>
      </c>
      <c r="D89" s="1" t="s">
        <v>365</v>
      </c>
      <c r="E89" s="1" t="s">
        <v>2281</v>
      </c>
      <c r="F89" s="51">
        <v>0</v>
      </c>
      <c r="G89" s="51">
        <v>0.4</v>
      </c>
      <c r="H89" s="50">
        <v>0.01</v>
      </c>
      <c r="I89" s="47" t="s">
        <v>33</v>
      </c>
      <c r="J89" s="47" t="s">
        <v>3257</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3270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3271</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3272</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3273</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2979</v>
      </c>
      <c r="B94" s="1" t="s">
        <v>2980</v>
      </c>
      <c r="C94" s="1" t="s">
        <v>2987</v>
      </c>
      <c r="D94" s="171"/>
      <c r="E94" s="1" t="s">
        <v>3016</v>
      </c>
      <c r="F94" s="1">
        <v>0</v>
      </c>
      <c r="G94" s="1">
        <v>10</v>
      </c>
      <c r="H94" s="1">
        <v>1</v>
      </c>
      <c r="I94" s="1" t="s">
        <v>2956</v>
      </c>
      <c r="J94" s="1" t="s">
        <v>3258</v>
      </c>
      <c r="K94" s="1" t="s">
        <v>2957</v>
      </c>
    </row>
    <row r="95" spans="1:13" ht="150" x14ac:dyDescent="0.25">
      <c r="A95" s="1" t="s">
        <v>2979</v>
      </c>
      <c r="B95" s="1" t="s">
        <v>2981</v>
      </c>
      <c r="C95" s="1" t="s">
        <v>2988</v>
      </c>
      <c r="D95" s="171"/>
      <c r="E95" s="1" t="s">
        <v>3017</v>
      </c>
      <c r="F95" s="1">
        <v>0</v>
      </c>
      <c r="G95" s="1">
        <v>10</v>
      </c>
      <c r="H95" s="1">
        <v>1</v>
      </c>
      <c r="I95" s="1" t="s">
        <v>2956</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2979</v>
      </c>
      <c r="B96" s="1" t="s">
        <v>473</v>
      </c>
      <c r="C96" s="1" t="s">
        <v>2989</v>
      </c>
      <c r="D96" s="171"/>
      <c r="E96" s="1" t="s">
        <v>3018</v>
      </c>
      <c r="F96" s="1">
        <v>0</v>
      </c>
      <c r="G96" s="1">
        <v>10</v>
      </c>
      <c r="H96" s="1">
        <v>1</v>
      </c>
      <c r="I96" s="1" t="s">
        <v>2956</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2979</v>
      </c>
      <c r="B97" s="1" t="s">
        <v>2982</v>
      </c>
      <c r="C97" s="1" t="s">
        <v>2990</v>
      </c>
      <c r="D97" s="171"/>
      <c r="E97" s="1" t="s">
        <v>3019</v>
      </c>
      <c r="F97" s="1">
        <v>0</v>
      </c>
      <c r="G97" s="1">
        <v>10</v>
      </c>
      <c r="H97" s="1">
        <v>1</v>
      </c>
      <c r="I97" s="1" t="s">
        <v>2956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2979</v>
      </c>
      <c r="B98" s="1" t="s">
        <v>2983</v>
      </c>
      <c r="C98" s="1" t="s">
        <v>2991</v>
      </c>
      <c r="D98" s="171"/>
      <c r="E98" s="1" t="s">
        <v>3020</v>
      </c>
      <c r="F98" s="1">
        <v>0</v>
      </c>
      <c r="G98" s="1">
        <v>10</v>
      </c>
      <c r="H98" s="1">
        <v>1</v>
      </c>
      <c r="I98" s="1" t="s">
        <v>2956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2979</v>
      </c>
      <c r="B99" s="1" t="s">
        <v>276</v>
      </c>
      <c r="C99" s="1" t="s">
        <v>2992</v>
      </c>
      <c r="D99" s="171"/>
      <c r="E99" s="1" t="s">
        <v>3021</v>
      </c>
      <c r="F99" s="1">
        <v>0</v>
      </c>
      <c r="G99" s="1">
        <v>10</v>
      </c>
      <c r="H99" s="1">
        <v>1</v>
      </c>
      <c r="I99" s="1" t="s">
        <v>2956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2979</v>
      </c>
      <c r="B100" s="1" t="s">
        <v>2984</v>
      </c>
      <c r="C100" s="1" t="s">
        <v>2993</v>
      </c>
      <c r="D100" s="171"/>
      <c r="E100" s="1" t="s">
        <v>3022</v>
      </c>
      <c r="F100" s="1">
        <v>0</v>
      </c>
      <c r="G100" s="1">
        <v>10</v>
      </c>
      <c r="H100" s="1">
        <v>1</v>
      </c>
      <c r="I100" s="1" t="s">
        <v>2956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2979</v>
      </c>
      <c r="B101" s="1" t="s">
        <v>2985</v>
      </c>
      <c r="C101" s="1" t="s">
        <v>2994</v>
      </c>
      <c r="D101" s="171"/>
      <c r="E101" s="1" t="s">
        <v>3023</v>
      </c>
      <c r="F101" s="1">
        <v>0</v>
      </c>
      <c r="G101" s="1">
        <v>10</v>
      </c>
      <c r="H101" s="1">
        <v>1</v>
      </c>
      <c r="I101" s="1" t="s">
        <v>2956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2979</v>
      </c>
      <c r="B102" s="1" t="s">
        <v>2986</v>
      </c>
      <c r="C102" s="1" t="s">
        <v>2995</v>
      </c>
      <c r="D102" s="171"/>
      <c r="E102" s="1" t="s">
        <v>3024</v>
      </c>
      <c r="F102" s="1">
        <v>0</v>
      </c>
      <c r="G102" s="1">
        <v>10</v>
      </c>
      <c r="H102" s="1">
        <v>1</v>
      </c>
      <c r="I102" s="1" t="s">
        <v>2956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2855</v>
      </c>
      <c r="B103" s="1" t="s">
        <v>2856</v>
      </c>
      <c r="C103" s="1" t="s">
        <v>3500</v>
      </c>
      <c r="D103" s="171"/>
      <c r="E103" s="1" t="s">
        <v>2857</v>
      </c>
      <c r="F103" s="1">
        <v>0</v>
      </c>
      <c r="G103" s="1">
        <v>1</v>
      </c>
      <c r="H103" s="1">
        <v>1</v>
      </c>
      <c r="I103" s="47" t="s">
        <v>30</v>
      </c>
      <c r="J103" s="1" t="s">
        <v>3501</v>
      </c>
      <c r="K103" s="1"/>
      <c r="L103" s="1"/>
      <c r="M103" s="275"/>
    </row>
    <row r="104" spans="1:13" ht="120" x14ac:dyDescent="0.25">
      <c r="A104" s="1" t="s">
        <v>2855</v>
      </c>
      <c r="B104" s="1" t="s">
        <v>3341</v>
      </c>
      <c r="C104" s="1" t="s">
        <v>3339</v>
      </c>
      <c r="D104" s="171"/>
      <c r="E104" s="171"/>
      <c r="F104" s="1">
        <v>0</v>
      </c>
      <c r="G104" s="1">
        <v>1</v>
      </c>
      <c r="H104" s="1">
        <v>1</v>
      </c>
      <c r="I104" s="47" t="s">
        <v>30</v>
      </c>
      <c r="J104" s="1" t="s">
        <v>3340</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3542</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3542</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3542</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3542</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3542</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3542</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3542</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3542</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3542</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3542</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3537</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3537</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3537</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3537</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3537</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3537</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3537</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3537</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3537</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3537</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3358</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3358</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3358</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3358</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3358</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3358</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3358</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3358</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3358</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3358</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3359</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3359</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3359</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3359</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3359</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3359</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3359</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3359</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3359</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3359</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3360</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3360</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3360</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3360</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3360</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3360</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3360</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3360</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3360</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3360</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3361</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3361</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3361</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3361</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3361</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3361</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3361</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3361</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3361</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3361</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3549</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3547</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3522</v>
      </c>
      <c r="D64" s="47" t="s">
        <v>38</v>
      </c>
      <c r="E64" s="47" t="s">
        <v>2261</v>
      </c>
      <c r="F64" s="2" t="s">
        <v>3365</v>
      </c>
      <c r="G64" s="47" t="s">
        <v>3530</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3365</v>
      </c>
      <c r="G65" s="2" t="s">
        <v>3531</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3365</v>
      </c>
      <c r="G66" s="2" t="s">
        <v>3532</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3365</v>
      </c>
      <c r="G67" s="2" t="s">
        <v>3533</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3365</v>
      </c>
      <c r="G68" s="2" t="s">
        <v>3534</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3365</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3365</v>
      </c>
      <c r="G70" s="2" t="s">
        <v>3535</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3530</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3531</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3532</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3533</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3534</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3535</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3362</v>
      </c>
      <c r="G78" s="47" t="s">
        <v>3530</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3362</v>
      </c>
      <c r="G79" s="2" t="s">
        <v>3531</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3362</v>
      </c>
      <c r="G80" s="2" t="s">
        <v>3532</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3362</v>
      </c>
      <c r="G81" s="2" t="s">
        <v>3533</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3362</v>
      </c>
      <c r="G82" s="2" t="s">
        <v>3534</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3362</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3362</v>
      </c>
      <c r="G84" s="2" t="s">
        <v>3535</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3530</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3531</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3532</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3533</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3534</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3535</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3363</v>
      </c>
      <c r="G92" s="47" t="s">
        <v>3530</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3363</v>
      </c>
      <c r="G93" s="2" t="s">
        <v>3531</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3363</v>
      </c>
      <c r="G94" s="2" t="s">
        <v>3532</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3363</v>
      </c>
      <c r="G95" s="2" t="s">
        <v>3533</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3363</v>
      </c>
      <c r="G96" s="2" t="s">
        <v>3534</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3363</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3363</v>
      </c>
      <c r="G98" s="2" t="s">
        <v>3535</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3530</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3531</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3532</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3533</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3534</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3535</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3523</v>
      </c>
      <c r="D106" s="47" t="s">
        <v>38</v>
      </c>
      <c r="E106" s="47" t="s">
        <v>2261</v>
      </c>
      <c r="F106" s="2" t="s">
        <v>3543</v>
      </c>
      <c r="G106" s="47" t="s">
        <v>3530</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3543</v>
      </c>
      <c r="G107" s="2" t="s">
        <v>3531</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3543</v>
      </c>
      <c r="G108" s="2" t="s">
        <v>3532</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3543</v>
      </c>
      <c r="G109" s="2" t="s">
        <v>3533</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3543</v>
      </c>
      <c r="G110" s="2" t="s">
        <v>3534</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3543</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3543</v>
      </c>
      <c r="G112" s="2" t="s">
        <v>3535</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3538</v>
      </c>
      <c r="G113" s="47" t="s">
        <v>3530</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3538</v>
      </c>
      <c r="G114" s="2" t="s">
        <v>3531</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3538</v>
      </c>
      <c r="G115" s="2" t="s">
        <v>3532</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3538</v>
      </c>
      <c r="G116" s="2" t="s">
        <v>3533</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3538</v>
      </c>
      <c r="G117" s="2" t="s">
        <v>3534</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3538</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3538</v>
      </c>
      <c r="G119" s="2" t="s">
        <v>3535</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3362</v>
      </c>
      <c r="G120" s="47" t="s">
        <v>3530</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3362</v>
      </c>
      <c r="G121" s="2" t="s">
        <v>3531</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3362</v>
      </c>
      <c r="G122" s="2" t="s">
        <v>3532</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3362</v>
      </c>
      <c r="G123" s="2" t="s">
        <v>3533</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3362</v>
      </c>
      <c r="G124" s="2" t="s">
        <v>3534</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3362</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3362</v>
      </c>
      <c r="G126" s="2" t="s">
        <v>3535</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3530</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3531</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3532</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3533</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3534</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3535</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3364</v>
      </c>
      <c r="G134" s="47" t="s">
        <v>3530</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3364</v>
      </c>
      <c r="G135" s="2" t="s">
        <v>3531</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3364</v>
      </c>
      <c r="G136" s="2" t="s">
        <v>3532</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3364</v>
      </c>
      <c r="G137" s="2" t="s">
        <v>3533</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3364</v>
      </c>
      <c r="G138" s="2" t="s">
        <v>3534</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3364</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3364</v>
      </c>
      <c r="G140" s="2" t="s">
        <v>3535</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3530</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3531</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3532</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3533</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3534</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3535</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3365</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3543</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3538</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3362</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3362</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3363</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3364</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3026</v>
      </c>
      <c r="D162" s="47" t="s">
        <v>46</v>
      </c>
      <c r="E162" s="47" t="s">
        <v>38</v>
      </c>
      <c r="F162" s="47" t="s">
        <v>85</v>
      </c>
      <c r="G162" s="2" t="s">
        <v>3365</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3362</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3363</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3543</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3538</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3362</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3364</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3512</v>
      </c>
      <c r="D174" s="47" t="s">
        <v>46</v>
      </c>
      <c r="E174" s="47" t="s">
        <v>38</v>
      </c>
      <c r="F174" s="47" t="s">
        <v>85</v>
      </c>
      <c r="G174" s="2" t="s">
        <v>3365</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3543</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3538</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3362</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3362</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3363</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3364</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3518</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3544</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3578</v>
      </c>
      <c r="E236" s="47"/>
      <c r="F236" s="6" t="s">
        <v>3507</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3579</v>
      </c>
      <c r="E237" s="47"/>
      <c r="F237" s="6" t="s">
        <v>3508</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3589</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2779</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2780</v>
      </c>
      <c r="E250" s="47"/>
      <c r="F250" s="6" t="s">
        <v>2618</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2781</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3577</v>
      </c>
      <c r="E252" s="47"/>
      <c r="F252" s="6" t="s">
        <v>3584</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3580</v>
      </c>
      <c r="E253" s="47"/>
      <c r="F253" s="6" t="s">
        <v>3585</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3581</v>
      </c>
      <c r="E254" s="47"/>
      <c r="F254" s="6" t="s">
        <v>3586</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3582</v>
      </c>
      <c r="E255" s="47"/>
      <c r="F255" s="6" t="s">
        <v>3587</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3583</v>
      </c>
      <c r="E256" s="47"/>
      <c r="F256" s="6" t="s">
        <v>3588</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3676</v>
      </c>
      <c r="E257" s="47"/>
      <c r="F257" s="6" t="s">
        <v>3674</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3677</v>
      </c>
      <c r="E258" s="47"/>
      <c r="F258" s="6" t="s">
        <v>3675</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2771</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30"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3638</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3578</v>
      </c>
      <c r="E263" s="47"/>
      <c r="F263" s="6" t="s">
        <v>3507</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3579</v>
      </c>
      <c r="E264" s="47"/>
      <c r="F264" s="6" t="s">
        <v>3508</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3589</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2779</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2780</v>
      </c>
      <c r="E277" s="47"/>
      <c r="F277" s="6" t="s">
        <v>2618</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2781</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3577</v>
      </c>
      <c r="E279" s="47"/>
      <c r="F279" s="6" t="s">
        <v>3584</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3580</v>
      </c>
      <c r="E280" s="47"/>
      <c r="F280" s="6" t="s">
        <v>3585</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3581</v>
      </c>
      <c r="E281" s="47"/>
      <c r="F281" s="6" t="s">
        <v>3586</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3582</v>
      </c>
      <c r="E282" s="47"/>
      <c r="F282" s="6" t="s">
        <v>3587</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3583</v>
      </c>
      <c r="E283" s="47"/>
      <c r="F283" s="6" t="s">
        <v>3588</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3676</v>
      </c>
      <c r="E284" s="47"/>
      <c r="F284" s="6" t="s">
        <v>3674</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3677</v>
      </c>
      <c r="E285" s="47"/>
      <c r="F285" s="6" t="s">
        <v>3675</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3571</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3578</v>
      </c>
      <c r="E288" s="47"/>
      <c r="F288" s="6" t="s">
        <v>3507</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3579</v>
      </c>
      <c r="E289" s="47"/>
      <c r="F289" s="6" t="s">
        <v>3508</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3589</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2779</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2780</v>
      </c>
      <c r="E302" s="47"/>
      <c r="F302" s="6" t="s">
        <v>2618</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2781</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3577</v>
      </c>
      <c r="E304" s="47"/>
      <c r="F304" s="6" t="s">
        <v>3584</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3580</v>
      </c>
      <c r="E305" s="47"/>
      <c r="F305" s="6" t="s">
        <v>3585</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3581</v>
      </c>
      <c r="E306" s="47"/>
      <c r="F306" s="6" t="s">
        <v>3586</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3582</v>
      </c>
      <c r="E307" s="47"/>
      <c r="F307" s="6" t="s">
        <v>3587</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3583</v>
      </c>
      <c r="E308" s="47"/>
      <c r="F308" s="6" t="s">
        <v>3588</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3676</v>
      </c>
      <c r="E309" s="47"/>
      <c r="F309" s="6" t="s">
        <v>3674</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3677</v>
      </c>
      <c r="E310" s="47"/>
      <c r="F310" s="6" t="s">
        <v>3675</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3578</v>
      </c>
      <c r="E313" s="47"/>
      <c r="F313" s="6" t="s">
        <v>3507</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3579</v>
      </c>
      <c r="E314" s="47"/>
      <c r="F314" s="6" t="s">
        <v>3508</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3589</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2779</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2780</v>
      </c>
      <c r="E327" s="47"/>
      <c r="F327" s="6" t="s">
        <v>2618</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2781</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3577</v>
      </c>
      <c r="E329" s="47"/>
      <c r="F329" s="6" t="s">
        <v>3584</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3580</v>
      </c>
      <c r="E330" s="47"/>
      <c r="F330" s="6" t="s">
        <v>3585</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3581</v>
      </c>
      <c r="E331" s="47"/>
      <c r="F331" s="6" t="s">
        <v>3586</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3582</v>
      </c>
      <c r="E332" s="47"/>
      <c r="F332" s="6" t="s">
        <v>3587</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3583</v>
      </c>
      <c r="E333" s="47"/>
      <c r="F333" s="6" t="s">
        <v>3588</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3676</v>
      </c>
      <c r="E334" s="47"/>
      <c r="F334" s="6" t="s">
        <v>3674</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3677</v>
      </c>
      <c r="E335" s="47"/>
      <c r="F335" s="6" t="s">
        <v>3675</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3008</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3058</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3578</v>
      </c>
      <c r="E339" s="47"/>
      <c r="F339" s="6" t="s">
        <v>3507</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3579</v>
      </c>
      <c r="E340" s="47"/>
      <c r="F340" s="6" t="s">
        <v>3508</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3589</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2779</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2780</v>
      </c>
      <c r="E353" s="47"/>
      <c r="F353" s="6" t="s">
        <v>2618</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2781</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3577</v>
      </c>
      <c r="E355" s="47"/>
      <c r="F355" s="6" t="s">
        <v>3584</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3580</v>
      </c>
      <c r="E356" s="47"/>
      <c r="F356" s="6" t="s">
        <v>3585</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3581</v>
      </c>
      <c r="E357" s="47"/>
      <c r="F357" s="6" t="s">
        <v>3586</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3582</v>
      </c>
      <c r="E358" s="47"/>
      <c r="F358" s="6" t="s">
        <v>3587</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3583</v>
      </c>
      <c r="E359" s="47"/>
      <c r="F359" s="6" t="s">
        <v>3588</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3676</v>
      </c>
      <c r="E360" s="47"/>
      <c r="F360" s="6" t="s">
        <v>3674</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3677</v>
      </c>
      <c r="E361" s="47"/>
      <c r="F361" s="6" t="s">
        <v>3675</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3578</v>
      </c>
      <c r="E363" s="47"/>
      <c r="F363" s="6" t="s">
        <v>3507</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3579</v>
      </c>
      <c r="E364" s="47"/>
      <c r="F364" s="6" t="s">
        <v>3508</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3589</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2779</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2780</v>
      </c>
      <c r="E377" s="47"/>
      <c r="F377" s="6" t="s">
        <v>2618</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2781</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3577</v>
      </c>
      <c r="E379" s="47"/>
      <c r="F379" s="6" t="s">
        <v>3584</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3580</v>
      </c>
      <c r="E380" s="47"/>
      <c r="F380" s="6" t="s">
        <v>3585</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3581</v>
      </c>
      <c r="E381" s="47"/>
      <c r="F381" s="6" t="s">
        <v>3586</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3582</v>
      </c>
      <c r="E382" s="47"/>
      <c r="F382" s="6" t="s">
        <v>3587</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3583</v>
      </c>
      <c r="E383" s="47"/>
      <c r="F383" s="6" t="s">
        <v>3588</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3676</v>
      </c>
      <c r="E384" s="47"/>
      <c r="F384" s="6" t="s">
        <v>3674</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3677</v>
      </c>
      <c r="E385" s="47"/>
      <c r="F385" s="6" t="s">
        <v>3675</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3578</v>
      </c>
      <c r="E389" s="47"/>
      <c r="F389" s="6" t="s">
        <v>3507</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3579</v>
      </c>
      <c r="E390" s="47"/>
      <c r="F390" s="6" t="s">
        <v>3508</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3589</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2779</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2780</v>
      </c>
      <c r="E403" s="47"/>
      <c r="F403" s="6" t="s">
        <v>2618</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2781</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3577</v>
      </c>
      <c r="E405" s="47"/>
      <c r="F405" s="6" t="s">
        <v>3584</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3580</v>
      </c>
      <c r="E406" s="47"/>
      <c r="F406" s="6" t="s">
        <v>3585</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3581</v>
      </c>
      <c r="E407" s="47"/>
      <c r="F407" s="6" t="s">
        <v>3586</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3582</v>
      </c>
      <c r="E408" s="47"/>
      <c r="F408" s="6" t="s">
        <v>3587</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3583</v>
      </c>
      <c r="E409" s="47"/>
      <c r="F409" s="6" t="s">
        <v>3588</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3676</v>
      </c>
      <c r="E410" s="47"/>
      <c r="F410" s="6" t="s">
        <v>3674</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3677</v>
      </c>
      <c r="E411" s="47"/>
      <c r="F411" s="6" t="s">
        <v>3675</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2819</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3578</v>
      </c>
      <c r="E417" s="47"/>
      <c r="F417" s="6" t="s">
        <v>3507</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3579</v>
      </c>
      <c r="E418" s="47"/>
      <c r="F418" s="6" t="s">
        <v>3508</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3589</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2779</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2780</v>
      </c>
      <c r="E431" s="47"/>
      <c r="F431" s="6" t="s">
        <v>2618</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2781</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3577</v>
      </c>
      <c r="E433" s="47"/>
      <c r="F433" s="6" t="s">
        <v>3584</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3580</v>
      </c>
      <c r="E434" s="47"/>
      <c r="F434" s="6" t="s">
        <v>3585</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3581</v>
      </c>
      <c r="E435" s="47"/>
      <c r="F435" s="6" t="s">
        <v>3586</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3582</v>
      </c>
      <c r="E436" s="47"/>
      <c r="F436" s="6" t="s">
        <v>3587</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3583</v>
      </c>
      <c r="E437" s="47"/>
      <c r="F437" s="6" t="s">
        <v>3588</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3676</v>
      </c>
      <c r="E438" s="47"/>
      <c r="F438" s="6" t="s">
        <v>3674</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3677</v>
      </c>
      <c r="E439" s="47"/>
      <c r="F439" s="6" t="s">
        <v>3675</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3578</v>
      </c>
      <c r="E441" s="47"/>
      <c r="F441" s="6" t="s">
        <v>3507</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3579</v>
      </c>
      <c r="E442" s="47"/>
      <c r="F442" s="6" t="s">
        <v>3508</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3589</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2779</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2780</v>
      </c>
      <c r="E455" s="47"/>
      <c r="F455" s="6" t="s">
        <v>2618</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x14ac:dyDescent="0.25">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2781</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x14ac:dyDescent="0.25">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3577</v>
      </c>
      <c r="E457" s="47"/>
      <c r="F457" s="6" t="s">
        <v>3584</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x14ac:dyDescent="0.25">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3580</v>
      </c>
      <c r="E458" s="47"/>
      <c r="F458" s="6" t="s">
        <v>3585</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x14ac:dyDescent="0.25">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3581</v>
      </c>
      <c r="E459" s="47"/>
      <c r="F459" s="6" t="s">
        <v>3586</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x14ac:dyDescent="0.25">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3582</v>
      </c>
      <c r="E460" s="47"/>
      <c r="F460" s="6" t="s">
        <v>3587</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x14ac:dyDescent="0.25">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3583</v>
      </c>
      <c r="E461" s="47"/>
      <c r="F461" s="6" t="s">
        <v>3588</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x14ac:dyDescent="0.25">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3676</v>
      </c>
      <c r="E462" s="47"/>
      <c r="F462" s="6" t="s">
        <v>3674</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x14ac:dyDescent="0.25">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3677</v>
      </c>
      <c r="E463" s="47"/>
      <c r="F463" s="6" t="s">
        <v>3675</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x14ac:dyDescent="0.25">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3669</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3227</v>
      </c>
      <c r="D465" s="47" t="s">
        <v>3101</v>
      </c>
      <c r="E465" s="6"/>
      <c r="F465" t="s">
        <v>3126</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3102</v>
      </c>
      <c r="E466" s="6"/>
      <c r="F466" t="s">
        <v>2790</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3103</v>
      </c>
      <c r="E467" s="6"/>
      <c r="F467" t="s">
        <v>3067</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3104</v>
      </c>
      <c r="E468" s="6"/>
      <c r="F468" t="s">
        <v>3068</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3105</v>
      </c>
      <c r="E469" s="6"/>
      <c r="F469" t="s">
        <v>3069</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3106</v>
      </c>
      <c r="E470" s="6"/>
      <c r="F470" t="s">
        <v>3070</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3107</v>
      </c>
      <c r="E471" s="6"/>
      <c r="F471" t="s">
        <v>3071</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3108</v>
      </c>
      <c r="E472" s="6"/>
      <c r="F472" t="s">
        <v>3072</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3109</v>
      </c>
      <c r="E473" s="6"/>
      <c r="F473" t="s">
        <v>3073</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3110</v>
      </c>
      <c r="E474" s="6"/>
      <c r="F474" t="s">
        <v>2605</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3111</v>
      </c>
      <c r="E475" s="6"/>
      <c r="F475" t="s">
        <v>3074</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3112</v>
      </c>
      <c r="E476" s="6"/>
      <c r="F476" t="s">
        <v>3075</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3113</v>
      </c>
      <c r="E477" s="6"/>
      <c r="F477" t="s">
        <v>3076</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3114</v>
      </c>
      <c r="E478" s="6"/>
      <c r="F478" t="s">
        <v>2606</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3115</v>
      </c>
      <c r="E479" s="6"/>
      <c r="F479" t="s">
        <v>3077</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3116</v>
      </c>
      <c r="E480" s="6"/>
      <c r="F480" t="s">
        <v>3078</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3117</v>
      </c>
      <c r="E481" s="6"/>
      <c r="F481" t="s">
        <v>3079</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3118</v>
      </c>
      <c r="E482" s="6"/>
      <c r="F482" t="s">
        <v>3080</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3119</v>
      </c>
      <c r="E483" s="6"/>
      <c r="F483" t="s">
        <v>3081</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3120</v>
      </c>
      <c r="E484" s="6"/>
      <c r="F484" t="s">
        <v>3082</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3121</v>
      </c>
      <c r="E485" s="6"/>
      <c r="F485" t="s">
        <v>3083</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3122</v>
      </c>
      <c r="E486" s="6"/>
      <c r="F486" t="s">
        <v>3084</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3123</v>
      </c>
      <c r="E487" s="6"/>
      <c r="F487" t="s">
        <v>3085</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3124</v>
      </c>
      <c r="E488" s="6"/>
      <c r="F488" t="s">
        <v>3127</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3125</v>
      </c>
      <c r="E489" s="6"/>
      <c r="F489" t="s">
        <v>3086</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3060</v>
      </c>
      <c r="D490" s="47" t="s">
        <v>3101</v>
      </c>
      <c r="E490" s="6" t="s">
        <v>3063</v>
      </c>
      <c r="F490" t="s">
        <v>3126</v>
      </c>
      <c r="G490" s="47" t="s">
        <v>3064</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3101</v>
      </c>
      <c r="E491" s="6" t="s">
        <v>2558</v>
      </c>
      <c r="F491" t="s">
        <v>3126</v>
      </c>
      <c r="G491" s="47" t="s">
        <v>3065</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3102</v>
      </c>
      <c r="E492" s="6" t="s">
        <v>3063</v>
      </c>
      <c r="F492" t="s">
        <v>2790</v>
      </c>
      <c r="G492" s="47" t="s">
        <v>3064</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3102</v>
      </c>
      <c r="E493" s="6" t="s">
        <v>2558</v>
      </c>
      <c r="F493" t="s">
        <v>2790</v>
      </c>
      <c r="G493" s="47" t="s">
        <v>3065</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3103</v>
      </c>
      <c r="E494" s="6" t="s">
        <v>3063</v>
      </c>
      <c r="F494" t="s">
        <v>3067</v>
      </c>
      <c r="G494" s="47" t="s">
        <v>3064</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3103</v>
      </c>
      <c r="E495" s="6" t="s">
        <v>2558</v>
      </c>
      <c r="F495" t="s">
        <v>3067</v>
      </c>
      <c r="G495" s="47" t="s">
        <v>3065</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3104</v>
      </c>
      <c r="E496" s="6" t="s">
        <v>3063</v>
      </c>
      <c r="F496" t="s">
        <v>3068</v>
      </c>
      <c r="G496" s="47" t="s">
        <v>3064</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3104</v>
      </c>
      <c r="E497" s="6" t="s">
        <v>2558</v>
      </c>
      <c r="F497" t="s">
        <v>3068</v>
      </c>
      <c r="G497" s="47" t="s">
        <v>3065</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3105</v>
      </c>
      <c r="E498" s="6" t="s">
        <v>3063</v>
      </c>
      <c r="F498" t="s">
        <v>3069</v>
      </c>
      <c r="G498" s="47" t="s">
        <v>3064</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3105</v>
      </c>
      <c r="E499" s="6" t="s">
        <v>2558</v>
      </c>
      <c r="F499" t="s">
        <v>3069</v>
      </c>
      <c r="G499" s="47" t="s">
        <v>3065</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3106</v>
      </c>
      <c r="E500" s="6" t="s">
        <v>3063</v>
      </c>
      <c r="F500" t="s">
        <v>3070</v>
      </c>
      <c r="G500" s="47" t="s">
        <v>3064</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3106</v>
      </c>
      <c r="E501" s="6" t="s">
        <v>2558</v>
      </c>
      <c r="F501" t="s">
        <v>3070</v>
      </c>
      <c r="G501" s="47" t="s">
        <v>3065</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3107</v>
      </c>
      <c r="E502" s="6" t="s">
        <v>3063</v>
      </c>
      <c r="F502" t="s">
        <v>3071</v>
      </c>
      <c r="G502" s="47" t="s">
        <v>3064</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3107</v>
      </c>
      <c r="E503" s="6" t="s">
        <v>2558</v>
      </c>
      <c r="F503" t="s">
        <v>3071</v>
      </c>
      <c r="G503" s="47" t="s">
        <v>3065</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3108</v>
      </c>
      <c r="E504" s="6" t="s">
        <v>3063</v>
      </c>
      <c r="F504" t="s">
        <v>3072</v>
      </c>
      <c r="G504" s="47" t="s">
        <v>3064</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3108</v>
      </c>
      <c r="E505" s="6" t="s">
        <v>2558</v>
      </c>
      <c r="F505" t="s">
        <v>3072</v>
      </c>
      <c r="G505" s="47" t="s">
        <v>3065</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3109</v>
      </c>
      <c r="E506" s="6" t="s">
        <v>3063</v>
      </c>
      <c r="F506" t="s">
        <v>3073</v>
      </c>
      <c r="G506" s="47" t="s">
        <v>3064</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3109</v>
      </c>
      <c r="E507" s="6" t="s">
        <v>2558</v>
      </c>
      <c r="F507" t="s">
        <v>3073</v>
      </c>
      <c r="G507" s="47" t="s">
        <v>3065</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3110</v>
      </c>
      <c r="E508" s="6" t="s">
        <v>3063</v>
      </c>
      <c r="F508" t="s">
        <v>2605</v>
      </c>
      <c r="G508" s="47" t="s">
        <v>3064</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3110</v>
      </c>
      <c r="E509" s="6" t="s">
        <v>2558</v>
      </c>
      <c r="F509" t="s">
        <v>2605</v>
      </c>
      <c r="G509" s="47" t="s">
        <v>3065</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3111</v>
      </c>
      <c r="E510" s="6" t="s">
        <v>3063</v>
      </c>
      <c r="F510" t="s">
        <v>3074</v>
      </c>
      <c r="G510" s="47" t="s">
        <v>3064</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3111</v>
      </c>
      <c r="E511" s="6" t="s">
        <v>2558</v>
      </c>
      <c r="F511" t="s">
        <v>3074</v>
      </c>
      <c r="G511" s="47" t="s">
        <v>3065</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3112</v>
      </c>
      <c r="E512" s="6" t="s">
        <v>3063</v>
      </c>
      <c r="F512" t="s">
        <v>3075</v>
      </c>
      <c r="G512" s="47" t="s">
        <v>3064</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3112</v>
      </c>
      <c r="E513" s="6" t="s">
        <v>2558</v>
      </c>
      <c r="F513" t="s">
        <v>3075</v>
      </c>
      <c r="G513" s="47" t="s">
        <v>3065</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3113</v>
      </c>
      <c r="E514" s="6" t="s">
        <v>3063</v>
      </c>
      <c r="F514" t="s">
        <v>3076</v>
      </c>
      <c r="G514" s="47" t="s">
        <v>3064</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3113</v>
      </c>
      <c r="E515" s="6" t="s">
        <v>2558</v>
      </c>
      <c r="F515" t="s">
        <v>3076</v>
      </c>
      <c r="G515" s="47" t="s">
        <v>3065</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3114</v>
      </c>
      <c r="E516" s="6" t="s">
        <v>3063</v>
      </c>
      <c r="F516" t="s">
        <v>2606</v>
      </c>
      <c r="G516" s="47" t="s">
        <v>3064</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3114</v>
      </c>
      <c r="E517" s="6" t="s">
        <v>2558</v>
      </c>
      <c r="F517" t="s">
        <v>2606</v>
      </c>
      <c r="G517" s="47" t="s">
        <v>3065</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3115</v>
      </c>
      <c r="E518" s="6" t="s">
        <v>3063</v>
      </c>
      <c r="F518" t="s">
        <v>3077</v>
      </c>
      <c r="G518" s="47" t="s">
        <v>3064</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3115</v>
      </c>
      <c r="E519" s="6" t="s">
        <v>2558</v>
      </c>
      <c r="F519" t="s">
        <v>3077</v>
      </c>
      <c r="G519" s="47" t="s">
        <v>3065</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3116</v>
      </c>
      <c r="E520" s="6" t="s">
        <v>3063</v>
      </c>
      <c r="F520" t="s">
        <v>3078</v>
      </c>
      <c r="G520" s="47" t="s">
        <v>3064</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3116</v>
      </c>
      <c r="E521" s="6" t="s">
        <v>2558</v>
      </c>
      <c r="F521" t="s">
        <v>3078</v>
      </c>
      <c r="G521" s="47" t="s">
        <v>3065</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3117</v>
      </c>
      <c r="E522" s="6" t="s">
        <v>3063</v>
      </c>
      <c r="F522" t="s">
        <v>3079</v>
      </c>
      <c r="G522" s="47" t="s">
        <v>3064</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3117</v>
      </c>
      <c r="E523" s="6" t="s">
        <v>2558</v>
      </c>
      <c r="F523" t="s">
        <v>3079</v>
      </c>
      <c r="G523" s="47" t="s">
        <v>3065</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3118</v>
      </c>
      <c r="E524" s="6" t="s">
        <v>3063</v>
      </c>
      <c r="F524" t="s">
        <v>3080</v>
      </c>
      <c r="G524" s="47" t="s">
        <v>3064</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3118</v>
      </c>
      <c r="E525" s="6" t="s">
        <v>2558</v>
      </c>
      <c r="F525" t="s">
        <v>3080</v>
      </c>
      <c r="G525" s="47" t="s">
        <v>3065</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3119</v>
      </c>
      <c r="E526" s="6" t="s">
        <v>3063</v>
      </c>
      <c r="F526" t="s">
        <v>3081</v>
      </c>
      <c r="G526" s="47" t="s">
        <v>3064</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3119</v>
      </c>
      <c r="E527" s="6" t="s">
        <v>2558</v>
      </c>
      <c r="F527" t="s">
        <v>3081</v>
      </c>
      <c r="G527" s="47" t="s">
        <v>3065</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3120</v>
      </c>
      <c r="E528" s="6" t="s">
        <v>3063</v>
      </c>
      <c r="F528" t="s">
        <v>3082</v>
      </c>
      <c r="G528" s="47" t="s">
        <v>3064</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3120</v>
      </c>
      <c r="E529" s="6" t="s">
        <v>2558</v>
      </c>
      <c r="F529" t="s">
        <v>3082</v>
      </c>
      <c r="G529" s="47" t="s">
        <v>3065</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3121</v>
      </c>
      <c r="E530" s="6" t="s">
        <v>3063</v>
      </c>
      <c r="F530" t="s">
        <v>3083</v>
      </c>
      <c r="G530" s="47" t="s">
        <v>3064</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3121</v>
      </c>
      <c r="E531" s="6" t="s">
        <v>2558</v>
      </c>
      <c r="F531" t="s">
        <v>3083</v>
      </c>
      <c r="G531" s="47" t="s">
        <v>3065</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3122</v>
      </c>
      <c r="E532" s="6" t="s">
        <v>3063</v>
      </c>
      <c r="F532" t="s">
        <v>3084</v>
      </c>
      <c r="G532" s="47" t="s">
        <v>3064</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3122</v>
      </c>
      <c r="E533" s="6" t="s">
        <v>2558</v>
      </c>
      <c r="F533" t="s">
        <v>3084</v>
      </c>
      <c r="G533" s="47" t="s">
        <v>3065</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3123</v>
      </c>
      <c r="E534" s="6" t="s">
        <v>3063</v>
      </c>
      <c r="F534" t="s">
        <v>3085</v>
      </c>
      <c r="G534" s="47" t="s">
        <v>3064</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3123</v>
      </c>
      <c r="E535" s="6" t="s">
        <v>2558</v>
      </c>
      <c r="F535" t="s">
        <v>3085</v>
      </c>
      <c r="G535" s="47" t="s">
        <v>3065</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3124</v>
      </c>
      <c r="E536" s="6" t="s">
        <v>3063</v>
      </c>
      <c r="F536" t="s">
        <v>3127</v>
      </c>
      <c r="G536" s="47" t="s">
        <v>3064</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3124</v>
      </c>
      <c r="E537" s="6" t="s">
        <v>2558</v>
      </c>
      <c r="F537" t="s">
        <v>3127</v>
      </c>
      <c r="G537" s="47" t="s">
        <v>3065</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3125</v>
      </c>
      <c r="E538" s="6" t="s">
        <v>3063</v>
      </c>
      <c r="F538" t="s">
        <v>3086</v>
      </c>
      <c r="G538" s="47" t="s">
        <v>3064</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3125</v>
      </c>
      <c r="E539" s="6" t="s">
        <v>2558</v>
      </c>
      <c r="F539" t="s">
        <v>3086</v>
      </c>
      <c r="G539" s="47" t="s">
        <v>3065</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2799</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3631</v>
      </c>
      <c r="D543" s="47" t="s">
        <v>3101</v>
      </c>
      <c r="E543" s="1" t="s">
        <v>3605</v>
      </c>
      <c r="F543" t="s">
        <v>3126</v>
      </c>
      <c r="G543" s="47" t="s">
        <v>3613</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3101</v>
      </c>
      <c r="E544" s="1" t="s">
        <v>3607</v>
      </c>
      <c r="F544" t="s">
        <v>3126</v>
      </c>
      <c r="G544" s="47" t="s">
        <v>3614</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3101</v>
      </c>
      <c r="E545" s="1" t="s">
        <v>3608</v>
      </c>
      <c r="F545" t="s">
        <v>3126</v>
      </c>
      <c r="G545" s="47" t="s">
        <v>3615</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3101</v>
      </c>
      <c r="E546" s="1" t="s">
        <v>3609</v>
      </c>
      <c r="F546" t="s">
        <v>3126</v>
      </c>
      <c r="G546" s="47" t="s">
        <v>3616</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3101</v>
      </c>
      <c r="E547" s="1" t="s">
        <v>3610</v>
      </c>
      <c r="F547" t="s">
        <v>3126</v>
      </c>
      <c r="G547" s="47" t="s">
        <v>3617</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3101</v>
      </c>
      <c r="E548" s="1" t="s">
        <v>3611</v>
      </c>
      <c r="F548" t="s">
        <v>3126</v>
      </c>
      <c r="G548" s="47" t="s">
        <v>3618</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3101</v>
      </c>
      <c r="E549" s="1" t="s">
        <v>3612</v>
      </c>
      <c r="F549" t="s">
        <v>3126</v>
      </c>
      <c r="G549" s="47" t="s">
        <v>3619</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3101</v>
      </c>
      <c r="E550" s="1" t="s">
        <v>3606</v>
      </c>
      <c r="F550" t="s">
        <v>3126</v>
      </c>
      <c r="G550" s="47" t="s">
        <v>3620</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3102</v>
      </c>
      <c r="E551" s="1" t="s">
        <v>3605</v>
      </c>
      <c r="F551" t="s">
        <v>2790</v>
      </c>
      <c r="G551" s="47" t="s">
        <v>3613</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3102</v>
      </c>
      <c r="E552" s="1" t="s">
        <v>3607</v>
      </c>
      <c r="F552" t="s">
        <v>2790</v>
      </c>
      <c r="G552" s="47" t="s">
        <v>3614</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3102</v>
      </c>
      <c r="E553" s="1" t="s">
        <v>3608</v>
      </c>
      <c r="F553" t="s">
        <v>2790</v>
      </c>
      <c r="G553" s="47" t="s">
        <v>3615</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3102</v>
      </c>
      <c r="E554" s="1" t="s">
        <v>3609</v>
      </c>
      <c r="F554" t="s">
        <v>2790</v>
      </c>
      <c r="G554" s="47" t="s">
        <v>3616</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3102</v>
      </c>
      <c r="E555" s="1" t="s">
        <v>3610</v>
      </c>
      <c r="F555" t="s">
        <v>2790</v>
      </c>
      <c r="G555" s="47" t="s">
        <v>3617</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3102</v>
      </c>
      <c r="E556" s="1" t="s">
        <v>3611</v>
      </c>
      <c r="F556" t="s">
        <v>2790</v>
      </c>
      <c r="G556" s="47" t="s">
        <v>3618</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3102</v>
      </c>
      <c r="E557" s="1" t="s">
        <v>3612</v>
      </c>
      <c r="F557" t="s">
        <v>2790</v>
      </c>
      <c r="G557" s="47" t="s">
        <v>3619</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3102</v>
      </c>
      <c r="E558" s="1" t="s">
        <v>3606</v>
      </c>
      <c r="F558" t="s">
        <v>2790</v>
      </c>
      <c r="G558" s="47" t="s">
        <v>3620</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3103</v>
      </c>
      <c r="E559" s="1" t="s">
        <v>3605</v>
      </c>
      <c r="F559" t="s">
        <v>3067</v>
      </c>
      <c r="G559" s="47" t="s">
        <v>3613</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3103</v>
      </c>
      <c r="E560" s="1" t="s">
        <v>3607</v>
      </c>
      <c r="F560" t="s">
        <v>3067</v>
      </c>
      <c r="G560" s="47" t="s">
        <v>3614</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3103</v>
      </c>
      <c r="E561" s="1" t="s">
        <v>3608</v>
      </c>
      <c r="F561" t="s">
        <v>3067</v>
      </c>
      <c r="G561" s="47" t="s">
        <v>3615</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3103</v>
      </c>
      <c r="E562" s="1" t="s">
        <v>3609</v>
      </c>
      <c r="F562" t="s">
        <v>3067</v>
      </c>
      <c r="G562" s="47" t="s">
        <v>3616</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3103</v>
      </c>
      <c r="E563" s="1" t="s">
        <v>3610</v>
      </c>
      <c r="F563" t="s">
        <v>3067</v>
      </c>
      <c r="G563" s="47" t="s">
        <v>3617</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3103</v>
      </c>
      <c r="E564" s="1" t="s">
        <v>3611</v>
      </c>
      <c r="F564" t="s">
        <v>3067</v>
      </c>
      <c r="G564" s="47" t="s">
        <v>3618</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3103</v>
      </c>
      <c r="E565" s="1" t="s">
        <v>3612</v>
      </c>
      <c r="F565" t="s">
        <v>3067</v>
      </c>
      <c r="G565" s="47" t="s">
        <v>3619</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3103</v>
      </c>
      <c r="E566" s="1" t="s">
        <v>3606</v>
      </c>
      <c r="F566" t="s">
        <v>3067</v>
      </c>
      <c r="G566" s="47" t="s">
        <v>3620</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3104</v>
      </c>
      <c r="E567" s="1" t="s">
        <v>3605</v>
      </c>
      <c r="F567" t="s">
        <v>3068</v>
      </c>
      <c r="G567" s="47" t="s">
        <v>3613</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3104</v>
      </c>
      <c r="E568" s="1" t="s">
        <v>3607</v>
      </c>
      <c r="F568" t="s">
        <v>3068</v>
      </c>
      <c r="G568" s="47" t="s">
        <v>3614</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3104</v>
      </c>
      <c r="E569" s="1" t="s">
        <v>3608</v>
      </c>
      <c r="F569" t="s">
        <v>3068</v>
      </c>
      <c r="G569" s="47" t="s">
        <v>3615</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3104</v>
      </c>
      <c r="E570" s="1" t="s">
        <v>3609</v>
      </c>
      <c r="F570" t="s">
        <v>3068</v>
      </c>
      <c r="G570" s="47" t="s">
        <v>3616</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3104</v>
      </c>
      <c r="E571" s="1" t="s">
        <v>3610</v>
      </c>
      <c r="F571" t="s">
        <v>3068</v>
      </c>
      <c r="G571" s="47" t="s">
        <v>3617</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3104</v>
      </c>
      <c r="E572" s="1" t="s">
        <v>3611</v>
      </c>
      <c r="F572" t="s">
        <v>3068</v>
      </c>
      <c r="G572" s="47" t="s">
        <v>3618</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3104</v>
      </c>
      <c r="E573" s="1" t="s">
        <v>3612</v>
      </c>
      <c r="F573" t="s">
        <v>3068</v>
      </c>
      <c r="G573" s="47" t="s">
        <v>3619</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3104</v>
      </c>
      <c r="E574" s="1" t="s">
        <v>3606</v>
      </c>
      <c r="F574" t="s">
        <v>3068</v>
      </c>
      <c r="G574" s="47" t="s">
        <v>3620</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3105</v>
      </c>
      <c r="E575" s="1" t="s">
        <v>3605</v>
      </c>
      <c r="F575" t="s">
        <v>3069</v>
      </c>
      <c r="G575" s="47" t="s">
        <v>3613</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3105</v>
      </c>
      <c r="E576" s="1" t="s">
        <v>3607</v>
      </c>
      <c r="F576" t="s">
        <v>3069</v>
      </c>
      <c r="G576" s="47" t="s">
        <v>3614</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3105</v>
      </c>
      <c r="E577" s="1" t="s">
        <v>3608</v>
      </c>
      <c r="F577" t="s">
        <v>3069</v>
      </c>
      <c r="G577" s="47" t="s">
        <v>3615</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3105</v>
      </c>
      <c r="E578" s="1" t="s">
        <v>3609</v>
      </c>
      <c r="F578" t="s">
        <v>3069</v>
      </c>
      <c r="G578" s="47" t="s">
        <v>3616</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3105</v>
      </c>
      <c r="E579" s="1" t="s">
        <v>3610</v>
      </c>
      <c r="F579" t="s">
        <v>3069</v>
      </c>
      <c r="G579" s="47" t="s">
        <v>3617</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3105</v>
      </c>
      <c r="E580" s="1" t="s">
        <v>3611</v>
      </c>
      <c r="F580" t="s">
        <v>3069</v>
      </c>
      <c r="G580" s="47" t="s">
        <v>3618</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3105</v>
      </c>
      <c r="E581" s="1" t="s">
        <v>3612</v>
      </c>
      <c r="F581" t="s">
        <v>3069</v>
      </c>
      <c r="G581" s="47" t="s">
        <v>3619</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3105</v>
      </c>
      <c r="E582" s="1" t="s">
        <v>3606</v>
      </c>
      <c r="F582" t="s">
        <v>3069</v>
      </c>
      <c r="G582" s="47" t="s">
        <v>3620</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3106</v>
      </c>
      <c r="E583" s="1" t="s">
        <v>3605</v>
      </c>
      <c r="F583" t="s">
        <v>3070</v>
      </c>
      <c r="G583" s="47" t="s">
        <v>3613</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3106</v>
      </c>
      <c r="E584" s="1" t="s">
        <v>3607</v>
      </c>
      <c r="F584" t="s">
        <v>3070</v>
      </c>
      <c r="G584" s="47" t="s">
        <v>3614</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3106</v>
      </c>
      <c r="E585" s="1" t="s">
        <v>3608</v>
      </c>
      <c r="F585" t="s">
        <v>3070</v>
      </c>
      <c r="G585" s="47" t="s">
        <v>3615</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3106</v>
      </c>
      <c r="E586" s="1" t="s">
        <v>3609</v>
      </c>
      <c r="F586" t="s">
        <v>3070</v>
      </c>
      <c r="G586" s="47" t="s">
        <v>3616</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3106</v>
      </c>
      <c r="E587" s="1" t="s">
        <v>3610</v>
      </c>
      <c r="F587" t="s">
        <v>3070</v>
      </c>
      <c r="G587" s="47" t="s">
        <v>3617</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3106</v>
      </c>
      <c r="E588" s="1" t="s">
        <v>3611</v>
      </c>
      <c r="F588" t="s">
        <v>3070</v>
      </c>
      <c r="G588" s="47" t="s">
        <v>3618</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3106</v>
      </c>
      <c r="E589" s="1" t="s">
        <v>3612</v>
      </c>
      <c r="F589" t="s">
        <v>3070</v>
      </c>
      <c r="G589" s="47" t="s">
        <v>3619</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3106</v>
      </c>
      <c r="E590" s="1" t="s">
        <v>3606</v>
      </c>
      <c r="F590" t="s">
        <v>3070</v>
      </c>
      <c r="G590" s="47" t="s">
        <v>3620</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3107</v>
      </c>
      <c r="E591" s="1" t="s">
        <v>3605</v>
      </c>
      <c r="F591" t="s">
        <v>3071</v>
      </c>
      <c r="G591" s="47" t="s">
        <v>3613</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3107</v>
      </c>
      <c r="E592" s="1" t="s">
        <v>3607</v>
      </c>
      <c r="F592" t="s">
        <v>3071</v>
      </c>
      <c r="G592" s="47" t="s">
        <v>3614</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3107</v>
      </c>
      <c r="E593" s="1" t="s">
        <v>3608</v>
      </c>
      <c r="F593" t="s">
        <v>3071</v>
      </c>
      <c r="G593" s="47" t="s">
        <v>3615</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3107</v>
      </c>
      <c r="E594" s="1" t="s">
        <v>3609</v>
      </c>
      <c r="F594" t="s">
        <v>3071</v>
      </c>
      <c r="G594" s="47" t="s">
        <v>3616</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3107</v>
      </c>
      <c r="E595" s="1" t="s">
        <v>3610</v>
      </c>
      <c r="F595" t="s">
        <v>3071</v>
      </c>
      <c r="G595" s="47" t="s">
        <v>3617</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3107</v>
      </c>
      <c r="E596" s="1" t="s">
        <v>3611</v>
      </c>
      <c r="F596" t="s">
        <v>3071</v>
      </c>
      <c r="G596" s="47" t="s">
        <v>3618</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3107</v>
      </c>
      <c r="E597" s="1" t="s">
        <v>3612</v>
      </c>
      <c r="F597" t="s">
        <v>3071</v>
      </c>
      <c r="G597" s="47" t="s">
        <v>3619</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3107</v>
      </c>
      <c r="E598" s="1" t="s">
        <v>3606</v>
      </c>
      <c r="F598" t="s">
        <v>3071</v>
      </c>
      <c r="G598" s="47" t="s">
        <v>3620</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3108</v>
      </c>
      <c r="E599" s="1" t="s">
        <v>3605</v>
      </c>
      <c r="F599" t="s">
        <v>3072</v>
      </c>
      <c r="G599" s="47" t="s">
        <v>3613</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3108</v>
      </c>
      <c r="E600" s="1" t="s">
        <v>3607</v>
      </c>
      <c r="F600" t="s">
        <v>3072</v>
      </c>
      <c r="G600" s="47" t="s">
        <v>3614</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3108</v>
      </c>
      <c r="E601" s="1" t="s">
        <v>3608</v>
      </c>
      <c r="F601" t="s">
        <v>3072</v>
      </c>
      <c r="G601" s="47" t="s">
        <v>3615</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3108</v>
      </c>
      <c r="E602" s="1" t="s">
        <v>3609</v>
      </c>
      <c r="F602" t="s">
        <v>3072</v>
      </c>
      <c r="G602" s="47" t="s">
        <v>3616</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3108</v>
      </c>
      <c r="E603" s="1" t="s">
        <v>3610</v>
      </c>
      <c r="F603" t="s">
        <v>3072</v>
      </c>
      <c r="G603" s="47" t="s">
        <v>3617</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3108</v>
      </c>
      <c r="E604" s="1" t="s">
        <v>3611</v>
      </c>
      <c r="F604" t="s">
        <v>3072</v>
      </c>
      <c r="G604" s="47" t="s">
        <v>3618</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3108</v>
      </c>
      <c r="E605" s="1" t="s">
        <v>3612</v>
      </c>
      <c r="F605" t="s">
        <v>3072</v>
      </c>
      <c r="G605" s="47" t="s">
        <v>3619</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3108</v>
      </c>
      <c r="E606" s="1" t="s">
        <v>3606</v>
      </c>
      <c r="F606" t="s">
        <v>3072</v>
      </c>
      <c r="G606" s="47" t="s">
        <v>3620</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3109</v>
      </c>
      <c r="E607" s="1" t="s">
        <v>3605</v>
      </c>
      <c r="F607" t="s">
        <v>3073</v>
      </c>
      <c r="G607" s="47" t="s">
        <v>3613</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3109</v>
      </c>
      <c r="E608" s="1" t="s">
        <v>3607</v>
      </c>
      <c r="F608" t="s">
        <v>3073</v>
      </c>
      <c r="G608" s="47" t="s">
        <v>3614</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3109</v>
      </c>
      <c r="E609" s="1" t="s">
        <v>3608</v>
      </c>
      <c r="F609" t="s">
        <v>3073</v>
      </c>
      <c r="G609" s="47" t="s">
        <v>3615</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3109</v>
      </c>
      <c r="E610" s="1" t="s">
        <v>3609</v>
      </c>
      <c r="F610" t="s">
        <v>3073</v>
      </c>
      <c r="G610" s="47" t="s">
        <v>3616</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3109</v>
      </c>
      <c r="E611" s="1" t="s">
        <v>3610</v>
      </c>
      <c r="F611" t="s">
        <v>3073</v>
      </c>
      <c r="G611" s="47" t="s">
        <v>3617</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3109</v>
      </c>
      <c r="E612" s="1" t="s">
        <v>3611</v>
      </c>
      <c r="F612" t="s">
        <v>3073</v>
      </c>
      <c r="G612" s="47" t="s">
        <v>3618</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3109</v>
      </c>
      <c r="E613" s="1" t="s">
        <v>3612</v>
      </c>
      <c r="F613" t="s">
        <v>3073</v>
      </c>
      <c r="G613" s="47" t="s">
        <v>3619</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3109</v>
      </c>
      <c r="E614" s="1" t="s">
        <v>3606</v>
      </c>
      <c r="F614" t="s">
        <v>3073</v>
      </c>
      <c r="G614" s="47" t="s">
        <v>3620</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3110</v>
      </c>
      <c r="E615" s="1" t="s">
        <v>3605</v>
      </c>
      <c r="F615" t="s">
        <v>2605</v>
      </c>
      <c r="G615" s="47" t="s">
        <v>3613</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3110</v>
      </c>
      <c r="E616" s="1" t="s">
        <v>3607</v>
      </c>
      <c r="F616" t="s">
        <v>2605</v>
      </c>
      <c r="G616" s="47" t="s">
        <v>3614</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3110</v>
      </c>
      <c r="E617" s="1" t="s">
        <v>3608</v>
      </c>
      <c r="F617" t="s">
        <v>2605</v>
      </c>
      <c r="G617" s="47" t="s">
        <v>3615</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3110</v>
      </c>
      <c r="E618" s="1" t="s">
        <v>3609</v>
      </c>
      <c r="F618" t="s">
        <v>2605</v>
      </c>
      <c r="G618" s="47" t="s">
        <v>3616</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3110</v>
      </c>
      <c r="E619" s="1" t="s">
        <v>3610</v>
      </c>
      <c r="F619" t="s">
        <v>2605</v>
      </c>
      <c r="G619" s="47" t="s">
        <v>3617</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3110</v>
      </c>
      <c r="E620" s="1" t="s">
        <v>3611</v>
      </c>
      <c r="F620" t="s">
        <v>2605</v>
      </c>
      <c r="G620" s="47" t="s">
        <v>3618</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3110</v>
      </c>
      <c r="E621" s="1" t="s">
        <v>3612</v>
      </c>
      <c r="F621" t="s">
        <v>2605</v>
      </c>
      <c r="G621" s="47" t="s">
        <v>3619</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3110</v>
      </c>
      <c r="E622" s="1" t="s">
        <v>3606</v>
      </c>
      <c r="F622" t="s">
        <v>2605</v>
      </c>
      <c r="G622" s="47" t="s">
        <v>3620</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3111</v>
      </c>
      <c r="E623" s="1" t="s">
        <v>3605</v>
      </c>
      <c r="F623" t="s">
        <v>3074</v>
      </c>
      <c r="G623" s="47" t="s">
        <v>3613</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3111</v>
      </c>
      <c r="E624" s="1" t="s">
        <v>3607</v>
      </c>
      <c r="F624" t="s">
        <v>3074</v>
      </c>
      <c r="G624" s="47" t="s">
        <v>3614</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3111</v>
      </c>
      <c r="E625" s="1" t="s">
        <v>3608</v>
      </c>
      <c r="F625" t="s">
        <v>3074</v>
      </c>
      <c r="G625" s="47" t="s">
        <v>3615</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3111</v>
      </c>
      <c r="E626" s="1" t="s">
        <v>3609</v>
      </c>
      <c r="F626" t="s">
        <v>3074</v>
      </c>
      <c r="G626" s="47" t="s">
        <v>3616</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3111</v>
      </c>
      <c r="E627" s="1" t="s">
        <v>3610</v>
      </c>
      <c r="F627" t="s">
        <v>3074</v>
      </c>
      <c r="G627" s="47" t="s">
        <v>3617</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3111</v>
      </c>
      <c r="E628" s="1" t="s">
        <v>3611</v>
      </c>
      <c r="F628" t="s">
        <v>3074</v>
      </c>
      <c r="G628" s="47" t="s">
        <v>3618</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3111</v>
      </c>
      <c r="E629" s="1" t="s">
        <v>3612</v>
      </c>
      <c r="F629" t="s">
        <v>3074</v>
      </c>
      <c r="G629" s="47" t="s">
        <v>3619</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3111</v>
      </c>
      <c r="E630" s="1" t="s">
        <v>3606</v>
      </c>
      <c r="F630" t="s">
        <v>3074</v>
      </c>
      <c r="G630" s="47" t="s">
        <v>3620</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3112</v>
      </c>
      <c r="E631" s="1" t="s">
        <v>3605</v>
      </c>
      <c r="F631" t="s">
        <v>3075</v>
      </c>
      <c r="G631" s="47" t="s">
        <v>3613</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3112</v>
      </c>
      <c r="E632" s="1" t="s">
        <v>3607</v>
      </c>
      <c r="F632" t="s">
        <v>3075</v>
      </c>
      <c r="G632" s="47" t="s">
        <v>3614</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3112</v>
      </c>
      <c r="E633" s="1" t="s">
        <v>3608</v>
      </c>
      <c r="F633" t="s">
        <v>3075</v>
      </c>
      <c r="G633" s="47" t="s">
        <v>3615</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3112</v>
      </c>
      <c r="E634" s="1" t="s">
        <v>3609</v>
      </c>
      <c r="F634" t="s">
        <v>3075</v>
      </c>
      <c r="G634" s="47" t="s">
        <v>3616</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3112</v>
      </c>
      <c r="E635" s="1" t="s">
        <v>3610</v>
      </c>
      <c r="F635" t="s">
        <v>3075</v>
      </c>
      <c r="G635" s="47" t="s">
        <v>3617</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3112</v>
      </c>
      <c r="E636" s="1" t="s">
        <v>3611</v>
      </c>
      <c r="F636" t="s">
        <v>3075</v>
      </c>
      <c r="G636" s="47" t="s">
        <v>3618</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3112</v>
      </c>
      <c r="E637" s="1" t="s">
        <v>3612</v>
      </c>
      <c r="F637" t="s">
        <v>3075</v>
      </c>
      <c r="G637" s="47" t="s">
        <v>3619</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3112</v>
      </c>
      <c r="E638" s="1" t="s">
        <v>3606</v>
      </c>
      <c r="F638" t="s">
        <v>3075</v>
      </c>
      <c r="G638" s="47" t="s">
        <v>3620</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3113</v>
      </c>
      <c r="E639" s="1" t="s">
        <v>3605</v>
      </c>
      <c r="F639" t="s">
        <v>3076</v>
      </c>
      <c r="G639" s="47" t="s">
        <v>3613</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3113</v>
      </c>
      <c r="E640" s="1" t="s">
        <v>3607</v>
      </c>
      <c r="F640" t="s">
        <v>3076</v>
      </c>
      <c r="G640" s="47" t="s">
        <v>3614</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3113</v>
      </c>
      <c r="E641" s="1" t="s">
        <v>3608</v>
      </c>
      <c r="F641" t="s">
        <v>3076</v>
      </c>
      <c r="G641" s="47" t="s">
        <v>3615</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3113</v>
      </c>
      <c r="E642" s="1" t="s">
        <v>3609</v>
      </c>
      <c r="F642" t="s">
        <v>3076</v>
      </c>
      <c r="G642" s="47" t="s">
        <v>3616</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3113</v>
      </c>
      <c r="E643" s="1" t="s">
        <v>3610</v>
      </c>
      <c r="F643" t="s">
        <v>3076</v>
      </c>
      <c r="G643" s="47" t="s">
        <v>3617</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3113</v>
      </c>
      <c r="E644" s="1" t="s">
        <v>3611</v>
      </c>
      <c r="F644" t="s">
        <v>3076</v>
      </c>
      <c r="G644" s="47" t="s">
        <v>3618</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3113</v>
      </c>
      <c r="E645" s="1" t="s">
        <v>3612</v>
      </c>
      <c r="F645" t="s">
        <v>3076</v>
      </c>
      <c r="G645" s="47" t="s">
        <v>3619</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3113</v>
      </c>
      <c r="E646" s="1" t="s">
        <v>3606</v>
      </c>
      <c r="F646" t="s">
        <v>3076</v>
      </c>
      <c r="G646" s="47" t="s">
        <v>3620</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3114</v>
      </c>
      <c r="E647" s="1" t="s">
        <v>3605</v>
      </c>
      <c r="F647" t="s">
        <v>2606</v>
      </c>
      <c r="G647" s="47" t="s">
        <v>3613</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3114</v>
      </c>
      <c r="E648" s="1" t="s">
        <v>3607</v>
      </c>
      <c r="F648" t="s">
        <v>2606</v>
      </c>
      <c r="G648" s="47" t="s">
        <v>3614</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3114</v>
      </c>
      <c r="E649" s="1" t="s">
        <v>3608</v>
      </c>
      <c r="F649" t="s">
        <v>2606</v>
      </c>
      <c r="G649" s="47" t="s">
        <v>3615</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3114</v>
      </c>
      <c r="E650" s="1" t="s">
        <v>3609</v>
      </c>
      <c r="F650" t="s">
        <v>2606</v>
      </c>
      <c r="G650" s="47" t="s">
        <v>3616</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3114</v>
      </c>
      <c r="E651" s="1" t="s">
        <v>3610</v>
      </c>
      <c r="F651" t="s">
        <v>2606</v>
      </c>
      <c r="G651" s="47" t="s">
        <v>3617</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3114</v>
      </c>
      <c r="E652" s="1" t="s">
        <v>3611</v>
      </c>
      <c r="F652" t="s">
        <v>2606</v>
      </c>
      <c r="G652" s="47" t="s">
        <v>3618</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3114</v>
      </c>
      <c r="E653" s="1" t="s">
        <v>3612</v>
      </c>
      <c r="F653" t="s">
        <v>2606</v>
      </c>
      <c r="G653" s="47" t="s">
        <v>3619</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3114</v>
      </c>
      <c r="E654" s="1" t="s">
        <v>3606</v>
      </c>
      <c r="F654" t="s">
        <v>2606</v>
      </c>
      <c r="G654" s="47" t="s">
        <v>3620</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3115</v>
      </c>
      <c r="E655" s="1" t="s">
        <v>3605</v>
      </c>
      <c r="F655" t="s">
        <v>3077</v>
      </c>
      <c r="G655" s="47" t="s">
        <v>3613</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3115</v>
      </c>
      <c r="E656" s="1" t="s">
        <v>3607</v>
      </c>
      <c r="F656" t="s">
        <v>3077</v>
      </c>
      <c r="G656" s="47" t="s">
        <v>3614</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3115</v>
      </c>
      <c r="E657" s="1" t="s">
        <v>3608</v>
      </c>
      <c r="F657" t="s">
        <v>3077</v>
      </c>
      <c r="G657" s="47" t="s">
        <v>3615</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3115</v>
      </c>
      <c r="E658" s="1" t="s">
        <v>3609</v>
      </c>
      <c r="F658" t="s">
        <v>3077</v>
      </c>
      <c r="G658" s="47" t="s">
        <v>3616</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3115</v>
      </c>
      <c r="E659" s="1" t="s">
        <v>3610</v>
      </c>
      <c r="F659" t="s">
        <v>3077</v>
      </c>
      <c r="G659" s="47" t="s">
        <v>3617</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3115</v>
      </c>
      <c r="E660" s="1" t="s">
        <v>3611</v>
      </c>
      <c r="F660" t="s">
        <v>3077</v>
      </c>
      <c r="G660" s="47" t="s">
        <v>3618</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3115</v>
      </c>
      <c r="E661" s="1" t="s">
        <v>3612</v>
      </c>
      <c r="F661" t="s">
        <v>3077</v>
      </c>
      <c r="G661" s="47" t="s">
        <v>3619</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3115</v>
      </c>
      <c r="E662" s="1" t="s">
        <v>3606</v>
      </c>
      <c r="F662" t="s">
        <v>3077</v>
      </c>
      <c r="G662" s="47" t="s">
        <v>3620</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3116</v>
      </c>
      <c r="E663" s="1" t="s">
        <v>3605</v>
      </c>
      <c r="F663" t="s">
        <v>3078</v>
      </c>
      <c r="G663" s="47" t="s">
        <v>3613</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3116</v>
      </c>
      <c r="E664" s="1" t="s">
        <v>3607</v>
      </c>
      <c r="F664" t="s">
        <v>3078</v>
      </c>
      <c r="G664" s="47" t="s">
        <v>3614</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3116</v>
      </c>
      <c r="E665" s="1" t="s">
        <v>3608</v>
      </c>
      <c r="F665" t="s">
        <v>3078</v>
      </c>
      <c r="G665" s="47" t="s">
        <v>3615</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3116</v>
      </c>
      <c r="E666" s="1" t="s">
        <v>3609</v>
      </c>
      <c r="F666" t="s">
        <v>3078</v>
      </c>
      <c r="G666" s="47" t="s">
        <v>3616</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3116</v>
      </c>
      <c r="E667" s="1" t="s">
        <v>3610</v>
      </c>
      <c r="F667" t="s">
        <v>3078</v>
      </c>
      <c r="G667" s="47" t="s">
        <v>3617</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3116</v>
      </c>
      <c r="E668" s="1" t="s">
        <v>3611</v>
      </c>
      <c r="F668" t="s">
        <v>3078</v>
      </c>
      <c r="G668" s="47" t="s">
        <v>3618</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3116</v>
      </c>
      <c r="E669" s="1" t="s">
        <v>3612</v>
      </c>
      <c r="F669" t="s">
        <v>3078</v>
      </c>
      <c r="G669" s="47" t="s">
        <v>3619</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3116</v>
      </c>
      <c r="E670" s="1" t="s">
        <v>3606</v>
      </c>
      <c r="F670" t="s">
        <v>3078</v>
      </c>
      <c r="G670" s="47" t="s">
        <v>3620</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3117</v>
      </c>
      <c r="E671" s="1" t="s">
        <v>3605</v>
      </c>
      <c r="F671" t="s">
        <v>3079</v>
      </c>
      <c r="G671" s="47" t="s">
        <v>3613</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3117</v>
      </c>
      <c r="E672" s="1" t="s">
        <v>3607</v>
      </c>
      <c r="F672" t="s">
        <v>3079</v>
      </c>
      <c r="G672" s="47" t="s">
        <v>3614</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3117</v>
      </c>
      <c r="E673" s="1" t="s">
        <v>3608</v>
      </c>
      <c r="F673" t="s">
        <v>3079</v>
      </c>
      <c r="G673" s="47" t="s">
        <v>3615</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3117</v>
      </c>
      <c r="E674" s="1" t="s">
        <v>3609</v>
      </c>
      <c r="F674" t="s">
        <v>3079</v>
      </c>
      <c r="G674" s="47" t="s">
        <v>3616</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3117</v>
      </c>
      <c r="E675" s="1" t="s">
        <v>3610</v>
      </c>
      <c r="F675" t="s">
        <v>3079</v>
      </c>
      <c r="G675" s="47" t="s">
        <v>3617</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3117</v>
      </c>
      <c r="E676" s="1" t="s">
        <v>3611</v>
      </c>
      <c r="F676" t="s">
        <v>3079</v>
      </c>
      <c r="G676" s="47" t="s">
        <v>3618</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3117</v>
      </c>
      <c r="E677" s="1" t="s">
        <v>3612</v>
      </c>
      <c r="F677" t="s">
        <v>3079</v>
      </c>
      <c r="G677" s="47" t="s">
        <v>3619</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3117</v>
      </c>
      <c r="E678" s="1" t="s">
        <v>3606</v>
      </c>
      <c r="F678" t="s">
        <v>3079</v>
      </c>
      <c r="G678" s="47" t="s">
        <v>3620</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3118</v>
      </c>
      <c r="E679" s="1" t="s">
        <v>3605</v>
      </c>
      <c r="F679" t="s">
        <v>3080</v>
      </c>
      <c r="G679" s="47" t="s">
        <v>3613</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3118</v>
      </c>
      <c r="E680" s="1" t="s">
        <v>3607</v>
      </c>
      <c r="F680" t="s">
        <v>3080</v>
      </c>
      <c r="G680" s="47" t="s">
        <v>3614</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3118</v>
      </c>
      <c r="E681" s="1" t="s">
        <v>3608</v>
      </c>
      <c r="F681" t="s">
        <v>3080</v>
      </c>
      <c r="G681" s="47" t="s">
        <v>3615</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3118</v>
      </c>
      <c r="E682" s="1" t="s">
        <v>3609</v>
      </c>
      <c r="F682" t="s">
        <v>3080</v>
      </c>
      <c r="G682" s="47" t="s">
        <v>3616</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3118</v>
      </c>
      <c r="E683" s="1" t="s">
        <v>3610</v>
      </c>
      <c r="F683" t="s">
        <v>3080</v>
      </c>
      <c r="G683" s="47" t="s">
        <v>3617</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3118</v>
      </c>
      <c r="E684" s="1" t="s">
        <v>3611</v>
      </c>
      <c r="F684" t="s">
        <v>3080</v>
      </c>
      <c r="G684" s="47" t="s">
        <v>3618</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3118</v>
      </c>
      <c r="E685" s="1" t="s">
        <v>3612</v>
      </c>
      <c r="F685" t="s">
        <v>3080</v>
      </c>
      <c r="G685" s="47" t="s">
        <v>3619</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3118</v>
      </c>
      <c r="E686" s="1" t="s">
        <v>3606</v>
      </c>
      <c r="F686" t="s">
        <v>3080</v>
      </c>
      <c r="G686" s="47" t="s">
        <v>3620</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3119</v>
      </c>
      <c r="E687" s="1" t="s">
        <v>3605</v>
      </c>
      <c r="F687" t="s">
        <v>3081</v>
      </c>
      <c r="G687" s="47" t="s">
        <v>3613</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3119</v>
      </c>
      <c r="E688" s="1" t="s">
        <v>3607</v>
      </c>
      <c r="F688" t="s">
        <v>3081</v>
      </c>
      <c r="G688" s="47" t="s">
        <v>3614</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3119</v>
      </c>
      <c r="E689" s="1" t="s">
        <v>3608</v>
      </c>
      <c r="F689" t="s">
        <v>3081</v>
      </c>
      <c r="G689" s="47" t="s">
        <v>3615</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3119</v>
      </c>
      <c r="E690" s="1" t="s">
        <v>3609</v>
      </c>
      <c r="F690" t="s">
        <v>3081</v>
      </c>
      <c r="G690" s="47" t="s">
        <v>3616</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3119</v>
      </c>
      <c r="E691" s="1" t="s">
        <v>3610</v>
      </c>
      <c r="F691" t="s">
        <v>3081</v>
      </c>
      <c r="G691" s="47" t="s">
        <v>3617</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3119</v>
      </c>
      <c r="E692" s="1" t="s">
        <v>3611</v>
      </c>
      <c r="F692" t="s">
        <v>3081</v>
      </c>
      <c r="G692" s="47" t="s">
        <v>3618</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3119</v>
      </c>
      <c r="E693" s="1" t="s">
        <v>3612</v>
      </c>
      <c r="F693" t="s">
        <v>3081</v>
      </c>
      <c r="G693" s="47" t="s">
        <v>3619</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3119</v>
      </c>
      <c r="E694" s="1" t="s">
        <v>3606</v>
      </c>
      <c r="F694" t="s">
        <v>3081</v>
      </c>
      <c r="G694" s="47" t="s">
        <v>3620</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3120</v>
      </c>
      <c r="E695" s="1" t="s">
        <v>3605</v>
      </c>
      <c r="F695" t="s">
        <v>3082</v>
      </c>
      <c r="G695" s="47" t="s">
        <v>3613</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3120</v>
      </c>
      <c r="E696" s="1" t="s">
        <v>3607</v>
      </c>
      <c r="F696" t="s">
        <v>3082</v>
      </c>
      <c r="G696" s="47" t="s">
        <v>3614</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3120</v>
      </c>
      <c r="E697" s="1" t="s">
        <v>3608</v>
      </c>
      <c r="F697" t="s">
        <v>3082</v>
      </c>
      <c r="G697" s="47" t="s">
        <v>3615</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3120</v>
      </c>
      <c r="E698" s="1" t="s">
        <v>3609</v>
      </c>
      <c r="F698" t="s">
        <v>3082</v>
      </c>
      <c r="G698" s="47" t="s">
        <v>3616</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3120</v>
      </c>
      <c r="E699" s="1" t="s">
        <v>3610</v>
      </c>
      <c r="F699" t="s">
        <v>3082</v>
      </c>
      <c r="G699" s="47" t="s">
        <v>3617</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3120</v>
      </c>
      <c r="E700" s="1" t="s">
        <v>3611</v>
      </c>
      <c r="F700" t="s">
        <v>3082</v>
      </c>
      <c r="G700" s="47" t="s">
        <v>3618</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3120</v>
      </c>
      <c r="E701" s="1" t="s">
        <v>3612</v>
      </c>
      <c r="F701" t="s">
        <v>3082</v>
      </c>
      <c r="G701" s="47" t="s">
        <v>3619</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3120</v>
      </c>
      <c r="E702" s="1" t="s">
        <v>3606</v>
      </c>
      <c r="F702" t="s">
        <v>3082</v>
      </c>
      <c r="G702" s="47" t="s">
        <v>3620</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3121</v>
      </c>
      <c r="E703" s="1" t="s">
        <v>3605</v>
      </c>
      <c r="F703" t="s">
        <v>3083</v>
      </c>
      <c r="G703" s="47" t="s">
        <v>3613</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3121</v>
      </c>
      <c r="E704" s="1" t="s">
        <v>3607</v>
      </c>
      <c r="F704" t="s">
        <v>3083</v>
      </c>
      <c r="G704" s="47" t="s">
        <v>3614</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3121</v>
      </c>
      <c r="E705" s="1" t="s">
        <v>3608</v>
      </c>
      <c r="F705" t="s">
        <v>3083</v>
      </c>
      <c r="G705" s="47" t="s">
        <v>3615</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3121</v>
      </c>
      <c r="E706" s="1" t="s">
        <v>3609</v>
      </c>
      <c r="F706" t="s">
        <v>3083</v>
      </c>
      <c r="G706" s="47" t="s">
        <v>3616</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3121</v>
      </c>
      <c r="E707" s="1" t="s">
        <v>3610</v>
      </c>
      <c r="F707" t="s">
        <v>3083</v>
      </c>
      <c r="G707" s="47" t="s">
        <v>3617</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3121</v>
      </c>
      <c r="E708" s="1" t="s">
        <v>3611</v>
      </c>
      <c r="F708" t="s">
        <v>3083</v>
      </c>
      <c r="G708" s="47" t="s">
        <v>3618</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3121</v>
      </c>
      <c r="E709" s="1" t="s">
        <v>3612</v>
      </c>
      <c r="F709" t="s">
        <v>3083</v>
      </c>
      <c r="G709" s="47" t="s">
        <v>3619</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3121</v>
      </c>
      <c r="E710" s="1" t="s">
        <v>3606</v>
      </c>
      <c r="F710" t="s">
        <v>3083</v>
      </c>
      <c r="G710" s="47" t="s">
        <v>3620</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3122</v>
      </c>
      <c r="E711" s="1" t="s">
        <v>3605</v>
      </c>
      <c r="F711" t="s">
        <v>3084</v>
      </c>
      <c r="G711" s="47" t="s">
        <v>3613</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3122</v>
      </c>
      <c r="E712" s="1" t="s">
        <v>3607</v>
      </c>
      <c r="F712" t="s">
        <v>3084</v>
      </c>
      <c r="G712" s="47" t="s">
        <v>3614</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3122</v>
      </c>
      <c r="E713" s="1" t="s">
        <v>3608</v>
      </c>
      <c r="F713" t="s">
        <v>3084</v>
      </c>
      <c r="G713" s="47" t="s">
        <v>3615</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3122</v>
      </c>
      <c r="E714" s="1" t="s">
        <v>3609</v>
      </c>
      <c r="F714" t="s">
        <v>3084</v>
      </c>
      <c r="G714" s="47" t="s">
        <v>3616</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3122</v>
      </c>
      <c r="E715" s="1" t="s">
        <v>3610</v>
      </c>
      <c r="F715" t="s">
        <v>3084</v>
      </c>
      <c r="G715" s="47" t="s">
        <v>3617</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3122</v>
      </c>
      <c r="E716" s="1" t="s">
        <v>3611</v>
      </c>
      <c r="F716" t="s">
        <v>3084</v>
      </c>
      <c r="G716" s="47" t="s">
        <v>3618</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3122</v>
      </c>
      <c r="E717" s="1" t="s">
        <v>3612</v>
      </c>
      <c r="F717" t="s">
        <v>3084</v>
      </c>
      <c r="G717" s="47" t="s">
        <v>3619</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3122</v>
      </c>
      <c r="E718" s="1" t="s">
        <v>3606</v>
      </c>
      <c r="F718" t="s">
        <v>3084</v>
      </c>
      <c r="G718" s="47" t="s">
        <v>3620</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3123</v>
      </c>
      <c r="E719" s="1" t="s">
        <v>3605</v>
      </c>
      <c r="F719" t="s">
        <v>3085</v>
      </c>
      <c r="G719" s="47" t="s">
        <v>3613</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3123</v>
      </c>
      <c r="E720" s="1" t="s">
        <v>3607</v>
      </c>
      <c r="F720" t="s">
        <v>3085</v>
      </c>
      <c r="G720" s="47" t="s">
        <v>3614</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3123</v>
      </c>
      <c r="E721" s="1" t="s">
        <v>3608</v>
      </c>
      <c r="F721" t="s">
        <v>3085</v>
      </c>
      <c r="G721" s="47" t="s">
        <v>3615</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3123</v>
      </c>
      <c r="E722" s="1" t="s">
        <v>3609</v>
      </c>
      <c r="F722" t="s">
        <v>3085</v>
      </c>
      <c r="G722" s="47" t="s">
        <v>3616</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3123</v>
      </c>
      <c r="E723" s="1" t="s">
        <v>3610</v>
      </c>
      <c r="F723" t="s">
        <v>3085</v>
      </c>
      <c r="G723" s="47" t="s">
        <v>3617</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3123</v>
      </c>
      <c r="E724" s="1" t="s">
        <v>3611</v>
      </c>
      <c r="F724" t="s">
        <v>3085</v>
      </c>
      <c r="G724" s="47" t="s">
        <v>3618</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3123</v>
      </c>
      <c r="E725" s="1" t="s">
        <v>3612</v>
      </c>
      <c r="F725" t="s">
        <v>3085</v>
      </c>
      <c r="G725" s="47" t="s">
        <v>3619</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3123</v>
      </c>
      <c r="E726" s="1" t="s">
        <v>3606</v>
      </c>
      <c r="F726" t="s">
        <v>3085</v>
      </c>
      <c r="G726" s="47" t="s">
        <v>3620</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3124</v>
      </c>
      <c r="E727" s="1" t="s">
        <v>3605</v>
      </c>
      <c r="F727" t="s">
        <v>3127</v>
      </c>
      <c r="G727" s="47" t="s">
        <v>3613</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3124</v>
      </c>
      <c r="E728" s="1" t="s">
        <v>3607</v>
      </c>
      <c r="F728" t="s">
        <v>3127</v>
      </c>
      <c r="G728" s="47" t="s">
        <v>3614</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3124</v>
      </c>
      <c r="E729" s="1" t="s">
        <v>3608</v>
      </c>
      <c r="F729" t="s">
        <v>3127</v>
      </c>
      <c r="G729" s="47" t="s">
        <v>3615</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3124</v>
      </c>
      <c r="E730" s="1" t="s">
        <v>3609</v>
      </c>
      <c r="F730" t="s">
        <v>3127</v>
      </c>
      <c r="G730" s="47" t="s">
        <v>3616</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3124</v>
      </c>
      <c r="E731" s="1" t="s">
        <v>3610</v>
      </c>
      <c r="F731" t="s">
        <v>3127</v>
      </c>
      <c r="G731" s="47" t="s">
        <v>3617</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3124</v>
      </c>
      <c r="E732" s="1" t="s">
        <v>3611</v>
      </c>
      <c r="F732" t="s">
        <v>3127</v>
      </c>
      <c r="G732" s="47" t="s">
        <v>3618</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3124</v>
      </c>
      <c r="E733" s="1" t="s">
        <v>3612</v>
      </c>
      <c r="F733" t="s">
        <v>3127</v>
      </c>
      <c r="G733" s="47" t="s">
        <v>3619</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3124</v>
      </c>
      <c r="E734" s="1" t="s">
        <v>3606</v>
      </c>
      <c r="F734" t="s">
        <v>3127</v>
      </c>
      <c r="G734" s="47" t="s">
        <v>3620</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3125</v>
      </c>
      <c r="E735" s="1" t="s">
        <v>3605</v>
      </c>
      <c r="F735" t="s">
        <v>3086</v>
      </c>
      <c r="G735" s="47" t="s">
        <v>3613</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3125</v>
      </c>
      <c r="E736" s="1" t="s">
        <v>3607</v>
      </c>
      <c r="F736" t="s">
        <v>3086</v>
      </c>
      <c r="G736" s="47" t="s">
        <v>3614</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3125</v>
      </c>
      <c r="E737" s="1" t="s">
        <v>3608</v>
      </c>
      <c r="F737" t="s">
        <v>3086</v>
      </c>
      <c r="G737" s="47" t="s">
        <v>3615</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3125</v>
      </c>
      <c r="E738" s="1" t="s">
        <v>3609</v>
      </c>
      <c r="F738" t="s">
        <v>3086</v>
      </c>
      <c r="G738" s="47" t="s">
        <v>3616</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3125</v>
      </c>
      <c r="E739" s="1" t="s">
        <v>3610</v>
      </c>
      <c r="F739" t="s">
        <v>3086</v>
      </c>
      <c r="G739" s="47" t="s">
        <v>3617</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3125</v>
      </c>
      <c r="E740" s="1" t="s">
        <v>3611</v>
      </c>
      <c r="F740" t="s">
        <v>3086</v>
      </c>
      <c r="G740" s="47" t="s">
        <v>3618</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3125</v>
      </c>
      <c r="E741" s="1" t="s">
        <v>3612</v>
      </c>
      <c r="F741" t="s">
        <v>3086</v>
      </c>
      <c r="G741" s="47" t="s">
        <v>3619</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3125</v>
      </c>
      <c r="E742" s="1" t="s">
        <v>3606</v>
      </c>
      <c r="F742" t="s">
        <v>3086</v>
      </c>
      <c r="G742" s="47" t="s">
        <v>3620</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2807</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2808</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2809</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2810</v>
      </c>
      <c r="D746" s="6" t="s">
        <v>3110</v>
      </c>
      <c r="E746" s="6"/>
      <c r="F746" t="s">
        <v>2605</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2810</v>
      </c>
      <c r="D747" s="6" t="s">
        <v>3115</v>
      </c>
      <c r="E747" s="6"/>
      <c r="F747" t="s">
        <v>3077</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3632</v>
      </c>
      <c r="D748" s="47" t="s">
        <v>3101</v>
      </c>
      <c r="E748" s="1" t="s">
        <v>3605</v>
      </c>
      <c r="F748" t="s">
        <v>3126</v>
      </c>
      <c r="G748" s="47" t="s">
        <v>3613</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3101</v>
      </c>
      <c r="E749" s="1" t="s">
        <v>3607</v>
      </c>
      <c r="F749" t="s">
        <v>3126</v>
      </c>
      <c r="G749" s="47" t="s">
        <v>3614</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3101</v>
      </c>
      <c r="E750" s="1" t="s">
        <v>3608</v>
      </c>
      <c r="F750" t="s">
        <v>3126</v>
      </c>
      <c r="G750" s="47" t="s">
        <v>3615</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3101</v>
      </c>
      <c r="E751" s="1" t="s">
        <v>3609</v>
      </c>
      <c r="F751" t="s">
        <v>3126</v>
      </c>
      <c r="G751" s="47" t="s">
        <v>3616</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3101</v>
      </c>
      <c r="E752" s="1" t="s">
        <v>3610</v>
      </c>
      <c r="F752" t="s">
        <v>3126</v>
      </c>
      <c r="G752" s="47" t="s">
        <v>3617</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3101</v>
      </c>
      <c r="E753" s="1" t="s">
        <v>3611</v>
      </c>
      <c r="F753" t="s">
        <v>3126</v>
      </c>
      <c r="G753" s="47" t="s">
        <v>3618</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3101</v>
      </c>
      <c r="E754" s="1" t="s">
        <v>3612</v>
      </c>
      <c r="F754" t="s">
        <v>3126</v>
      </c>
      <c r="G754" s="47" t="s">
        <v>3619</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3101</v>
      </c>
      <c r="E755" s="1" t="s">
        <v>3606</v>
      </c>
      <c r="F755" t="s">
        <v>3126</v>
      </c>
      <c r="G755" s="47" t="s">
        <v>3620</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3102</v>
      </c>
      <c r="E756" s="1" t="s">
        <v>3605</v>
      </c>
      <c r="F756" t="s">
        <v>2790</v>
      </c>
      <c r="G756" s="47" t="s">
        <v>3613</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3102</v>
      </c>
      <c r="E757" s="1" t="s">
        <v>3607</v>
      </c>
      <c r="F757" t="s">
        <v>2790</v>
      </c>
      <c r="G757" s="47" t="s">
        <v>3614</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3102</v>
      </c>
      <c r="E758" s="1" t="s">
        <v>3608</v>
      </c>
      <c r="F758" t="s">
        <v>2790</v>
      </c>
      <c r="G758" s="47" t="s">
        <v>3615</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3102</v>
      </c>
      <c r="E759" s="1" t="s">
        <v>3609</v>
      </c>
      <c r="F759" t="s">
        <v>2790</v>
      </c>
      <c r="G759" s="47" t="s">
        <v>3616</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3102</v>
      </c>
      <c r="E760" s="1" t="s">
        <v>3610</v>
      </c>
      <c r="F760" t="s">
        <v>2790</v>
      </c>
      <c r="G760" s="47" t="s">
        <v>3617</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3102</v>
      </c>
      <c r="E761" s="1" t="s">
        <v>3611</v>
      </c>
      <c r="F761" t="s">
        <v>2790</v>
      </c>
      <c r="G761" s="47" t="s">
        <v>3618</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3102</v>
      </c>
      <c r="E762" s="1" t="s">
        <v>3612</v>
      </c>
      <c r="F762" t="s">
        <v>2790</v>
      </c>
      <c r="G762" s="47" t="s">
        <v>3619</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3102</v>
      </c>
      <c r="E763" s="1" t="s">
        <v>3606</v>
      </c>
      <c r="F763" t="s">
        <v>2790</v>
      </c>
      <c r="G763" s="47" t="s">
        <v>3620</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3103</v>
      </c>
      <c r="E764" s="1" t="s">
        <v>3605</v>
      </c>
      <c r="F764" t="s">
        <v>3067</v>
      </c>
      <c r="G764" s="47" t="s">
        <v>3613</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3103</v>
      </c>
      <c r="E765" s="1" t="s">
        <v>3607</v>
      </c>
      <c r="F765" t="s">
        <v>3067</v>
      </c>
      <c r="G765" s="47" t="s">
        <v>3614</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3103</v>
      </c>
      <c r="E766" s="1" t="s">
        <v>3608</v>
      </c>
      <c r="F766" t="s">
        <v>3067</v>
      </c>
      <c r="G766" s="47" t="s">
        <v>3615</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3103</v>
      </c>
      <c r="E767" s="1" t="s">
        <v>3609</v>
      </c>
      <c r="F767" t="s">
        <v>3067</v>
      </c>
      <c r="G767" s="47" t="s">
        <v>3616</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3103</v>
      </c>
      <c r="E768" s="1" t="s">
        <v>3610</v>
      </c>
      <c r="F768" t="s">
        <v>3067</v>
      </c>
      <c r="G768" s="47" t="s">
        <v>3617</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3103</v>
      </c>
      <c r="E769" s="1" t="s">
        <v>3611</v>
      </c>
      <c r="F769" t="s">
        <v>3067</v>
      </c>
      <c r="G769" s="47" t="s">
        <v>3618</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3103</v>
      </c>
      <c r="E770" s="1" t="s">
        <v>3612</v>
      </c>
      <c r="F770" t="s">
        <v>3067</v>
      </c>
      <c r="G770" s="47" t="s">
        <v>3619</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3103</v>
      </c>
      <c r="E771" s="1" t="s">
        <v>3606</v>
      </c>
      <c r="F771" t="s">
        <v>3067</v>
      </c>
      <c r="G771" s="47" t="s">
        <v>3620</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3104</v>
      </c>
      <c r="E772" s="1" t="s">
        <v>3605</v>
      </c>
      <c r="F772" t="s">
        <v>3068</v>
      </c>
      <c r="G772" s="47" t="s">
        <v>3613</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3104</v>
      </c>
      <c r="E773" s="1" t="s">
        <v>3607</v>
      </c>
      <c r="F773" t="s">
        <v>3068</v>
      </c>
      <c r="G773" s="47" t="s">
        <v>3614</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3104</v>
      </c>
      <c r="E774" s="1" t="s">
        <v>3608</v>
      </c>
      <c r="F774" t="s">
        <v>3068</v>
      </c>
      <c r="G774" s="47" t="s">
        <v>3615</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3104</v>
      </c>
      <c r="E775" s="1" t="s">
        <v>3609</v>
      </c>
      <c r="F775" t="s">
        <v>3068</v>
      </c>
      <c r="G775" s="47" t="s">
        <v>3616</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3104</v>
      </c>
      <c r="E776" s="1" t="s">
        <v>3610</v>
      </c>
      <c r="F776" t="s">
        <v>3068</v>
      </c>
      <c r="G776" s="47" t="s">
        <v>3617</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3104</v>
      </c>
      <c r="E777" s="1" t="s">
        <v>3611</v>
      </c>
      <c r="F777" t="s">
        <v>3068</v>
      </c>
      <c r="G777" s="47" t="s">
        <v>3618</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3104</v>
      </c>
      <c r="E778" s="1" t="s">
        <v>3612</v>
      </c>
      <c r="F778" t="s">
        <v>3068</v>
      </c>
      <c r="G778" s="47" t="s">
        <v>3619</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3104</v>
      </c>
      <c r="E779" s="1" t="s">
        <v>3606</v>
      </c>
      <c r="F779" t="s">
        <v>3068</v>
      </c>
      <c r="G779" s="47" t="s">
        <v>3620</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3105</v>
      </c>
      <c r="E780" s="1" t="s">
        <v>3605</v>
      </c>
      <c r="F780" t="s">
        <v>3069</v>
      </c>
      <c r="G780" s="47" t="s">
        <v>3613</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3105</v>
      </c>
      <c r="E781" s="1" t="s">
        <v>3607</v>
      </c>
      <c r="F781" t="s">
        <v>3069</v>
      </c>
      <c r="G781" s="47" t="s">
        <v>3614</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3105</v>
      </c>
      <c r="E782" s="1" t="s">
        <v>3608</v>
      </c>
      <c r="F782" t="s">
        <v>3069</v>
      </c>
      <c r="G782" s="47" t="s">
        <v>3615</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3105</v>
      </c>
      <c r="E783" s="1" t="s">
        <v>3609</v>
      </c>
      <c r="F783" t="s">
        <v>3069</v>
      </c>
      <c r="G783" s="47" t="s">
        <v>3616</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3105</v>
      </c>
      <c r="E784" s="1" t="s">
        <v>3610</v>
      </c>
      <c r="F784" t="s">
        <v>3069</v>
      </c>
      <c r="G784" s="47" t="s">
        <v>3617</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3105</v>
      </c>
      <c r="E785" s="1" t="s">
        <v>3611</v>
      </c>
      <c r="F785" t="s">
        <v>3069</v>
      </c>
      <c r="G785" s="47" t="s">
        <v>3618</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3105</v>
      </c>
      <c r="E786" s="1" t="s">
        <v>3612</v>
      </c>
      <c r="F786" t="s">
        <v>3069</v>
      </c>
      <c r="G786" s="47" t="s">
        <v>3619</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3105</v>
      </c>
      <c r="E787" s="1" t="s">
        <v>3606</v>
      </c>
      <c r="F787" t="s">
        <v>3069</v>
      </c>
      <c r="G787" s="47" t="s">
        <v>3620</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3106</v>
      </c>
      <c r="E788" s="1" t="s">
        <v>3605</v>
      </c>
      <c r="F788" t="s">
        <v>3070</v>
      </c>
      <c r="G788" s="47" t="s">
        <v>3613</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3106</v>
      </c>
      <c r="E789" s="1" t="s">
        <v>3607</v>
      </c>
      <c r="F789" t="s">
        <v>3070</v>
      </c>
      <c r="G789" s="47" t="s">
        <v>3614</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3106</v>
      </c>
      <c r="E790" s="1" t="s">
        <v>3608</v>
      </c>
      <c r="F790" t="s">
        <v>3070</v>
      </c>
      <c r="G790" s="47" t="s">
        <v>3615</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3106</v>
      </c>
      <c r="E791" s="1" t="s">
        <v>3609</v>
      </c>
      <c r="F791" t="s">
        <v>3070</v>
      </c>
      <c r="G791" s="47" t="s">
        <v>3616</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3106</v>
      </c>
      <c r="E792" s="1" t="s">
        <v>3610</v>
      </c>
      <c r="F792" t="s">
        <v>3070</v>
      </c>
      <c r="G792" s="47" t="s">
        <v>3617</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3106</v>
      </c>
      <c r="E793" s="1" t="s">
        <v>3611</v>
      </c>
      <c r="F793" t="s">
        <v>3070</v>
      </c>
      <c r="G793" s="47" t="s">
        <v>3618</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3106</v>
      </c>
      <c r="E794" s="1" t="s">
        <v>3612</v>
      </c>
      <c r="F794" t="s">
        <v>3070</v>
      </c>
      <c r="G794" s="47" t="s">
        <v>3619</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3106</v>
      </c>
      <c r="E795" s="1" t="s">
        <v>3606</v>
      </c>
      <c r="F795" t="s">
        <v>3070</v>
      </c>
      <c r="G795" s="47" t="s">
        <v>3620</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3107</v>
      </c>
      <c r="E796" s="1" t="s">
        <v>3605</v>
      </c>
      <c r="F796" t="s">
        <v>3071</v>
      </c>
      <c r="G796" s="47" t="s">
        <v>3613</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3107</v>
      </c>
      <c r="E797" s="1" t="s">
        <v>3607</v>
      </c>
      <c r="F797" t="s">
        <v>3071</v>
      </c>
      <c r="G797" s="47" t="s">
        <v>3614</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3107</v>
      </c>
      <c r="E798" s="1" t="s">
        <v>3608</v>
      </c>
      <c r="F798" t="s">
        <v>3071</v>
      </c>
      <c r="G798" s="47" t="s">
        <v>3615</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3107</v>
      </c>
      <c r="E799" s="1" t="s">
        <v>3609</v>
      </c>
      <c r="F799" t="s">
        <v>3071</v>
      </c>
      <c r="G799" s="47" t="s">
        <v>3616</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3107</v>
      </c>
      <c r="E800" s="1" t="s">
        <v>3610</v>
      </c>
      <c r="F800" t="s">
        <v>3071</v>
      </c>
      <c r="G800" s="47" t="s">
        <v>3617</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3107</v>
      </c>
      <c r="E801" s="1" t="s">
        <v>3611</v>
      </c>
      <c r="F801" t="s">
        <v>3071</v>
      </c>
      <c r="G801" s="47" t="s">
        <v>3618</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3107</v>
      </c>
      <c r="E802" s="1" t="s">
        <v>3612</v>
      </c>
      <c r="F802" t="s">
        <v>3071</v>
      </c>
      <c r="G802" s="47" t="s">
        <v>3619</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3107</v>
      </c>
      <c r="E803" s="1" t="s">
        <v>3606</v>
      </c>
      <c r="F803" t="s">
        <v>3071</v>
      </c>
      <c r="G803" s="47" t="s">
        <v>3620</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3108</v>
      </c>
      <c r="E804" s="1" t="s">
        <v>3605</v>
      </c>
      <c r="F804" t="s">
        <v>3072</v>
      </c>
      <c r="G804" s="47" t="s">
        <v>3613</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3108</v>
      </c>
      <c r="E805" s="1" t="s">
        <v>3607</v>
      </c>
      <c r="F805" t="s">
        <v>3072</v>
      </c>
      <c r="G805" s="47" t="s">
        <v>3614</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3108</v>
      </c>
      <c r="E806" s="1" t="s">
        <v>3608</v>
      </c>
      <c r="F806" t="s">
        <v>3072</v>
      </c>
      <c r="G806" s="47" t="s">
        <v>3615</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3108</v>
      </c>
      <c r="E807" s="1" t="s">
        <v>3609</v>
      </c>
      <c r="F807" t="s">
        <v>3072</v>
      </c>
      <c r="G807" s="47" t="s">
        <v>3616</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3108</v>
      </c>
      <c r="E808" s="1" t="s">
        <v>3610</v>
      </c>
      <c r="F808" t="s">
        <v>3072</v>
      </c>
      <c r="G808" s="47" t="s">
        <v>3617</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3108</v>
      </c>
      <c r="E809" s="1" t="s">
        <v>3611</v>
      </c>
      <c r="F809" t="s">
        <v>3072</v>
      </c>
      <c r="G809" s="47" t="s">
        <v>3618</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3108</v>
      </c>
      <c r="E810" s="1" t="s">
        <v>3612</v>
      </c>
      <c r="F810" t="s">
        <v>3072</v>
      </c>
      <c r="G810" s="47" t="s">
        <v>3619</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3108</v>
      </c>
      <c r="E811" s="1" t="s">
        <v>3606</v>
      </c>
      <c r="F811" t="s">
        <v>3072</v>
      </c>
      <c r="G811" s="47" t="s">
        <v>3620</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3109</v>
      </c>
      <c r="E812" s="1" t="s">
        <v>3605</v>
      </c>
      <c r="F812" t="s">
        <v>3073</v>
      </c>
      <c r="G812" s="47" t="s">
        <v>3613</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3109</v>
      </c>
      <c r="E813" s="1" t="s">
        <v>3607</v>
      </c>
      <c r="F813" t="s">
        <v>3073</v>
      </c>
      <c r="G813" s="47" t="s">
        <v>3614</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3109</v>
      </c>
      <c r="E814" s="1" t="s">
        <v>3608</v>
      </c>
      <c r="F814" t="s">
        <v>3073</v>
      </c>
      <c r="G814" s="47" t="s">
        <v>3615</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3109</v>
      </c>
      <c r="E815" s="1" t="s">
        <v>3609</v>
      </c>
      <c r="F815" t="s">
        <v>3073</v>
      </c>
      <c r="G815" s="47" t="s">
        <v>3616</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3109</v>
      </c>
      <c r="E816" s="1" t="s">
        <v>3610</v>
      </c>
      <c r="F816" t="s">
        <v>3073</v>
      </c>
      <c r="G816" s="47" t="s">
        <v>3617</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3109</v>
      </c>
      <c r="E817" s="1" t="s">
        <v>3611</v>
      </c>
      <c r="F817" t="s">
        <v>3073</v>
      </c>
      <c r="G817" s="47" t="s">
        <v>3618</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3109</v>
      </c>
      <c r="E818" s="1" t="s">
        <v>3612</v>
      </c>
      <c r="F818" t="s">
        <v>3073</v>
      </c>
      <c r="G818" s="47" t="s">
        <v>3619</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3109</v>
      </c>
      <c r="E819" s="1" t="s">
        <v>3606</v>
      </c>
      <c r="F819" t="s">
        <v>3073</v>
      </c>
      <c r="G819" s="47" t="s">
        <v>3620</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3110</v>
      </c>
      <c r="E820" s="1" t="s">
        <v>3605</v>
      </c>
      <c r="F820" t="s">
        <v>2605</v>
      </c>
      <c r="G820" s="47" t="s">
        <v>3613</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3110</v>
      </c>
      <c r="E821" s="1" t="s">
        <v>3607</v>
      </c>
      <c r="F821" t="s">
        <v>2605</v>
      </c>
      <c r="G821" s="47" t="s">
        <v>3614</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3110</v>
      </c>
      <c r="E822" s="1" t="s">
        <v>3608</v>
      </c>
      <c r="F822" t="s">
        <v>2605</v>
      </c>
      <c r="G822" s="47" t="s">
        <v>3615</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3110</v>
      </c>
      <c r="E823" s="1" t="s">
        <v>3609</v>
      </c>
      <c r="F823" t="s">
        <v>2605</v>
      </c>
      <c r="G823" s="47" t="s">
        <v>3616</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3110</v>
      </c>
      <c r="E824" s="1" t="s">
        <v>3610</v>
      </c>
      <c r="F824" t="s">
        <v>2605</v>
      </c>
      <c r="G824" s="47" t="s">
        <v>3617</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3110</v>
      </c>
      <c r="E825" s="1" t="s">
        <v>3611</v>
      </c>
      <c r="F825" t="s">
        <v>2605</v>
      </c>
      <c r="G825" s="47" t="s">
        <v>3618</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3110</v>
      </c>
      <c r="E826" s="1" t="s">
        <v>3612</v>
      </c>
      <c r="F826" t="s">
        <v>2605</v>
      </c>
      <c r="G826" s="47" t="s">
        <v>3619</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3110</v>
      </c>
      <c r="E827" s="1" t="s">
        <v>3606</v>
      </c>
      <c r="F827" t="s">
        <v>2605</v>
      </c>
      <c r="G827" s="47" t="s">
        <v>3620</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3111</v>
      </c>
      <c r="E828" s="1" t="s">
        <v>3605</v>
      </c>
      <c r="F828" t="s">
        <v>3074</v>
      </c>
      <c r="G828" s="47" t="s">
        <v>3613</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3111</v>
      </c>
      <c r="E829" s="1" t="s">
        <v>3607</v>
      </c>
      <c r="F829" t="s">
        <v>3074</v>
      </c>
      <c r="G829" s="47" t="s">
        <v>3614</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3111</v>
      </c>
      <c r="E830" s="1" t="s">
        <v>3608</v>
      </c>
      <c r="F830" t="s">
        <v>3074</v>
      </c>
      <c r="G830" s="47" t="s">
        <v>3615</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3111</v>
      </c>
      <c r="E831" s="1" t="s">
        <v>3609</v>
      </c>
      <c r="F831" t="s">
        <v>3074</v>
      </c>
      <c r="G831" s="47" t="s">
        <v>3616</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3111</v>
      </c>
      <c r="E832" s="1" t="s">
        <v>3610</v>
      </c>
      <c r="F832" t="s">
        <v>3074</v>
      </c>
      <c r="G832" s="47" t="s">
        <v>3617</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3111</v>
      </c>
      <c r="E833" s="1" t="s">
        <v>3611</v>
      </c>
      <c r="F833" t="s">
        <v>3074</v>
      </c>
      <c r="G833" s="47" t="s">
        <v>3618</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3111</v>
      </c>
      <c r="E834" s="1" t="s">
        <v>3612</v>
      </c>
      <c r="F834" t="s">
        <v>3074</v>
      </c>
      <c r="G834" s="47" t="s">
        <v>3619</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3111</v>
      </c>
      <c r="E835" s="1" t="s">
        <v>3606</v>
      </c>
      <c r="F835" t="s">
        <v>3074</v>
      </c>
      <c r="G835" s="47" t="s">
        <v>3620</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3112</v>
      </c>
      <c r="E836" s="1" t="s">
        <v>3605</v>
      </c>
      <c r="F836" t="s">
        <v>3075</v>
      </c>
      <c r="G836" s="47" t="s">
        <v>3613</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3112</v>
      </c>
      <c r="E837" s="1" t="s">
        <v>3607</v>
      </c>
      <c r="F837" t="s">
        <v>3075</v>
      </c>
      <c r="G837" s="47" t="s">
        <v>3614</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3112</v>
      </c>
      <c r="E838" s="1" t="s">
        <v>3608</v>
      </c>
      <c r="F838" t="s">
        <v>3075</v>
      </c>
      <c r="G838" s="47" t="s">
        <v>3615</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3112</v>
      </c>
      <c r="E839" s="1" t="s">
        <v>3609</v>
      </c>
      <c r="F839" t="s">
        <v>3075</v>
      </c>
      <c r="G839" s="47" t="s">
        <v>3616</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3112</v>
      </c>
      <c r="E840" s="1" t="s">
        <v>3610</v>
      </c>
      <c r="F840" t="s">
        <v>3075</v>
      </c>
      <c r="G840" s="47" t="s">
        <v>3617</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3112</v>
      </c>
      <c r="E841" s="1" t="s">
        <v>3611</v>
      </c>
      <c r="F841" t="s">
        <v>3075</v>
      </c>
      <c r="G841" s="47" t="s">
        <v>3618</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3112</v>
      </c>
      <c r="E842" s="1" t="s">
        <v>3612</v>
      </c>
      <c r="F842" t="s">
        <v>3075</v>
      </c>
      <c r="G842" s="47" t="s">
        <v>3619</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3112</v>
      </c>
      <c r="E843" s="1" t="s">
        <v>3606</v>
      </c>
      <c r="F843" t="s">
        <v>3075</v>
      </c>
      <c r="G843" s="47" t="s">
        <v>3620</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3113</v>
      </c>
      <c r="E844" s="1" t="s">
        <v>3605</v>
      </c>
      <c r="F844" t="s">
        <v>3076</v>
      </c>
      <c r="G844" s="47" t="s">
        <v>3613</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3113</v>
      </c>
      <c r="E845" s="1" t="s">
        <v>3607</v>
      </c>
      <c r="F845" t="s">
        <v>3076</v>
      </c>
      <c r="G845" s="47" t="s">
        <v>3614</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3113</v>
      </c>
      <c r="E846" s="1" t="s">
        <v>3608</v>
      </c>
      <c r="F846" t="s">
        <v>3076</v>
      </c>
      <c r="G846" s="47" t="s">
        <v>3615</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3113</v>
      </c>
      <c r="E847" s="1" t="s">
        <v>3609</v>
      </c>
      <c r="F847" t="s">
        <v>3076</v>
      </c>
      <c r="G847" s="47" t="s">
        <v>3616</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3113</v>
      </c>
      <c r="E848" s="1" t="s">
        <v>3610</v>
      </c>
      <c r="F848" t="s">
        <v>3076</v>
      </c>
      <c r="G848" s="47" t="s">
        <v>3617</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3113</v>
      </c>
      <c r="E849" s="1" t="s">
        <v>3611</v>
      </c>
      <c r="F849" t="s">
        <v>3076</v>
      </c>
      <c r="G849" s="47" t="s">
        <v>3618</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3113</v>
      </c>
      <c r="E850" s="1" t="s">
        <v>3612</v>
      </c>
      <c r="F850" t="s">
        <v>3076</v>
      </c>
      <c r="G850" s="47" t="s">
        <v>3619</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3113</v>
      </c>
      <c r="E851" s="1" t="s">
        <v>3606</v>
      </c>
      <c r="F851" t="s">
        <v>3076</v>
      </c>
      <c r="G851" s="47" t="s">
        <v>3620</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3114</v>
      </c>
      <c r="E852" s="1" t="s">
        <v>3605</v>
      </c>
      <c r="F852" t="s">
        <v>2606</v>
      </c>
      <c r="G852" s="47" t="s">
        <v>3613</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3114</v>
      </c>
      <c r="E853" s="1" t="s">
        <v>3607</v>
      </c>
      <c r="F853" t="s">
        <v>2606</v>
      </c>
      <c r="G853" s="47" t="s">
        <v>3614</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3114</v>
      </c>
      <c r="E854" s="1" t="s">
        <v>3608</v>
      </c>
      <c r="F854" t="s">
        <v>2606</v>
      </c>
      <c r="G854" s="47" t="s">
        <v>3615</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3114</v>
      </c>
      <c r="E855" s="1" t="s">
        <v>3609</v>
      </c>
      <c r="F855" t="s">
        <v>2606</v>
      </c>
      <c r="G855" s="47" t="s">
        <v>3616</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3114</v>
      </c>
      <c r="E856" s="1" t="s">
        <v>3610</v>
      </c>
      <c r="F856" t="s">
        <v>2606</v>
      </c>
      <c r="G856" s="47" t="s">
        <v>3617</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3114</v>
      </c>
      <c r="E857" s="1" t="s">
        <v>3611</v>
      </c>
      <c r="F857" t="s">
        <v>2606</v>
      </c>
      <c r="G857" s="47" t="s">
        <v>3618</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3114</v>
      </c>
      <c r="E858" s="1" t="s">
        <v>3612</v>
      </c>
      <c r="F858" t="s">
        <v>2606</v>
      </c>
      <c r="G858" s="47" t="s">
        <v>3619</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3114</v>
      </c>
      <c r="E859" s="1" t="s">
        <v>3606</v>
      </c>
      <c r="F859" t="s">
        <v>2606</v>
      </c>
      <c r="G859" s="47" t="s">
        <v>3620</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3115</v>
      </c>
      <c r="E860" s="1" t="s">
        <v>3605</v>
      </c>
      <c r="F860" t="s">
        <v>3077</v>
      </c>
      <c r="G860" s="47" t="s">
        <v>3613</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3115</v>
      </c>
      <c r="E861" s="1" t="s">
        <v>3607</v>
      </c>
      <c r="F861" t="s">
        <v>3077</v>
      </c>
      <c r="G861" s="47" t="s">
        <v>3614</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3115</v>
      </c>
      <c r="E862" s="1" t="s">
        <v>3608</v>
      </c>
      <c r="F862" t="s">
        <v>3077</v>
      </c>
      <c r="G862" s="47" t="s">
        <v>3615</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3115</v>
      </c>
      <c r="E863" s="1" t="s">
        <v>3609</v>
      </c>
      <c r="F863" t="s">
        <v>3077</v>
      </c>
      <c r="G863" s="47" t="s">
        <v>3616</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3115</v>
      </c>
      <c r="E864" s="1" t="s">
        <v>3610</v>
      </c>
      <c r="F864" t="s">
        <v>3077</v>
      </c>
      <c r="G864" s="47" t="s">
        <v>3617</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3115</v>
      </c>
      <c r="E865" s="1" t="s">
        <v>3611</v>
      </c>
      <c r="F865" t="s">
        <v>3077</v>
      </c>
      <c r="G865" s="47" t="s">
        <v>3618</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3115</v>
      </c>
      <c r="E866" s="1" t="s">
        <v>3612</v>
      </c>
      <c r="F866" t="s">
        <v>3077</v>
      </c>
      <c r="G866" s="47" t="s">
        <v>3619</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3115</v>
      </c>
      <c r="E867" s="1" t="s">
        <v>3606</v>
      </c>
      <c r="F867" t="s">
        <v>3077</v>
      </c>
      <c r="G867" s="47" t="s">
        <v>3620</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3116</v>
      </c>
      <c r="E868" s="1" t="s">
        <v>3605</v>
      </c>
      <c r="F868" t="s">
        <v>3078</v>
      </c>
      <c r="G868" s="47" t="s">
        <v>3613</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3116</v>
      </c>
      <c r="E869" s="1" t="s">
        <v>3607</v>
      </c>
      <c r="F869" t="s">
        <v>3078</v>
      </c>
      <c r="G869" s="47" t="s">
        <v>3614</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3116</v>
      </c>
      <c r="E870" s="1" t="s">
        <v>3608</v>
      </c>
      <c r="F870" t="s">
        <v>3078</v>
      </c>
      <c r="G870" s="47" t="s">
        <v>3615</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3116</v>
      </c>
      <c r="E871" s="1" t="s">
        <v>3609</v>
      </c>
      <c r="F871" t="s">
        <v>3078</v>
      </c>
      <c r="G871" s="47" t="s">
        <v>3616</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3116</v>
      </c>
      <c r="E872" s="1" t="s">
        <v>3610</v>
      </c>
      <c r="F872" t="s">
        <v>3078</v>
      </c>
      <c r="G872" s="47" t="s">
        <v>3617</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3116</v>
      </c>
      <c r="E873" s="1" t="s">
        <v>3611</v>
      </c>
      <c r="F873" t="s">
        <v>3078</v>
      </c>
      <c r="G873" s="47" t="s">
        <v>3618</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3116</v>
      </c>
      <c r="E874" s="1" t="s">
        <v>3612</v>
      </c>
      <c r="F874" t="s">
        <v>3078</v>
      </c>
      <c r="G874" s="47" t="s">
        <v>3619</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3116</v>
      </c>
      <c r="E875" s="1" t="s">
        <v>3606</v>
      </c>
      <c r="F875" t="s">
        <v>3078</v>
      </c>
      <c r="G875" s="47" t="s">
        <v>3620</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3117</v>
      </c>
      <c r="E876" s="1" t="s">
        <v>3605</v>
      </c>
      <c r="F876" t="s">
        <v>3079</v>
      </c>
      <c r="G876" s="47" t="s">
        <v>3613</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3117</v>
      </c>
      <c r="E877" s="1" t="s">
        <v>3607</v>
      </c>
      <c r="F877" t="s">
        <v>3079</v>
      </c>
      <c r="G877" s="47" t="s">
        <v>3614</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3117</v>
      </c>
      <c r="E878" s="1" t="s">
        <v>3608</v>
      </c>
      <c r="F878" t="s">
        <v>3079</v>
      </c>
      <c r="G878" s="47" t="s">
        <v>3615</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3117</v>
      </c>
      <c r="E879" s="1" t="s">
        <v>3609</v>
      </c>
      <c r="F879" t="s">
        <v>3079</v>
      </c>
      <c r="G879" s="47" t="s">
        <v>3616</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3117</v>
      </c>
      <c r="E880" s="1" t="s">
        <v>3610</v>
      </c>
      <c r="F880" t="s">
        <v>3079</v>
      </c>
      <c r="G880" s="47" t="s">
        <v>3617</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3117</v>
      </c>
      <c r="E881" s="1" t="s">
        <v>3611</v>
      </c>
      <c r="F881" t="s">
        <v>3079</v>
      </c>
      <c r="G881" s="47" t="s">
        <v>3618</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3117</v>
      </c>
      <c r="E882" s="1" t="s">
        <v>3612</v>
      </c>
      <c r="F882" t="s">
        <v>3079</v>
      </c>
      <c r="G882" s="47" t="s">
        <v>3619</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3117</v>
      </c>
      <c r="E883" s="1" t="s">
        <v>3606</v>
      </c>
      <c r="F883" t="s">
        <v>3079</v>
      </c>
      <c r="G883" s="47" t="s">
        <v>3620</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3118</v>
      </c>
      <c r="E884" s="1" t="s">
        <v>3605</v>
      </c>
      <c r="F884" t="s">
        <v>3080</v>
      </c>
      <c r="G884" s="47" t="s">
        <v>3613</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3118</v>
      </c>
      <c r="E885" s="1" t="s">
        <v>3607</v>
      </c>
      <c r="F885" t="s">
        <v>3080</v>
      </c>
      <c r="G885" s="47" t="s">
        <v>3614</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3118</v>
      </c>
      <c r="E886" s="1" t="s">
        <v>3608</v>
      </c>
      <c r="F886" t="s">
        <v>3080</v>
      </c>
      <c r="G886" s="47" t="s">
        <v>3615</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3118</v>
      </c>
      <c r="E887" s="1" t="s">
        <v>3609</v>
      </c>
      <c r="F887" t="s">
        <v>3080</v>
      </c>
      <c r="G887" s="47" t="s">
        <v>3616</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3118</v>
      </c>
      <c r="E888" s="1" t="s">
        <v>3610</v>
      </c>
      <c r="F888" t="s">
        <v>3080</v>
      </c>
      <c r="G888" s="47" t="s">
        <v>3617</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3118</v>
      </c>
      <c r="E889" s="1" t="s">
        <v>3611</v>
      </c>
      <c r="F889" t="s">
        <v>3080</v>
      </c>
      <c r="G889" s="47" t="s">
        <v>3618</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3118</v>
      </c>
      <c r="E890" s="1" t="s">
        <v>3612</v>
      </c>
      <c r="F890" t="s">
        <v>3080</v>
      </c>
      <c r="G890" s="47" t="s">
        <v>3619</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3118</v>
      </c>
      <c r="E891" s="1" t="s">
        <v>3606</v>
      </c>
      <c r="F891" t="s">
        <v>3080</v>
      </c>
      <c r="G891" s="47" t="s">
        <v>3620</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3119</v>
      </c>
      <c r="E892" s="1" t="s">
        <v>3605</v>
      </c>
      <c r="F892" t="s">
        <v>3081</v>
      </c>
      <c r="G892" s="47" t="s">
        <v>3613</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3119</v>
      </c>
      <c r="E893" s="1" t="s">
        <v>3607</v>
      </c>
      <c r="F893" t="s">
        <v>3081</v>
      </c>
      <c r="G893" s="47" t="s">
        <v>3614</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3119</v>
      </c>
      <c r="E894" s="1" t="s">
        <v>3608</v>
      </c>
      <c r="F894" t="s">
        <v>3081</v>
      </c>
      <c r="G894" s="47" t="s">
        <v>3615</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3119</v>
      </c>
      <c r="E895" s="1" t="s">
        <v>3609</v>
      </c>
      <c r="F895" t="s">
        <v>3081</v>
      </c>
      <c r="G895" s="47" t="s">
        <v>3616</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3119</v>
      </c>
      <c r="E896" s="1" t="s">
        <v>3610</v>
      </c>
      <c r="F896" t="s">
        <v>3081</v>
      </c>
      <c r="G896" s="47" t="s">
        <v>3617</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3119</v>
      </c>
      <c r="E897" s="1" t="s">
        <v>3611</v>
      </c>
      <c r="F897" t="s">
        <v>3081</v>
      </c>
      <c r="G897" s="47" t="s">
        <v>3618</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3119</v>
      </c>
      <c r="E898" s="1" t="s">
        <v>3612</v>
      </c>
      <c r="F898" t="s">
        <v>3081</v>
      </c>
      <c r="G898" s="47" t="s">
        <v>3619</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3119</v>
      </c>
      <c r="E899" s="1" t="s">
        <v>3606</v>
      </c>
      <c r="F899" t="s">
        <v>3081</v>
      </c>
      <c r="G899" s="47" t="s">
        <v>3620</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3120</v>
      </c>
      <c r="E900" s="1" t="s">
        <v>3605</v>
      </c>
      <c r="F900" t="s">
        <v>3082</v>
      </c>
      <c r="G900" s="47" t="s">
        <v>3613</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3120</v>
      </c>
      <c r="E901" s="1" t="s">
        <v>3607</v>
      </c>
      <c r="F901" t="s">
        <v>3082</v>
      </c>
      <c r="G901" s="47" t="s">
        <v>3614</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3120</v>
      </c>
      <c r="E902" s="1" t="s">
        <v>3608</v>
      </c>
      <c r="F902" t="s">
        <v>3082</v>
      </c>
      <c r="G902" s="47" t="s">
        <v>3615</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3120</v>
      </c>
      <c r="E903" s="1" t="s">
        <v>3609</v>
      </c>
      <c r="F903" t="s">
        <v>3082</v>
      </c>
      <c r="G903" s="47" t="s">
        <v>3616</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3120</v>
      </c>
      <c r="E904" s="1" t="s">
        <v>3610</v>
      </c>
      <c r="F904" t="s">
        <v>3082</v>
      </c>
      <c r="G904" s="47" t="s">
        <v>3617</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3120</v>
      </c>
      <c r="E905" s="1" t="s">
        <v>3611</v>
      </c>
      <c r="F905" t="s">
        <v>3082</v>
      </c>
      <c r="G905" s="47" t="s">
        <v>3618</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3120</v>
      </c>
      <c r="E906" s="1" t="s">
        <v>3612</v>
      </c>
      <c r="F906" t="s">
        <v>3082</v>
      </c>
      <c r="G906" s="47" t="s">
        <v>3619</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3120</v>
      </c>
      <c r="E907" s="1" t="s">
        <v>3606</v>
      </c>
      <c r="F907" t="s">
        <v>3082</v>
      </c>
      <c r="G907" s="47" t="s">
        <v>3620</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3121</v>
      </c>
      <c r="E908" s="1" t="s">
        <v>3605</v>
      </c>
      <c r="F908" t="s">
        <v>3083</v>
      </c>
      <c r="G908" s="47" t="s">
        <v>3613</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3121</v>
      </c>
      <c r="E909" s="1" t="s">
        <v>3607</v>
      </c>
      <c r="F909" t="s">
        <v>3083</v>
      </c>
      <c r="G909" s="47" t="s">
        <v>3614</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3121</v>
      </c>
      <c r="E910" s="1" t="s">
        <v>3608</v>
      </c>
      <c r="F910" t="s">
        <v>3083</v>
      </c>
      <c r="G910" s="47" t="s">
        <v>3615</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3121</v>
      </c>
      <c r="E911" s="1" t="s">
        <v>3609</v>
      </c>
      <c r="F911" t="s">
        <v>3083</v>
      </c>
      <c r="G911" s="47" t="s">
        <v>3616</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3121</v>
      </c>
      <c r="E912" s="1" t="s">
        <v>3610</v>
      </c>
      <c r="F912" t="s">
        <v>3083</v>
      </c>
      <c r="G912" s="47" t="s">
        <v>3617</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3121</v>
      </c>
      <c r="E913" s="1" t="s">
        <v>3611</v>
      </c>
      <c r="F913" t="s">
        <v>3083</v>
      </c>
      <c r="G913" s="47" t="s">
        <v>3618</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3121</v>
      </c>
      <c r="E914" s="1" t="s">
        <v>3612</v>
      </c>
      <c r="F914" t="s">
        <v>3083</v>
      </c>
      <c r="G914" s="47" t="s">
        <v>3619</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3121</v>
      </c>
      <c r="E915" s="1" t="s">
        <v>3606</v>
      </c>
      <c r="F915" t="s">
        <v>3083</v>
      </c>
      <c r="G915" s="47" t="s">
        <v>3620</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3122</v>
      </c>
      <c r="E916" s="1" t="s">
        <v>3605</v>
      </c>
      <c r="F916" t="s">
        <v>3084</v>
      </c>
      <c r="G916" s="47" t="s">
        <v>3613</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3122</v>
      </c>
      <c r="E917" s="1" t="s">
        <v>3607</v>
      </c>
      <c r="F917" t="s">
        <v>3084</v>
      </c>
      <c r="G917" s="47" t="s">
        <v>3614</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3122</v>
      </c>
      <c r="E918" s="1" t="s">
        <v>3608</v>
      </c>
      <c r="F918" t="s">
        <v>3084</v>
      </c>
      <c r="G918" s="47" t="s">
        <v>3615</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3122</v>
      </c>
      <c r="E919" s="1" t="s">
        <v>3609</v>
      </c>
      <c r="F919" t="s">
        <v>3084</v>
      </c>
      <c r="G919" s="47" t="s">
        <v>3616</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3122</v>
      </c>
      <c r="E920" s="1" t="s">
        <v>3610</v>
      </c>
      <c r="F920" t="s">
        <v>3084</v>
      </c>
      <c r="G920" s="47" t="s">
        <v>3617</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3122</v>
      </c>
      <c r="E921" s="1" t="s">
        <v>3611</v>
      </c>
      <c r="F921" t="s">
        <v>3084</v>
      </c>
      <c r="G921" s="47" t="s">
        <v>3618</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3122</v>
      </c>
      <c r="E922" s="1" t="s">
        <v>3612</v>
      </c>
      <c r="F922" t="s">
        <v>3084</v>
      </c>
      <c r="G922" s="47" t="s">
        <v>3619</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3122</v>
      </c>
      <c r="E923" s="1" t="s">
        <v>3606</v>
      </c>
      <c r="F923" t="s">
        <v>3084</v>
      </c>
      <c r="G923" s="47" t="s">
        <v>3620</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3123</v>
      </c>
      <c r="E924" s="1" t="s">
        <v>3605</v>
      </c>
      <c r="F924" t="s">
        <v>3085</v>
      </c>
      <c r="G924" s="47" t="s">
        <v>3613</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3123</v>
      </c>
      <c r="E925" s="1" t="s">
        <v>3607</v>
      </c>
      <c r="F925" t="s">
        <v>3085</v>
      </c>
      <c r="G925" s="47" t="s">
        <v>3614</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3123</v>
      </c>
      <c r="E926" s="1" t="s">
        <v>3608</v>
      </c>
      <c r="F926" t="s">
        <v>3085</v>
      </c>
      <c r="G926" s="47" t="s">
        <v>3615</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3123</v>
      </c>
      <c r="E927" s="1" t="s">
        <v>3609</v>
      </c>
      <c r="F927" t="s">
        <v>3085</v>
      </c>
      <c r="G927" s="47" t="s">
        <v>3616</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3123</v>
      </c>
      <c r="E928" s="1" t="s">
        <v>3610</v>
      </c>
      <c r="F928" t="s">
        <v>3085</v>
      </c>
      <c r="G928" s="47" t="s">
        <v>3617</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3123</v>
      </c>
      <c r="E929" s="1" t="s">
        <v>3611</v>
      </c>
      <c r="F929" t="s">
        <v>3085</v>
      </c>
      <c r="G929" s="47" t="s">
        <v>3618</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3123</v>
      </c>
      <c r="E930" s="1" t="s">
        <v>3612</v>
      </c>
      <c r="F930" t="s">
        <v>3085</v>
      </c>
      <c r="G930" s="47" t="s">
        <v>3619</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3123</v>
      </c>
      <c r="E931" s="1" t="s">
        <v>3606</v>
      </c>
      <c r="F931" t="s">
        <v>3085</v>
      </c>
      <c r="G931" s="47" t="s">
        <v>3620</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3124</v>
      </c>
      <c r="E932" s="1" t="s">
        <v>3605</v>
      </c>
      <c r="F932" t="s">
        <v>3127</v>
      </c>
      <c r="G932" s="47" t="s">
        <v>3613</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3124</v>
      </c>
      <c r="E933" s="1" t="s">
        <v>3607</v>
      </c>
      <c r="F933" t="s">
        <v>3127</v>
      </c>
      <c r="G933" s="47" t="s">
        <v>3614</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3124</v>
      </c>
      <c r="E934" s="1" t="s">
        <v>3608</v>
      </c>
      <c r="F934" t="s">
        <v>3127</v>
      </c>
      <c r="G934" s="47" t="s">
        <v>3615</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3124</v>
      </c>
      <c r="E935" s="1" t="s">
        <v>3609</v>
      </c>
      <c r="F935" t="s">
        <v>3127</v>
      </c>
      <c r="G935" s="47" t="s">
        <v>3616</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3124</v>
      </c>
      <c r="E936" s="1" t="s">
        <v>3610</v>
      </c>
      <c r="F936" t="s">
        <v>3127</v>
      </c>
      <c r="G936" s="47" t="s">
        <v>3617</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3124</v>
      </c>
      <c r="E937" s="1" t="s">
        <v>3611</v>
      </c>
      <c r="F937" t="s">
        <v>3127</v>
      </c>
      <c r="G937" s="47" t="s">
        <v>3618</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3124</v>
      </c>
      <c r="E938" s="1" t="s">
        <v>3612</v>
      </c>
      <c r="F938" t="s">
        <v>3127</v>
      </c>
      <c r="G938" s="47" t="s">
        <v>3619</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3124</v>
      </c>
      <c r="E939" s="1" t="s">
        <v>3606</v>
      </c>
      <c r="F939" t="s">
        <v>3127</v>
      </c>
      <c r="G939" s="47" t="s">
        <v>3620</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3125</v>
      </c>
      <c r="E940" s="1" t="s">
        <v>3605</v>
      </c>
      <c r="F940" t="s">
        <v>3086</v>
      </c>
      <c r="G940" s="47" t="s">
        <v>3613</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3125</v>
      </c>
      <c r="E941" s="1" t="s">
        <v>3607</v>
      </c>
      <c r="F941" t="s">
        <v>3086</v>
      </c>
      <c r="G941" s="47" t="s">
        <v>3614</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3125</v>
      </c>
      <c r="E942" s="1" t="s">
        <v>3608</v>
      </c>
      <c r="F942" t="s">
        <v>3086</v>
      </c>
      <c r="G942" s="47" t="s">
        <v>3615</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3125</v>
      </c>
      <c r="E943" s="1" t="s">
        <v>3609</v>
      </c>
      <c r="F943" t="s">
        <v>3086</v>
      </c>
      <c r="G943" s="47" t="s">
        <v>3616</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3125</v>
      </c>
      <c r="E944" s="1" t="s">
        <v>3610</v>
      </c>
      <c r="F944" t="s">
        <v>3086</v>
      </c>
      <c r="G944" s="47" t="s">
        <v>3617</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3125</v>
      </c>
      <c r="E945" s="1" t="s">
        <v>3611</v>
      </c>
      <c r="F945" t="s">
        <v>3086</v>
      </c>
      <c r="G945" s="47" t="s">
        <v>3618</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3125</v>
      </c>
      <c r="E946" s="1" t="s">
        <v>3612</v>
      </c>
      <c r="F946" t="s">
        <v>3086</v>
      </c>
      <c r="G946" s="47" t="s">
        <v>3619</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3125</v>
      </c>
      <c r="E947" s="1" t="s">
        <v>3606</v>
      </c>
      <c r="F947" t="s">
        <v>3086</v>
      </c>
      <c r="G947" s="47" t="s">
        <v>3620</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3101</v>
      </c>
      <c r="E949" s="47" t="s">
        <v>2424</v>
      </c>
      <c r="F949" t="s">
        <v>3126</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3101</v>
      </c>
      <c r="E950" s="47" t="s">
        <v>2425</v>
      </c>
      <c r="F950" t="s">
        <v>3126</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3101</v>
      </c>
      <c r="E951" s="47" t="s">
        <v>2426</v>
      </c>
      <c r="F951" t="s">
        <v>3126</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3101</v>
      </c>
      <c r="E952" s="47" t="s">
        <v>2427</v>
      </c>
      <c r="F952" t="s">
        <v>3126</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3101</v>
      </c>
      <c r="E953" s="47" t="s">
        <v>2428</v>
      </c>
      <c r="F953" t="s">
        <v>3126</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3101</v>
      </c>
      <c r="E954" s="47" t="s">
        <v>2429</v>
      </c>
      <c r="F954" t="s">
        <v>3126</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3101</v>
      </c>
      <c r="E955" s="47" t="s">
        <v>2736</v>
      </c>
      <c r="F955" t="s">
        <v>3126</v>
      </c>
      <c r="G955" s="47" t="s">
        <v>2739</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3101</v>
      </c>
      <c r="E956" s="47" t="s">
        <v>2737</v>
      </c>
      <c r="F956" t="s">
        <v>3126</v>
      </c>
      <c r="G956" s="47" t="s">
        <v>2741</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3101</v>
      </c>
      <c r="E957" s="47" t="s">
        <v>2738</v>
      </c>
      <c r="F957" t="s">
        <v>3126</v>
      </c>
      <c r="G957" s="47" t="s">
        <v>2742</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3101</v>
      </c>
      <c r="E958" s="47" t="s">
        <v>2735</v>
      </c>
      <c r="F958" t="s">
        <v>3126</v>
      </c>
      <c r="G958" s="47" t="s">
        <v>2740</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3102</v>
      </c>
      <c r="E959" s="47" t="s">
        <v>2424</v>
      </c>
      <c r="F959" t="s">
        <v>2790</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3102</v>
      </c>
      <c r="E960" s="47" t="s">
        <v>2425</v>
      </c>
      <c r="F960" t="s">
        <v>2790</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3102</v>
      </c>
      <c r="E961" s="47" t="s">
        <v>2426</v>
      </c>
      <c r="F961" t="s">
        <v>2790</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3102</v>
      </c>
      <c r="E962" s="47" t="s">
        <v>2427</v>
      </c>
      <c r="F962" t="s">
        <v>2790</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3102</v>
      </c>
      <c r="E963" s="47" t="s">
        <v>2428</v>
      </c>
      <c r="F963" t="s">
        <v>2790</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3102</v>
      </c>
      <c r="E964" s="47" t="s">
        <v>2429</v>
      </c>
      <c r="F964" t="s">
        <v>2790</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3102</v>
      </c>
      <c r="E965" s="47" t="s">
        <v>2736</v>
      </c>
      <c r="F965" t="s">
        <v>2790</v>
      </c>
      <c r="G965" s="47" t="s">
        <v>2739</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3102</v>
      </c>
      <c r="E966" s="47" t="s">
        <v>2737</v>
      </c>
      <c r="F966" t="s">
        <v>2790</v>
      </c>
      <c r="G966" s="47" t="s">
        <v>2741</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3102</v>
      </c>
      <c r="E967" s="47" t="s">
        <v>2738</v>
      </c>
      <c r="F967" t="s">
        <v>2790</v>
      </c>
      <c r="G967" s="47" t="s">
        <v>2742</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3102</v>
      </c>
      <c r="E968" s="47" t="s">
        <v>2735</v>
      </c>
      <c r="F968" t="s">
        <v>2790</v>
      </c>
      <c r="G968" s="47" t="s">
        <v>2740</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3103</v>
      </c>
      <c r="E969" s="47" t="s">
        <v>2424</v>
      </c>
      <c r="F969" t="s">
        <v>3067</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3103</v>
      </c>
      <c r="E970" s="47" t="s">
        <v>2425</v>
      </c>
      <c r="F970" t="s">
        <v>3067</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3103</v>
      </c>
      <c r="E971" s="47" t="s">
        <v>2426</v>
      </c>
      <c r="F971" t="s">
        <v>3067</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3103</v>
      </c>
      <c r="E972" s="47" t="s">
        <v>2427</v>
      </c>
      <c r="F972" t="s">
        <v>3067</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3103</v>
      </c>
      <c r="E973" s="47" t="s">
        <v>2428</v>
      </c>
      <c r="F973" t="s">
        <v>3067</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3103</v>
      </c>
      <c r="E974" s="47" t="s">
        <v>2429</v>
      </c>
      <c r="F974" t="s">
        <v>3067</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3103</v>
      </c>
      <c r="E975" s="47" t="s">
        <v>2736</v>
      </c>
      <c r="F975" t="s">
        <v>3067</v>
      </c>
      <c r="G975" s="47" t="s">
        <v>2739</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3103</v>
      </c>
      <c r="E976" s="47" t="s">
        <v>2737</v>
      </c>
      <c r="F976" t="s">
        <v>3067</v>
      </c>
      <c r="G976" s="47" t="s">
        <v>2741</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3103</v>
      </c>
      <c r="E977" s="47" t="s">
        <v>2738</v>
      </c>
      <c r="F977" t="s">
        <v>3067</v>
      </c>
      <c r="G977" s="47" t="s">
        <v>2742</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3103</v>
      </c>
      <c r="E978" s="47" t="s">
        <v>2735</v>
      </c>
      <c r="F978" t="s">
        <v>3067</v>
      </c>
      <c r="G978" s="47" t="s">
        <v>2740</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3104</v>
      </c>
      <c r="E979" s="47" t="s">
        <v>2424</v>
      </c>
      <c r="F979" t="s">
        <v>3068</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3104</v>
      </c>
      <c r="E980" s="47" t="s">
        <v>2425</v>
      </c>
      <c r="F980" t="s">
        <v>3068</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3104</v>
      </c>
      <c r="E981" s="47" t="s">
        <v>2426</v>
      </c>
      <c r="F981" t="s">
        <v>3068</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3104</v>
      </c>
      <c r="E982" s="47" t="s">
        <v>2427</v>
      </c>
      <c r="F982" t="s">
        <v>3068</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3104</v>
      </c>
      <c r="E983" s="47" t="s">
        <v>2428</v>
      </c>
      <c r="F983" t="s">
        <v>3068</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3104</v>
      </c>
      <c r="E984" s="47" t="s">
        <v>2429</v>
      </c>
      <c r="F984" t="s">
        <v>3068</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3104</v>
      </c>
      <c r="E985" s="47" t="s">
        <v>2736</v>
      </c>
      <c r="F985" t="s">
        <v>3068</v>
      </c>
      <c r="G985" s="47" t="s">
        <v>2739</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3104</v>
      </c>
      <c r="E986" s="47" t="s">
        <v>2737</v>
      </c>
      <c r="F986" t="s">
        <v>3068</v>
      </c>
      <c r="G986" s="47" t="s">
        <v>2741</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3104</v>
      </c>
      <c r="E987" s="47" t="s">
        <v>2738</v>
      </c>
      <c r="F987" t="s">
        <v>3068</v>
      </c>
      <c r="G987" s="47" t="s">
        <v>2742</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3104</v>
      </c>
      <c r="E988" s="47" t="s">
        <v>2735</v>
      </c>
      <c r="F988" t="s">
        <v>3068</v>
      </c>
      <c r="G988" s="47" t="s">
        <v>2740</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3105</v>
      </c>
      <c r="E989" s="47" t="s">
        <v>2424</v>
      </c>
      <c r="F989" t="s">
        <v>3069</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3105</v>
      </c>
      <c r="E990" s="47" t="s">
        <v>2425</v>
      </c>
      <c r="F990" t="s">
        <v>3069</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3105</v>
      </c>
      <c r="E991" s="47" t="s">
        <v>2426</v>
      </c>
      <c r="F991" t="s">
        <v>3069</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3105</v>
      </c>
      <c r="E992" s="47" t="s">
        <v>2427</v>
      </c>
      <c r="F992" t="s">
        <v>3069</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3105</v>
      </c>
      <c r="E993" s="47" t="s">
        <v>2428</v>
      </c>
      <c r="F993" t="s">
        <v>3069</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3105</v>
      </c>
      <c r="E994" s="47" t="s">
        <v>2429</v>
      </c>
      <c r="F994" t="s">
        <v>3069</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3105</v>
      </c>
      <c r="E995" s="47" t="s">
        <v>2736</v>
      </c>
      <c r="F995" t="s">
        <v>3069</v>
      </c>
      <c r="G995" s="47" t="s">
        <v>2739</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3105</v>
      </c>
      <c r="E996" s="47" t="s">
        <v>2737</v>
      </c>
      <c r="F996" t="s">
        <v>3069</v>
      </c>
      <c r="G996" s="47" t="s">
        <v>2741</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3105</v>
      </c>
      <c r="E997" s="47" t="s">
        <v>2738</v>
      </c>
      <c r="F997" t="s">
        <v>3069</v>
      </c>
      <c r="G997" s="47" t="s">
        <v>2742</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3105</v>
      </c>
      <c r="E998" s="47" t="s">
        <v>2735</v>
      </c>
      <c r="F998" t="s">
        <v>3069</v>
      </c>
      <c r="G998" s="47" t="s">
        <v>2740</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3106</v>
      </c>
      <c r="E999" s="47" t="s">
        <v>2424</v>
      </c>
      <c r="F999" t="s">
        <v>3070</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3106</v>
      </c>
      <c r="E1000" s="47" t="s">
        <v>2425</v>
      </c>
      <c r="F1000" t="s">
        <v>3070</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3106</v>
      </c>
      <c r="E1001" s="47" t="s">
        <v>2426</v>
      </c>
      <c r="F1001" t="s">
        <v>3070</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3106</v>
      </c>
      <c r="E1002" s="47" t="s">
        <v>2427</v>
      </c>
      <c r="F1002" t="s">
        <v>3070</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3106</v>
      </c>
      <c r="E1003" s="47" t="s">
        <v>2428</v>
      </c>
      <c r="F1003" t="s">
        <v>3070</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3106</v>
      </c>
      <c r="E1004" s="47" t="s">
        <v>2429</v>
      </c>
      <c r="F1004" t="s">
        <v>3070</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3106</v>
      </c>
      <c r="E1005" s="47" t="s">
        <v>2736</v>
      </c>
      <c r="F1005" t="s">
        <v>3070</v>
      </c>
      <c r="G1005" s="47" t="s">
        <v>2739</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3106</v>
      </c>
      <c r="E1006" s="47" t="s">
        <v>2737</v>
      </c>
      <c r="F1006" t="s">
        <v>3070</v>
      </c>
      <c r="G1006" s="47" t="s">
        <v>2741</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3106</v>
      </c>
      <c r="E1007" s="47" t="s">
        <v>2738</v>
      </c>
      <c r="F1007" t="s">
        <v>3070</v>
      </c>
      <c r="G1007" s="47" t="s">
        <v>2742</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3106</v>
      </c>
      <c r="E1008" s="47" t="s">
        <v>2735</v>
      </c>
      <c r="F1008" t="s">
        <v>3070</v>
      </c>
      <c r="G1008" s="47" t="s">
        <v>2740</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3107</v>
      </c>
      <c r="E1009" s="47" t="s">
        <v>2424</v>
      </c>
      <c r="F1009" t="s">
        <v>3071</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3107</v>
      </c>
      <c r="E1010" s="47" t="s">
        <v>2425</v>
      </c>
      <c r="F1010" t="s">
        <v>3071</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3107</v>
      </c>
      <c r="E1011" s="47" t="s">
        <v>2426</v>
      </c>
      <c r="F1011" t="s">
        <v>3071</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3107</v>
      </c>
      <c r="E1012" s="47" t="s">
        <v>2427</v>
      </c>
      <c r="F1012" t="s">
        <v>3071</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3107</v>
      </c>
      <c r="E1013" s="47" t="s">
        <v>2428</v>
      </c>
      <c r="F1013" t="s">
        <v>3071</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3107</v>
      </c>
      <c r="E1014" s="47" t="s">
        <v>2429</v>
      </c>
      <c r="F1014" t="s">
        <v>3071</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3107</v>
      </c>
      <c r="E1015" s="47" t="s">
        <v>2736</v>
      </c>
      <c r="F1015" t="s">
        <v>3071</v>
      </c>
      <c r="G1015" s="47" t="s">
        <v>2739</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3107</v>
      </c>
      <c r="E1016" s="47" t="s">
        <v>2737</v>
      </c>
      <c r="F1016" t="s">
        <v>3071</v>
      </c>
      <c r="G1016" s="47" t="s">
        <v>2741</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3107</v>
      </c>
      <c r="E1017" s="47" t="s">
        <v>2738</v>
      </c>
      <c r="F1017" t="s">
        <v>3071</v>
      </c>
      <c r="G1017" s="47" t="s">
        <v>2742</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3107</v>
      </c>
      <c r="E1018" s="47" t="s">
        <v>2735</v>
      </c>
      <c r="F1018" t="s">
        <v>3071</v>
      </c>
      <c r="G1018" s="47" t="s">
        <v>2740</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3108</v>
      </c>
      <c r="E1019" s="47" t="s">
        <v>2424</v>
      </c>
      <c r="F1019" t="s">
        <v>3072</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3108</v>
      </c>
      <c r="E1020" s="47" t="s">
        <v>2425</v>
      </c>
      <c r="F1020" t="s">
        <v>3072</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3108</v>
      </c>
      <c r="E1021" s="47" t="s">
        <v>2426</v>
      </c>
      <c r="F1021" t="s">
        <v>3072</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3108</v>
      </c>
      <c r="E1022" s="47" t="s">
        <v>2427</v>
      </c>
      <c r="F1022" t="s">
        <v>3072</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3108</v>
      </c>
      <c r="E1023" s="47" t="s">
        <v>2428</v>
      </c>
      <c r="F1023" t="s">
        <v>3072</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3108</v>
      </c>
      <c r="E1024" s="47" t="s">
        <v>2429</v>
      </c>
      <c r="F1024" t="s">
        <v>3072</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3108</v>
      </c>
      <c r="E1025" s="47" t="s">
        <v>2736</v>
      </c>
      <c r="F1025" t="s">
        <v>3072</v>
      </c>
      <c r="G1025" s="47" t="s">
        <v>2739</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3108</v>
      </c>
      <c r="E1026" s="47" t="s">
        <v>2737</v>
      </c>
      <c r="F1026" t="s">
        <v>3072</v>
      </c>
      <c r="G1026" s="47" t="s">
        <v>2741</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3108</v>
      </c>
      <c r="E1027" s="47" t="s">
        <v>2738</v>
      </c>
      <c r="F1027" t="s">
        <v>3072</v>
      </c>
      <c r="G1027" s="47" t="s">
        <v>2742</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3108</v>
      </c>
      <c r="E1028" s="47" t="s">
        <v>2735</v>
      </c>
      <c r="F1028" t="s">
        <v>3072</v>
      </c>
      <c r="G1028" s="47" t="s">
        <v>2740</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3109</v>
      </c>
      <c r="E1029" s="47" t="s">
        <v>2424</v>
      </c>
      <c r="F1029" t="s">
        <v>3073</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3109</v>
      </c>
      <c r="E1030" s="47" t="s">
        <v>2425</v>
      </c>
      <c r="F1030" t="s">
        <v>3073</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3109</v>
      </c>
      <c r="E1031" s="47" t="s">
        <v>2426</v>
      </c>
      <c r="F1031" t="s">
        <v>3073</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3109</v>
      </c>
      <c r="E1032" s="47" t="s">
        <v>2427</v>
      </c>
      <c r="F1032" t="s">
        <v>3073</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3109</v>
      </c>
      <c r="E1033" s="47" t="s">
        <v>2428</v>
      </c>
      <c r="F1033" t="s">
        <v>3073</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3109</v>
      </c>
      <c r="E1034" s="47" t="s">
        <v>2429</v>
      </c>
      <c r="F1034" t="s">
        <v>3073</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3109</v>
      </c>
      <c r="E1035" s="47" t="s">
        <v>2736</v>
      </c>
      <c r="F1035" t="s">
        <v>3073</v>
      </c>
      <c r="G1035" s="47" t="s">
        <v>2739</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3109</v>
      </c>
      <c r="E1036" s="47" t="s">
        <v>2737</v>
      </c>
      <c r="F1036" t="s">
        <v>3073</v>
      </c>
      <c r="G1036" s="47" t="s">
        <v>2741</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3109</v>
      </c>
      <c r="E1037" s="47" t="s">
        <v>2738</v>
      </c>
      <c r="F1037" t="s">
        <v>3073</v>
      </c>
      <c r="G1037" s="47" t="s">
        <v>2742</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3109</v>
      </c>
      <c r="E1038" s="47" t="s">
        <v>2735</v>
      </c>
      <c r="F1038" t="s">
        <v>3073</v>
      </c>
      <c r="G1038" s="47" t="s">
        <v>2740</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3110</v>
      </c>
      <c r="E1039" s="47" t="s">
        <v>2424</v>
      </c>
      <c r="F1039" t="s">
        <v>2605</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3110</v>
      </c>
      <c r="E1040" s="47" t="s">
        <v>2425</v>
      </c>
      <c r="F1040" t="s">
        <v>2605</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3110</v>
      </c>
      <c r="E1041" s="47" t="s">
        <v>2426</v>
      </c>
      <c r="F1041" t="s">
        <v>2605</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3110</v>
      </c>
      <c r="E1042" s="47" t="s">
        <v>2427</v>
      </c>
      <c r="F1042" t="s">
        <v>2605</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3110</v>
      </c>
      <c r="E1043" s="47" t="s">
        <v>2428</v>
      </c>
      <c r="F1043" t="s">
        <v>2605</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3110</v>
      </c>
      <c r="E1044" s="47" t="s">
        <v>2429</v>
      </c>
      <c r="F1044" t="s">
        <v>2605</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3110</v>
      </c>
      <c r="E1045" s="47" t="s">
        <v>2736</v>
      </c>
      <c r="F1045" t="s">
        <v>2605</v>
      </c>
      <c r="G1045" s="47" t="s">
        <v>2739</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3110</v>
      </c>
      <c r="E1046" s="47" t="s">
        <v>2737</v>
      </c>
      <c r="F1046" t="s">
        <v>2605</v>
      </c>
      <c r="G1046" s="47" t="s">
        <v>2741</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3110</v>
      </c>
      <c r="E1047" s="47" t="s">
        <v>2738</v>
      </c>
      <c r="F1047" t="s">
        <v>2605</v>
      </c>
      <c r="G1047" s="47" t="s">
        <v>2742</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3110</v>
      </c>
      <c r="E1048" s="47" t="s">
        <v>2735</v>
      </c>
      <c r="F1048" t="s">
        <v>2605</v>
      </c>
      <c r="G1048" s="47" t="s">
        <v>2740</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3111</v>
      </c>
      <c r="E1049" s="47" t="s">
        <v>2424</v>
      </c>
      <c r="F1049" t="s">
        <v>3074</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3111</v>
      </c>
      <c r="E1050" s="47" t="s">
        <v>2425</v>
      </c>
      <c r="F1050" t="s">
        <v>3074</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3111</v>
      </c>
      <c r="E1051" s="47" t="s">
        <v>2426</v>
      </c>
      <c r="F1051" t="s">
        <v>3074</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3111</v>
      </c>
      <c r="E1052" s="47" t="s">
        <v>2427</v>
      </c>
      <c r="F1052" t="s">
        <v>3074</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3111</v>
      </c>
      <c r="E1053" s="47" t="s">
        <v>2428</v>
      </c>
      <c r="F1053" t="s">
        <v>3074</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3111</v>
      </c>
      <c r="E1054" s="47" t="s">
        <v>2429</v>
      </c>
      <c r="F1054" t="s">
        <v>3074</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3111</v>
      </c>
      <c r="E1055" s="47" t="s">
        <v>2736</v>
      </c>
      <c r="F1055" t="s">
        <v>3074</v>
      </c>
      <c r="G1055" s="47" t="s">
        <v>2739</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3111</v>
      </c>
      <c r="E1056" s="47" t="s">
        <v>2737</v>
      </c>
      <c r="F1056" t="s">
        <v>3074</v>
      </c>
      <c r="G1056" s="47" t="s">
        <v>2741</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3111</v>
      </c>
      <c r="E1057" s="47" t="s">
        <v>2738</v>
      </c>
      <c r="F1057" t="s">
        <v>3074</v>
      </c>
      <c r="G1057" s="47" t="s">
        <v>2742</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3111</v>
      </c>
      <c r="E1058" s="47" t="s">
        <v>2735</v>
      </c>
      <c r="F1058" t="s">
        <v>3074</v>
      </c>
      <c r="G1058" s="47" t="s">
        <v>2740</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3112</v>
      </c>
      <c r="E1059" s="47" t="s">
        <v>2424</v>
      </c>
      <c r="F1059" t="s">
        <v>3075</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3112</v>
      </c>
      <c r="E1060" s="47" t="s">
        <v>2425</v>
      </c>
      <c r="F1060" t="s">
        <v>3075</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3112</v>
      </c>
      <c r="E1061" s="47" t="s">
        <v>2426</v>
      </c>
      <c r="F1061" t="s">
        <v>3075</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3112</v>
      </c>
      <c r="E1062" s="47" t="s">
        <v>2427</v>
      </c>
      <c r="F1062" t="s">
        <v>3075</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3112</v>
      </c>
      <c r="E1063" s="47" t="s">
        <v>2428</v>
      </c>
      <c r="F1063" t="s">
        <v>3075</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3112</v>
      </c>
      <c r="E1064" s="47" t="s">
        <v>2429</v>
      </c>
      <c r="F1064" t="s">
        <v>3075</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3112</v>
      </c>
      <c r="E1065" s="47" t="s">
        <v>2736</v>
      </c>
      <c r="F1065" t="s">
        <v>3075</v>
      </c>
      <c r="G1065" s="47" t="s">
        <v>2739</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3112</v>
      </c>
      <c r="E1066" s="47" t="s">
        <v>2737</v>
      </c>
      <c r="F1066" t="s">
        <v>3075</v>
      </c>
      <c r="G1066" s="47" t="s">
        <v>2741</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3112</v>
      </c>
      <c r="E1067" s="47" t="s">
        <v>2738</v>
      </c>
      <c r="F1067" t="s">
        <v>3075</v>
      </c>
      <c r="G1067" s="47" t="s">
        <v>2742</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3112</v>
      </c>
      <c r="E1068" s="47" t="s">
        <v>2735</v>
      </c>
      <c r="F1068" t="s">
        <v>3075</v>
      </c>
      <c r="G1068" s="47" t="s">
        <v>2740</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3113</v>
      </c>
      <c r="E1069" s="47" t="s">
        <v>2424</v>
      </c>
      <c r="F1069" t="s">
        <v>3076</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3113</v>
      </c>
      <c r="E1070" s="47" t="s">
        <v>2425</v>
      </c>
      <c r="F1070" t="s">
        <v>3076</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3113</v>
      </c>
      <c r="E1071" s="47" t="s">
        <v>2426</v>
      </c>
      <c r="F1071" t="s">
        <v>3076</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3113</v>
      </c>
      <c r="E1072" s="47" t="s">
        <v>2427</v>
      </c>
      <c r="F1072" t="s">
        <v>3076</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3113</v>
      </c>
      <c r="E1073" s="47" t="s">
        <v>2428</v>
      </c>
      <c r="F1073" t="s">
        <v>3076</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3113</v>
      </c>
      <c r="E1074" s="47" t="s">
        <v>2429</v>
      </c>
      <c r="F1074" t="s">
        <v>3076</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3113</v>
      </c>
      <c r="E1075" s="47" t="s">
        <v>2736</v>
      </c>
      <c r="F1075" t="s">
        <v>3076</v>
      </c>
      <c r="G1075" s="47" t="s">
        <v>2739</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3113</v>
      </c>
      <c r="E1076" s="47" t="s">
        <v>2737</v>
      </c>
      <c r="F1076" t="s">
        <v>3076</v>
      </c>
      <c r="G1076" s="47" t="s">
        <v>2741</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3113</v>
      </c>
      <c r="E1077" s="47" t="s">
        <v>2738</v>
      </c>
      <c r="F1077" t="s">
        <v>3076</v>
      </c>
      <c r="G1077" s="47" t="s">
        <v>2742</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3113</v>
      </c>
      <c r="E1078" s="47" t="s">
        <v>2735</v>
      </c>
      <c r="F1078" t="s">
        <v>3076</v>
      </c>
      <c r="G1078" s="47" t="s">
        <v>2740</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3114</v>
      </c>
      <c r="E1079" s="47" t="s">
        <v>2424</v>
      </c>
      <c r="F1079" t="s">
        <v>2606</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3114</v>
      </c>
      <c r="E1080" s="47" t="s">
        <v>2425</v>
      </c>
      <c r="F1080" t="s">
        <v>2606</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3114</v>
      </c>
      <c r="E1081" s="47" t="s">
        <v>2426</v>
      </c>
      <c r="F1081" t="s">
        <v>2606</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3114</v>
      </c>
      <c r="E1082" s="47" t="s">
        <v>2427</v>
      </c>
      <c r="F1082" t="s">
        <v>2606</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3114</v>
      </c>
      <c r="E1083" s="47" t="s">
        <v>2428</v>
      </c>
      <c r="F1083" t="s">
        <v>2606</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3114</v>
      </c>
      <c r="E1084" s="47" t="s">
        <v>2429</v>
      </c>
      <c r="F1084" t="s">
        <v>2606</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3114</v>
      </c>
      <c r="E1085" s="47" t="s">
        <v>2736</v>
      </c>
      <c r="F1085" t="s">
        <v>2606</v>
      </c>
      <c r="G1085" s="47" t="s">
        <v>2739</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3114</v>
      </c>
      <c r="E1086" s="47" t="s">
        <v>2737</v>
      </c>
      <c r="F1086" t="s">
        <v>2606</v>
      </c>
      <c r="G1086" s="47" t="s">
        <v>2741</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3114</v>
      </c>
      <c r="E1087" s="47" t="s">
        <v>2738</v>
      </c>
      <c r="F1087" t="s">
        <v>2606</v>
      </c>
      <c r="G1087" s="47" t="s">
        <v>2742</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3114</v>
      </c>
      <c r="E1088" s="47" t="s">
        <v>2735</v>
      </c>
      <c r="F1088" t="s">
        <v>2606</v>
      </c>
      <c r="G1088" s="47" t="s">
        <v>2740</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3115</v>
      </c>
      <c r="E1089" s="47" t="s">
        <v>2424</v>
      </c>
      <c r="F1089" t="s">
        <v>3077</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3115</v>
      </c>
      <c r="E1090" s="47" t="s">
        <v>2425</v>
      </c>
      <c r="F1090" t="s">
        <v>3077</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3115</v>
      </c>
      <c r="E1091" s="47" t="s">
        <v>2426</v>
      </c>
      <c r="F1091" t="s">
        <v>3077</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3115</v>
      </c>
      <c r="E1092" s="47" t="s">
        <v>2427</v>
      </c>
      <c r="F1092" t="s">
        <v>3077</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3115</v>
      </c>
      <c r="E1093" s="47" t="s">
        <v>2428</v>
      </c>
      <c r="F1093" t="s">
        <v>3077</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3115</v>
      </c>
      <c r="E1094" s="47" t="s">
        <v>2429</v>
      </c>
      <c r="F1094" t="s">
        <v>3077</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3115</v>
      </c>
      <c r="E1095" s="47" t="s">
        <v>2736</v>
      </c>
      <c r="F1095" t="s">
        <v>3077</v>
      </c>
      <c r="G1095" s="47" t="s">
        <v>2739</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3115</v>
      </c>
      <c r="E1096" s="47" t="s">
        <v>2737</v>
      </c>
      <c r="F1096" t="s">
        <v>3077</v>
      </c>
      <c r="G1096" s="47" t="s">
        <v>2741</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3115</v>
      </c>
      <c r="E1097" s="47" t="s">
        <v>2738</v>
      </c>
      <c r="F1097" t="s">
        <v>3077</v>
      </c>
      <c r="G1097" s="47" t="s">
        <v>2742</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3115</v>
      </c>
      <c r="E1098" s="47" t="s">
        <v>2735</v>
      </c>
      <c r="F1098" t="s">
        <v>3077</v>
      </c>
      <c r="G1098" s="47" t="s">
        <v>2740</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3116</v>
      </c>
      <c r="E1099" s="47" t="s">
        <v>2424</v>
      </c>
      <c r="F1099" t="s">
        <v>3078</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3116</v>
      </c>
      <c r="E1100" s="47" t="s">
        <v>2425</v>
      </c>
      <c r="F1100" t="s">
        <v>3078</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3116</v>
      </c>
      <c r="E1101" s="47" t="s">
        <v>2426</v>
      </c>
      <c r="F1101" t="s">
        <v>3078</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3116</v>
      </c>
      <c r="E1102" s="47" t="s">
        <v>2427</v>
      </c>
      <c r="F1102" t="s">
        <v>3078</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3116</v>
      </c>
      <c r="E1103" s="47" t="s">
        <v>2428</v>
      </c>
      <c r="F1103" t="s">
        <v>3078</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3116</v>
      </c>
      <c r="E1104" s="47" t="s">
        <v>2429</v>
      </c>
      <c r="F1104" t="s">
        <v>3078</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3116</v>
      </c>
      <c r="E1105" s="47" t="s">
        <v>2736</v>
      </c>
      <c r="F1105" t="s">
        <v>3078</v>
      </c>
      <c r="G1105" s="47" t="s">
        <v>2739</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3116</v>
      </c>
      <c r="E1106" s="47" t="s">
        <v>2737</v>
      </c>
      <c r="F1106" t="s">
        <v>3078</v>
      </c>
      <c r="G1106" s="47" t="s">
        <v>2741</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3116</v>
      </c>
      <c r="E1107" s="47" t="s">
        <v>2738</v>
      </c>
      <c r="F1107" t="s">
        <v>3078</v>
      </c>
      <c r="G1107" s="47" t="s">
        <v>2742</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3116</v>
      </c>
      <c r="E1108" s="47" t="s">
        <v>2735</v>
      </c>
      <c r="F1108" t="s">
        <v>3078</v>
      </c>
      <c r="G1108" s="47" t="s">
        <v>2740</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3117</v>
      </c>
      <c r="E1109" s="47" t="s">
        <v>2424</v>
      </c>
      <c r="F1109" t="s">
        <v>3079</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3117</v>
      </c>
      <c r="E1110" s="47" t="s">
        <v>2425</v>
      </c>
      <c r="F1110" t="s">
        <v>3079</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3117</v>
      </c>
      <c r="E1111" s="47" t="s">
        <v>2426</v>
      </c>
      <c r="F1111" t="s">
        <v>3079</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3117</v>
      </c>
      <c r="E1112" s="47" t="s">
        <v>2427</v>
      </c>
      <c r="F1112" t="s">
        <v>3079</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3117</v>
      </c>
      <c r="E1113" s="47" t="s">
        <v>2428</v>
      </c>
      <c r="F1113" t="s">
        <v>3079</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3117</v>
      </c>
      <c r="E1114" s="47" t="s">
        <v>2429</v>
      </c>
      <c r="F1114" t="s">
        <v>3079</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3117</v>
      </c>
      <c r="E1115" s="47" t="s">
        <v>2736</v>
      </c>
      <c r="F1115" t="s">
        <v>3079</v>
      </c>
      <c r="G1115" s="47" t="s">
        <v>2739</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3117</v>
      </c>
      <c r="E1116" s="47" t="s">
        <v>2737</v>
      </c>
      <c r="F1116" t="s">
        <v>3079</v>
      </c>
      <c r="G1116" s="47" t="s">
        <v>2741</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3117</v>
      </c>
      <c r="E1117" s="47" t="s">
        <v>2738</v>
      </c>
      <c r="F1117" t="s">
        <v>3079</v>
      </c>
      <c r="G1117" s="47" t="s">
        <v>2742</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3117</v>
      </c>
      <c r="E1118" s="47" t="s">
        <v>2735</v>
      </c>
      <c r="F1118" t="s">
        <v>3079</v>
      </c>
      <c r="G1118" s="47" t="s">
        <v>2740</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3118</v>
      </c>
      <c r="E1119" s="47" t="s">
        <v>2424</v>
      </c>
      <c r="F1119" t="s">
        <v>3080</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3118</v>
      </c>
      <c r="E1120" s="47" t="s">
        <v>2425</v>
      </c>
      <c r="F1120" t="s">
        <v>3080</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3118</v>
      </c>
      <c r="E1121" s="47" t="s">
        <v>2426</v>
      </c>
      <c r="F1121" t="s">
        <v>3080</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3118</v>
      </c>
      <c r="E1122" s="47" t="s">
        <v>2427</v>
      </c>
      <c r="F1122" t="s">
        <v>3080</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3118</v>
      </c>
      <c r="E1123" s="47" t="s">
        <v>2428</v>
      </c>
      <c r="F1123" t="s">
        <v>3080</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3118</v>
      </c>
      <c r="E1124" s="47" t="s">
        <v>2429</v>
      </c>
      <c r="F1124" t="s">
        <v>3080</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3118</v>
      </c>
      <c r="E1125" s="47" t="s">
        <v>2736</v>
      </c>
      <c r="F1125" t="s">
        <v>3080</v>
      </c>
      <c r="G1125" s="47" t="s">
        <v>2739</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3118</v>
      </c>
      <c r="E1126" s="47" t="s">
        <v>2737</v>
      </c>
      <c r="F1126" t="s">
        <v>3080</v>
      </c>
      <c r="G1126" s="47" t="s">
        <v>2741</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3118</v>
      </c>
      <c r="E1127" s="47" t="s">
        <v>2738</v>
      </c>
      <c r="F1127" t="s">
        <v>3080</v>
      </c>
      <c r="G1127" s="47" t="s">
        <v>2742</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3118</v>
      </c>
      <c r="E1128" s="47" t="s">
        <v>2735</v>
      </c>
      <c r="F1128" t="s">
        <v>3080</v>
      </c>
      <c r="G1128" s="47" t="s">
        <v>2740</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3119</v>
      </c>
      <c r="E1129" s="47" t="s">
        <v>2424</v>
      </c>
      <c r="F1129" t="s">
        <v>3081</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3119</v>
      </c>
      <c r="E1130" s="47" t="s">
        <v>2425</v>
      </c>
      <c r="F1130" t="s">
        <v>3081</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3119</v>
      </c>
      <c r="E1131" s="47" t="s">
        <v>2426</v>
      </c>
      <c r="F1131" t="s">
        <v>3081</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3119</v>
      </c>
      <c r="E1132" s="47" t="s">
        <v>2427</v>
      </c>
      <c r="F1132" t="s">
        <v>3081</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3119</v>
      </c>
      <c r="E1133" s="47" t="s">
        <v>2428</v>
      </c>
      <c r="F1133" t="s">
        <v>3081</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3119</v>
      </c>
      <c r="E1134" s="47" t="s">
        <v>2429</v>
      </c>
      <c r="F1134" t="s">
        <v>3081</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3119</v>
      </c>
      <c r="E1135" s="47" t="s">
        <v>2736</v>
      </c>
      <c r="F1135" t="s">
        <v>3081</v>
      </c>
      <c r="G1135" s="47" t="s">
        <v>2739</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3119</v>
      </c>
      <c r="E1136" s="47" t="s">
        <v>2737</v>
      </c>
      <c r="F1136" t="s">
        <v>3081</v>
      </c>
      <c r="G1136" s="47" t="s">
        <v>2741</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3119</v>
      </c>
      <c r="E1137" s="47" t="s">
        <v>2738</v>
      </c>
      <c r="F1137" t="s">
        <v>3081</v>
      </c>
      <c r="G1137" s="47" t="s">
        <v>2742</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3119</v>
      </c>
      <c r="E1138" s="47" t="s">
        <v>2735</v>
      </c>
      <c r="F1138" t="s">
        <v>3081</v>
      </c>
      <c r="G1138" s="47" t="s">
        <v>2740</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3120</v>
      </c>
      <c r="E1139" s="47" t="s">
        <v>2424</v>
      </c>
      <c r="F1139" t="s">
        <v>3082</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3120</v>
      </c>
      <c r="E1140" s="47" t="s">
        <v>2425</v>
      </c>
      <c r="F1140" t="s">
        <v>3082</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3120</v>
      </c>
      <c r="E1141" s="47" t="s">
        <v>2426</v>
      </c>
      <c r="F1141" t="s">
        <v>3082</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3120</v>
      </c>
      <c r="E1142" s="47" t="s">
        <v>2427</v>
      </c>
      <c r="F1142" t="s">
        <v>3082</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3120</v>
      </c>
      <c r="E1143" s="47" t="s">
        <v>2428</v>
      </c>
      <c r="F1143" t="s">
        <v>3082</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3120</v>
      </c>
      <c r="E1144" s="47" t="s">
        <v>2429</v>
      </c>
      <c r="F1144" t="s">
        <v>3082</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3120</v>
      </c>
      <c r="E1145" s="47" t="s">
        <v>2736</v>
      </c>
      <c r="F1145" t="s">
        <v>3082</v>
      </c>
      <c r="G1145" s="47" t="s">
        <v>2739</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3120</v>
      </c>
      <c r="E1146" s="47" t="s">
        <v>2737</v>
      </c>
      <c r="F1146" t="s">
        <v>3082</v>
      </c>
      <c r="G1146" s="47" t="s">
        <v>2741</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3120</v>
      </c>
      <c r="E1147" s="47" t="s">
        <v>2738</v>
      </c>
      <c r="F1147" t="s">
        <v>3082</v>
      </c>
      <c r="G1147" s="47" t="s">
        <v>2742</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3120</v>
      </c>
      <c r="E1148" s="47" t="s">
        <v>2735</v>
      </c>
      <c r="F1148" t="s">
        <v>3082</v>
      </c>
      <c r="G1148" s="47" t="s">
        <v>2740</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3121</v>
      </c>
      <c r="E1149" s="47" t="s">
        <v>2424</v>
      </c>
      <c r="F1149" t="s">
        <v>3083</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3121</v>
      </c>
      <c r="E1150" s="47" t="s">
        <v>2425</v>
      </c>
      <c r="F1150" t="s">
        <v>3083</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3121</v>
      </c>
      <c r="E1151" s="47" t="s">
        <v>2426</v>
      </c>
      <c r="F1151" t="s">
        <v>3083</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3121</v>
      </c>
      <c r="E1152" s="47" t="s">
        <v>2427</v>
      </c>
      <c r="F1152" t="s">
        <v>3083</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3121</v>
      </c>
      <c r="E1153" s="47" t="s">
        <v>2428</v>
      </c>
      <c r="F1153" t="s">
        <v>3083</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3121</v>
      </c>
      <c r="E1154" s="47" t="s">
        <v>2429</v>
      </c>
      <c r="F1154" t="s">
        <v>3083</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3121</v>
      </c>
      <c r="E1155" s="47" t="s">
        <v>2736</v>
      </c>
      <c r="F1155" t="s">
        <v>3083</v>
      </c>
      <c r="G1155" s="47" t="s">
        <v>2739</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3121</v>
      </c>
      <c r="E1156" s="47" t="s">
        <v>2737</v>
      </c>
      <c r="F1156" t="s">
        <v>3083</v>
      </c>
      <c r="G1156" s="47" t="s">
        <v>2741</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3121</v>
      </c>
      <c r="E1157" s="47" t="s">
        <v>2738</v>
      </c>
      <c r="F1157" t="s">
        <v>3083</v>
      </c>
      <c r="G1157" s="47" t="s">
        <v>2742</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3121</v>
      </c>
      <c r="E1158" s="47" t="s">
        <v>2735</v>
      </c>
      <c r="F1158" t="s">
        <v>3083</v>
      </c>
      <c r="G1158" s="47" t="s">
        <v>2740</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3122</v>
      </c>
      <c r="E1159" s="47" t="s">
        <v>2424</v>
      </c>
      <c r="F1159" t="s">
        <v>3084</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3122</v>
      </c>
      <c r="E1160" s="47" t="s">
        <v>2425</v>
      </c>
      <c r="F1160" t="s">
        <v>3084</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3122</v>
      </c>
      <c r="E1161" s="47" t="s">
        <v>2426</v>
      </c>
      <c r="F1161" t="s">
        <v>3084</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3122</v>
      </c>
      <c r="E1162" s="47" t="s">
        <v>2427</v>
      </c>
      <c r="F1162" t="s">
        <v>3084</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3122</v>
      </c>
      <c r="E1163" s="47" t="s">
        <v>2428</v>
      </c>
      <c r="F1163" t="s">
        <v>3084</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3122</v>
      </c>
      <c r="E1164" s="47" t="s">
        <v>2429</v>
      </c>
      <c r="F1164" t="s">
        <v>3084</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3122</v>
      </c>
      <c r="E1165" s="47" t="s">
        <v>2736</v>
      </c>
      <c r="F1165" t="s">
        <v>3084</v>
      </c>
      <c r="G1165" s="47" t="s">
        <v>2739</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3122</v>
      </c>
      <c r="E1166" s="47" t="s">
        <v>2737</v>
      </c>
      <c r="F1166" t="s">
        <v>3084</v>
      </c>
      <c r="G1166" s="47" t="s">
        <v>2741</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3122</v>
      </c>
      <c r="E1167" s="47" t="s">
        <v>2738</v>
      </c>
      <c r="F1167" t="s">
        <v>3084</v>
      </c>
      <c r="G1167" s="47" t="s">
        <v>2742</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3122</v>
      </c>
      <c r="E1168" s="47" t="s">
        <v>2735</v>
      </c>
      <c r="F1168" t="s">
        <v>3084</v>
      </c>
      <c r="G1168" s="47" t="s">
        <v>2740</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3123</v>
      </c>
      <c r="E1169" s="47" t="s">
        <v>2424</v>
      </c>
      <c r="F1169" t="s">
        <v>3085</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3123</v>
      </c>
      <c r="E1170" s="47" t="s">
        <v>2425</v>
      </c>
      <c r="F1170" t="s">
        <v>3085</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3123</v>
      </c>
      <c r="E1171" s="47" t="s">
        <v>2426</v>
      </c>
      <c r="F1171" t="s">
        <v>3085</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3123</v>
      </c>
      <c r="E1172" s="47" t="s">
        <v>2427</v>
      </c>
      <c r="F1172" t="s">
        <v>3085</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3123</v>
      </c>
      <c r="E1173" s="47" t="s">
        <v>2428</v>
      </c>
      <c r="F1173" t="s">
        <v>3085</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3123</v>
      </c>
      <c r="E1174" s="47" t="s">
        <v>2429</v>
      </c>
      <c r="F1174" t="s">
        <v>3085</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3123</v>
      </c>
      <c r="E1175" s="47" t="s">
        <v>2736</v>
      </c>
      <c r="F1175" t="s">
        <v>3085</v>
      </c>
      <c r="G1175" s="47" t="s">
        <v>2739</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3123</v>
      </c>
      <c r="E1176" s="47" t="s">
        <v>2737</v>
      </c>
      <c r="F1176" t="s">
        <v>3085</v>
      </c>
      <c r="G1176" s="47" t="s">
        <v>2741</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3123</v>
      </c>
      <c r="E1177" s="47" t="s">
        <v>2738</v>
      </c>
      <c r="F1177" t="s">
        <v>3085</v>
      </c>
      <c r="G1177" s="47" t="s">
        <v>2742</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3123</v>
      </c>
      <c r="E1178" s="47" t="s">
        <v>2735</v>
      </c>
      <c r="F1178" t="s">
        <v>3085</v>
      </c>
      <c r="G1178" s="47" t="s">
        <v>2740</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3124</v>
      </c>
      <c r="E1179" s="47" t="s">
        <v>2424</v>
      </c>
      <c r="F1179" t="s">
        <v>3127</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3124</v>
      </c>
      <c r="E1180" s="47" t="s">
        <v>2425</v>
      </c>
      <c r="F1180" t="s">
        <v>3127</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3124</v>
      </c>
      <c r="E1181" s="47" t="s">
        <v>2426</v>
      </c>
      <c r="F1181" t="s">
        <v>3127</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3124</v>
      </c>
      <c r="E1182" s="47" t="s">
        <v>2427</v>
      </c>
      <c r="F1182" t="s">
        <v>3127</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3124</v>
      </c>
      <c r="E1183" s="47" t="s">
        <v>2428</v>
      </c>
      <c r="F1183" t="s">
        <v>3127</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3124</v>
      </c>
      <c r="E1184" s="47" t="s">
        <v>2429</v>
      </c>
      <c r="F1184" t="s">
        <v>3127</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3124</v>
      </c>
      <c r="E1185" s="47" t="s">
        <v>2736</v>
      </c>
      <c r="F1185" t="s">
        <v>3127</v>
      </c>
      <c r="G1185" s="47" t="s">
        <v>2739</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3124</v>
      </c>
      <c r="E1186" s="47" t="s">
        <v>2737</v>
      </c>
      <c r="F1186" t="s">
        <v>3127</v>
      </c>
      <c r="G1186" s="47" t="s">
        <v>2741</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3124</v>
      </c>
      <c r="E1187" s="47" t="s">
        <v>2738</v>
      </c>
      <c r="F1187" t="s">
        <v>3127</v>
      </c>
      <c r="G1187" s="47" t="s">
        <v>2742</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3124</v>
      </c>
      <c r="E1188" s="47" t="s">
        <v>2735</v>
      </c>
      <c r="F1188" t="s">
        <v>3127</v>
      </c>
      <c r="G1188" s="47" t="s">
        <v>2740</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3125</v>
      </c>
      <c r="E1189" s="47" t="s">
        <v>2424</v>
      </c>
      <c r="F1189" t="s">
        <v>3086</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3125</v>
      </c>
      <c r="E1190" s="47" t="s">
        <v>2425</v>
      </c>
      <c r="F1190" t="s">
        <v>3086</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3125</v>
      </c>
      <c r="E1191" s="47" t="s">
        <v>2426</v>
      </c>
      <c r="F1191" t="s">
        <v>3086</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3125</v>
      </c>
      <c r="E1192" s="47" t="s">
        <v>2427</v>
      </c>
      <c r="F1192" t="s">
        <v>3086</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3125</v>
      </c>
      <c r="E1193" s="47" t="s">
        <v>2428</v>
      </c>
      <c r="F1193" t="s">
        <v>3086</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3125</v>
      </c>
      <c r="E1194" s="47" t="s">
        <v>2429</v>
      </c>
      <c r="F1194" t="s">
        <v>3086</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3125</v>
      </c>
      <c r="E1195" s="47" t="s">
        <v>2736</v>
      </c>
      <c r="F1195" t="s">
        <v>3086</v>
      </c>
      <c r="G1195" s="47" t="s">
        <v>2739</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3125</v>
      </c>
      <c r="E1196" s="47" t="s">
        <v>2737</v>
      </c>
      <c r="F1196" t="s">
        <v>3086</v>
      </c>
      <c r="G1196" s="47" t="s">
        <v>2741</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3125</v>
      </c>
      <c r="E1197" s="47" t="s">
        <v>2738</v>
      </c>
      <c r="F1197" t="s">
        <v>3086</v>
      </c>
      <c r="G1197" s="47" t="s">
        <v>2742</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3125</v>
      </c>
      <c r="E1198" s="47" t="s">
        <v>2735</v>
      </c>
      <c r="F1198" t="s">
        <v>3086</v>
      </c>
      <c r="G1198" s="47" t="s">
        <v>2740</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3113</v>
      </c>
      <c r="E1199" s="47"/>
      <c r="F1199" s="6" t="s">
        <v>3076</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3114</v>
      </c>
      <c r="E1200" s="47"/>
      <c r="F1200" s="6" t="s">
        <v>2606</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3124</v>
      </c>
      <c r="E1201" s="47"/>
      <c r="F1201" s="6" t="s">
        <v>3127</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3103</v>
      </c>
      <c r="E1202" s="47"/>
      <c r="F1202" t="s">
        <v>3067</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3123</v>
      </c>
      <c r="E1203" s="47"/>
      <c r="F1203" t="s">
        <v>3085</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3102</v>
      </c>
      <c r="E1204" s="47"/>
      <c r="F1204" t="s">
        <v>2790</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3124</v>
      </c>
      <c r="E1205" s="47"/>
      <c r="F1205" t="s">
        <v>3127</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3103</v>
      </c>
      <c r="E1206" s="47"/>
      <c r="F1206" t="s">
        <v>3067</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3123</v>
      </c>
      <c r="E1207" s="47"/>
      <c r="F1207" t="s">
        <v>3085</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3102</v>
      </c>
      <c r="E1208" s="47"/>
      <c r="F1208" t="s">
        <v>2790</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3124</v>
      </c>
      <c r="E1209" s="47"/>
      <c r="F1209" t="s">
        <v>3127</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3283</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x14ac:dyDescent="0.25">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x14ac:dyDescent="0.25">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x14ac:dyDescent="0.25">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x14ac:dyDescent="0.25">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x14ac:dyDescent="0.25">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x14ac:dyDescent="0.25">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x14ac:dyDescent="0.25">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x14ac:dyDescent="0.25">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x14ac:dyDescent="0.25">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x14ac:dyDescent="0.25">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x14ac:dyDescent="0.25">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x14ac:dyDescent="0.25">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x14ac:dyDescent="0.25">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2802</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x14ac:dyDescent="0.25">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3418</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x14ac:dyDescent="0.25">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x14ac:dyDescent="0.25">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2835</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x14ac:dyDescent="0.25">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x14ac:dyDescent="0.25">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x14ac:dyDescent="0.25">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x14ac:dyDescent="0.25">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2769</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x14ac:dyDescent="0.25">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2912</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3447</v>
      </c>
      <c r="D1261" s="47" t="s">
        <v>3101</v>
      </c>
      <c r="E1261" s="6"/>
      <c r="F1261" t="s">
        <v>3126</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3102</v>
      </c>
      <c r="E1262" s="6"/>
      <c r="F1262" t="s">
        <v>2790</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3103</v>
      </c>
      <c r="E1263" s="6"/>
      <c r="F1263" t="s">
        <v>3067</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3104</v>
      </c>
      <c r="E1264" s="6"/>
      <c r="F1264" t="s">
        <v>3068</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3105</v>
      </c>
      <c r="E1265" s="6"/>
      <c r="F1265" t="s">
        <v>3069</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3106</v>
      </c>
      <c r="E1266" s="6"/>
      <c r="F1266" t="s">
        <v>3070</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3107</v>
      </c>
      <c r="E1267" s="6"/>
      <c r="F1267" t="s">
        <v>3071</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3108</v>
      </c>
      <c r="E1268" s="6"/>
      <c r="F1268" t="s">
        <v>3072</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3109</v>
      </c>
      <c r="E1269" s="6"/>
      <c r="F1269" t="s">
        <v>3073</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3110</v>
      </c>
      <c r="E1270" s="6"/>
      <c r="F1270" t="s">
        <v>2605</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3111</v>
      </c>
      <c r="E1271" s="6"/>
      <c r="F1271" t="s">
        <v>3074</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3112</v>
      </c>
      <c r="E1272" s="6"/>
      <c r="F1272" t="s">
        <v>3075</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3113</v>
      </c>
      <c r="E1273" s="6"/>
      <c r="F1273" t="s">
        <v>3076</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3114</v>
      </c>
      <c r="E1274" s="6"/>
      <c r="F1274" t="s">
        <v>2606</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3115</v>
      </c>
      <c r="E1275" s="6"/>
      <c r="F1275" t="s">
        <v>3077</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3116</v>
      </c>
      <c r="E1276" s="6"/>
      <c r="F1276" t="s">
        <v>3078</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3117</v>
      </c>
      <c r="E1277" s="6"/>
      <c r="F1277" t="s">
        <v>3079</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3118</v>
      </c>
      <c r="E1278" s="6"/>
      <c r="F1278" t="s">
        <v>3080</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3119</v>
      </c>
      <c r="E1279" s="6"/>
      <c r="F1279" t="s">
        <v>3081</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3120</v>
      </c>
      <c r="E1280" s="6"/>
      <c r="F1280" t="s">
        <v>3082</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3121</v>
      </c>
      <c r="E1281" s="6"/>
      <c r="F1281" t="s">
        <v>3083</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3122</v>
      </c>
      <c r="E1282" s="6"/>
      <c r="F1282" t="s">
        <v>3084</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3123</v>
      </c>
      <c r="E1283" s="6"/>
      <c r="F1283" t="s">
        <v>3085</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3124</v>
      </c>
      <c r="E1284" s="6"/>
      <c r="F1284" t="s">
        <v>3127</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3125</v>
      </c>
      <c r="E1285" s="6"/>
      <c r="F1285" t="s">
        <v>3086</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3448</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2743</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2743</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2787</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3326</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x14ac:dyDescent="0.25">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x14ac:dyDescent="0.25">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x14ac:dyDescent="0.25">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x14ac:dyDescent="0.25">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x14ac:dyDescent="0.25">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x14ac:dyDescent="0.25">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x14ac:dyDescent="0.25">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x14ac:dyDescent="0.25">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x14ac:dyDescent="0.25">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3578</v>
      </c>
      <c r="E1342" s="47"/>
      <c r="F1342" s="6" t="s">
        <v>3591</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3579</v>
      </c>
      <c r="E1343" s="47"/>
      <c r="F1343" s="6" t="s">
        <v>3592</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3593</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3594</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3595</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2779</v>
      </c>
      <c r="E1355" s="47"/>
      <c r="F1355" s="6" t="s">
        <v>3596</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2780</v>
      </c>
      <c r="E1356" s="47"/>
      <c r="F1356" s="6" t="s">
        <v>3597</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2781</v>
      </c>
      <c r="E1357" s="47"/>
      <c r="F1357" s="6" t="s">
        <v>3598</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3577</v>
      </c>
      <c r="E1358" s="47"/>
      <c r="F1358" s="6" t="s">
        <v>3599</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3580</v>
      </c>
      <c r="E1359" s="47"/>
      <c r="F1359" s="6" t="s">
        <v>3600</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3581</v>
      </c>
      <c r="E1360" s="47"/>
      <c r="F1360" s="6" t="s">
        <v>3601</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3582</v>
      </c>
      <c r="E1361" s="47"/>
      <c r="F1361" s="6" t="s">
        <v>3602</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3583</v>
      </c>
      <c r="E1362" s="47"/>
      <c r="F1362" s="6" t="s">
        <v>3603</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3676</v>
      </c>
      <c r="E1363" s="47"/>
      <c r="F1363" s="6" t="s">
        <v>3678</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3677</v>
      </c>
      <c r="E1364" s="47"/>
      <c r="F1364" s="6" t="s">
        <v>3679</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3101</v>
      </c>
      <c r="E1365" s="47"/>
      <c r="F1365" s="6" t="s">
        <v>3128</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3102</v>
      </c>
      <c r="E1366" s="47"/>
      <c r="F1366" s="6" t="s">
        <v>3129</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3103</v>
      </c>
      <c r="E1367" s="47"/>
      <c r="F1367" s="6" t="s">
        <v>3130</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3104</v>
      </c>
      <c r="E1368" s="47"/>
      <c r="F1368" s="6" t="s">
        <v>3131</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3105</v>
      </c>
      <c r="E1369" s="47"/>
      <c r="F1369" s="6" t="s">
        <v>3132</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3106</v>
      </c>
      <c r="E1370" s="47"/>
      <c r="F1370" s="6" t="s">
        <v>3133</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3107</v>
      </c>
      <c r="E1371" s="47"/>
      <c r="F1371" s="6" t="s">
        <v>3134</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3108</v>
      </c>
      <c r="E1372" s="47"/>
      <c r="F1372" s="6" t="s">
        <v>3135</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3109</v>
      </c>
      <c r="E1373" s="47"/>
      <c r="F1373" s="6" t="s">
        <v>3136</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3110</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3111</v>
      </c>
      <c r="E1375" s="47"/>
      <c r="F1375" s="6" t="s">
        <v>3137</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3112</v>
      </c>
      <c r="E1376" s="47"/>
      <c r="F1376" s="6" t="s">
        <v>3138</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3113</v>
      </c>
      <c r="E1377" s="47"/>
      <c r="F1377" s="6" t="s">
        <v>3139</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3114</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3115</v>
      </c>
      <c r="E1379" s="47"/>
      <c r="F1379" s="6" t="s">
        <v>3140</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30"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3116</v>
      </c>
      <c r="E1380" s="47"/>
      <c r="F1380" s="6" t="s">
        <v>3141</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3117</v>
      </c>
      <c r="E1381" s="47"/>
      <c r="F1381" s="6" t="s">
        <v>3142</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3118</v>
      </c>
      <c r="E1382" s="47"/>
      <c r="F1382" s="6" t="s">
        <v>3143</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3119</v>
      </c>
      <c r="E1383" s="47"/>
      <c r="F1383" s="6" t="s">
        <v>3144</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3120</v>
      </c>
      <c r="E1384" s="47"/>
      <c r="F1384" s="6" t="s">
        <v>3145</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3121</v>
      </c>
      <c r="E1385" s="47"/>
      <c r="F1385" s="6" t="s">
        <v>3146</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3122</v>
      </c>
      <c r="E1386" s="47"/>
      <c r="F1386" s="6" t="s">
        <v>3147</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3123</v>
      </c>
      <c r="E1387" s="47"/>
      <c r="F1387" s="6" t="s">
        <v>3148</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3124</v>
      </c>
      <c r="E1388" s="47"/>
      <c r="F1388" s="6" t="s">
        <v>3149</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3125</v>
      </c>
      <c r="E1389" s="47"/>
      <c r="F1389" s="6" t="s">
        <v>3150</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2823</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2824</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2834</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3578</v>
      </c>
      <c r="E1406" s="47"/>
      <c r="F1406" s="6" t="s">
        <v>3591</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3579</v>
      </c>
      <c r="E1407" s="47"/>
      <c r="F1407" s="6" t="s">
        <v>3592</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3593</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3594</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3595</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2779</v>
      </c>
      <c r="E1419" s="47"/>
      <c r="F1419" s="6" t="s">
        <v>3596</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2780</v>
      </c>
      <c r="E1420" s="47"/>
      <c r="F1420" s="6" t="s">
        <v>3597</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2781</v>
      </c>
      <c r="E1421" s="47"/>
      <c r="F1421" s="6" t="s">
        <v>3598</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3577</v>
      </c>
      <c r="E1422" s="47"/>
      <c r="F1422" s="6" t="s">
        <v>3599</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3580</v>
      </c>
      <c r="E1423" s="47"/>
      <c r="F1423" s="6" t="s">
        <v>3600</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3581</v>
      </c>
      <c r="E1424" s="47"/>
      <c r="F1424" s="6" t="s">
        <v>3601</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3582</v>
      </c>
      <c r="E1425" s="47"/>
      <c r="F1425" s="6" t="s">
        <v>3602</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3583</v>
      </c>
      <c r="E1426" s="47"/>
      <c r="F1426" s="6" t="s">
        <v>3603</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3676</v>
      </c>
      <c r="E1427" s="47"/>
      <c r="F1427" s="6" t="s">
        <v>3678</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3677</v>
      </c>
      <c r="E1428" s="47"/>
      <c r="F1428" s="6" t="s">
        <v>3679</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3101</v>
      </c>
      <c r="E1429" s="47"/>
      <c r="F1429" s="6" t="s">
        <v>3128</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3102</v>
      </c>
      <c r="E1430" s="47"/>
      <c r="F1430" s="6" t="s">
        <v>3129</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3103</v>
      </c>
      <c r="E1431" s="47"/>
      <c r="F1431" s="6" t="s">
        <v>3130</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3104</v>
      </c>
      <c r="E1432" s="47"/>
      <c r="F1432" s="6" t="s">
        <v>3131</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3105</v>
      </c>
      <c r="E1433" s="47"/>
      <c r="F1433" s="6" t="s">
        <v>3132</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3106</v>
      </c>
      <c r="E1434" s="47"/>
      <c r="F1434" s="6" t="s">
        <v>3133</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3107</v>
      </c>
      <c r="E1435" s="47"/>
      <c r="F1435" s="6" t="s">
        <v>3134</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3108</v>
      </c>
      <c r="E1436" s="47"/>
      <c r="F1436" s="6" t="s">
        <v>3135</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3109</v>
      </c>
      <c r="E1437" s="47"/>
      <c r="F1437" s="6" t="s">
        <v>3136</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3110</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3111</v>
      </c>
      <c r="E1439" s="47"/>
      <c r="F1439" s="6" t="s">
        <v>3137</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3112</v>
      </c>
      <c r="E1440" s="47"/>
      <c r="F1440" s="6" t="s">
        <v>3138</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3113</v>
      </c>
      <c r="E1441" s="47"/>
      <c r="F1441" s="6" t="s">
        <v>3139</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3114</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3115</v>
      </c>
      <c r="E1443" s="47"/>
      <c r="F1443" s="6" t="s">
        <v>3140</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30"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3116</v>
      </c>
      <c r="E1444" s="47"/>
      <c r="F1444" s="6" t="s">
        <v>3141</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3117</v>
      </c>
      <c r="E1445" s="47"/>
      <c r="F1445" s="6" t="s">
        <v>3142</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3118</v>
      </c>
      <c r="E1446" s="47"/>
      <c r="F1446" s="6" t="s">
        <v>3143</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3119</v>
      </c>
      <c r="E1447" s="47"/>
      <c r="F1447" s="6" t="s">
        <v>3144</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3120</v>
      </c>
      <c r="E1448" s="47"/>
      <c r="F1448" s="6" t="s">
        <v>3145</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3121</v>
      </c>
      <c r="E1449" s="47"/>
      <c r="F1449" s="6" t="s">
        <v>3146</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3122</v>
      </c>
      <c r="E1450" s="47"/>
      <c r="F1450" s="6" t="s">
        <v>3147</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x14ac:dyDescent="0.25">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3123</v>
      </c>
      <c r="E1451" s="47"/>
      <c r="F1451" s="6" t="s">
        <v>3148</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x14ac:dyDescent="0.25">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3124</v>
      </c>
      <c r="E1452" s="47"/>
      <c r="F1452" s="6" t="s">
        <v>3149</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x14ac:dyDescent="0.25">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3125</v>
      </c>
      <c r="E1453" s="47"/>
      <c r="F1453" s="6" t="s">
        <v>3150</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x14ac:dyDescent="0.25">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x14ac:dyDescent="0.25">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x14ac:dyDescent="0.25">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x14ac:dyDescent="0.25">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x14ac:dyDescent="0.25">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x14ac:dyDescent="0.25">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2823</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x14ac:dyDescent="0.25">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2824</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2987</v>
      </c>
      <c r="D1461" s="1" t="s">
        <v>2996</v>
      </c>
      <c r="F1461" s="1" t="s">
        <v>3001</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2997</v>
      </c>
      <c r="F1462" s="1" t="s">
        <v>3015</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2998</v>
      </c>
      <c r="F1463" s="1" t="s">
        <v>3002</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2999</v>
      </c>
      <c r="F1464" s="1" t="s">
        <v>3003</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3000</v>
      </c>
      <c r="F1465" s="1" t="s">
        <v>3004</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2988</v>
      </c>
      <c r="D1466" s="1" t="s">
        <v>2996</v>
      </c>
      <c r="F1466" s="1" t="s">
        <v>3001</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2997</v>
      </c>
      <c r="F1467" s="1" t="s">
        <v>3015</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2998</v>
      </c>
      <c r="F1468" s="1" t="s">
        <v>3002</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2999</v>
      </c>
      <c r="F1469" s="1" t="s">
        <v>3003</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3000</v>
      </c>
      <c r="F1470" s="1" t="s">
        <v>3004</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2989</v>
      </c>
      <c r="D1471" s="1" t="s">
        <v>2996</v>
      </c>
      <c r="F1471" s="1" t="s">
        <v>3001</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2997</v>
      </c>
      <c r="F1472" s="1" t="s">
        <v>3015</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2998</v>
      </c>
      <c r="F1473" s="1" t="s">
        <v>3002</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2999</v>
      </c>
      <c r="F1474" s="1" t="s">
        <v>3003</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3000</v>
      </c>
      <c r="F1475" s="1" t="s">
        <v>3004</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2990</v>
      </c>
      <c r="D1476" s="1" t="s">
        <v>2996</v>
      </c>
      <c r="F1476" s="1" t="s">
        <v>3001</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2997</v>
      </c>
      <c r="F1477" s="1" t="s">
        <v>3015</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2998</v>
      </c>
      <c r="F1478" s="1" t="s">
        <v>3002</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2999</v>
      </c>
      <c r="F1479" s="1" t="s">
        <v>3003</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3000</v>
      </c>
      <c r="F1480" s="1" t="s">
        <v>3004</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2991</v>
      </c>
      <c r="D1481" s="1" t="s">
        <v>2996</v>
      </c>
      <c r="F1481" s="1" t="s">
        <v>3001</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2997</v>
      </c>
      <c r="F1482" s="1" t="s">
        <v>3015</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2998</v>
      </c>
      <c r="F1483" s="1" t="s">
        <v>3002</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2999</v>
      </c>
      <c r="F1484" s="1" t="s">
        <v>3003</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3000</v>
      </c>
      <c r="F1485" s="1" t="s">
        <v>3004</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2992</v>
      </c>
      <c r="D1486" s="1" t="s">
        <v>2996</v>
      </c>
      <c r="F1486" s="1" t="s">
        <v>3001</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2997</v>
      </c>
      <c r="F1487" s="1" t="s">
        <v>3015</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2998</v>
      </c>
      <c r="F1488" s="1" t="s">
        <v>3002</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2999</v>
      </c>
      <c r="F1489" s="1" t="s">
        <v>3003</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3000</v>
      </c>
      <c r="F1490" s="1" t="s">
        <v>3004</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2993</v>
      </c>
      <c r="D1491" s="1" t="s">
        <v>2996</v>
      </c>
      <c r="F1491" s="1" t="s">
        <v>3001</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2997</v>
      </c>
      <c r="F1492" s="1" t="s">
        <v>3015</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2998</v>
      </c>
      <c r="F1493" s="1" t="s">
        <v>3002</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2999</v>
      </c>
      <c r="F1494" s="1" t="s">
        <v>3003</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3000</v>
      </c>
      <c r="F1495" s="1" t="s">
        <v>3004</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2994</v>
      </c>
      <c r="D1496" s="1" t="s">
        <v>2996</v>
      </c>
      <c r="F1496" s="1" t="s">
        <v>3001</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x14ac:dyDescent="0.25">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2997</v>
      </c>
      <c r="F1497" s="1" t="s">
        <v>3015</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x14ac:dyDescent="0.25">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2998</v>
      </c>
      <c r="F1498" s="1" t="s">
        <v>3002</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x14ac:dyDescent="0.25">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2999</v>
      </c>
      <c r="F1499" s="1" t="s">
        <v>3003</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x14ac:dyDescent="0.25">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3000</v>
      </c>
      <c r="F1500" s="1" t="s">
        <v>3004</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x14ac:dyDescent="0.25">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2995</v>
      </c>
      <c r="D1501" s="1" t="s">
        <v>2996</v>
      </c>
      <c r="F1501" s="1" t="s">
        <v>3001</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x14ac:dyDescent="0.25">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2997</v>
      </c>
      <c r="F1502" s="1" t="s">
        <v>3015</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x14ac:dyDescent="0.25">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2998</v>
      </c>
      <c r="F1503" s="1" t="s">
        <v>3002</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x14ac:dyDescent="0.25">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2999</v>
      </c>
      <c r="F1504" s="1" t="s">
        <v>3003</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x14ac:dyDescent="0.25">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3000</v>
      </c>
      <c r="F1505" s="1" t="s">
        <v>3004</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x14ac:dyDescent="0.25">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3500</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x14ac:dyDescent="0.25">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3339</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1" t="s">
        <v>2847</v>
      </c>
      <c r="B1" s="401"/>
    </row>
    <row r="2" spans="1:2" x14ac:dyDescent="0.25">
      <c r="A2" s="206" t="s">
        <v>2848</v>
      </c>
      <c r="B2" s="206" t="s">
        <v>2849</v>
      </c>
    </row>
    <row r="3" spans="1:2" x14ac:dyDescent="0.25">
      <c r="A3" s="207" t="s">
        <v>366</v>
      </c>
      <c r="B3" t="str">
        <f>A3</f>
        <v>million metric tons / year</v>
      </c>
    </row>
    <row r="4" spans="1:2" x14ac:dyDescent="0.25">
      <c r="A4" s="207" t="s">
        <v>3566</v>
      </c>
      <c r="B4" t="str">
        <f>A4</f>
        <v>million metric tons</v>
      </c>
    </row>
    <row r="5" spans="1:2" x14ac:dyDescent="0.25">
      <c r="A5" s="207" t="s">
        <v>3342</v>
      </c>
      <c r="B5" t="str">
        <f>A5</f>
        <v>g CO2e / 2020 dollar</v>
      </c>
    </row>
    <row r="6" spans="1:2" x14ac:dyDescent="0.25">
      <c r="A6" s="208" t="s">
        <v>2345</v>
      </c>
      <c r="B6" t="str">
        <f t="shared" ref="B6:B45" si="0">A6</f>
        <v>thousand metric tons / year</v>
      </c>
    </row>
    <row r="7" spans="1:2" x14ac:dyDescent="0.25">
      <c r="A7" s="208" t="s">
        <v>3343</v>
      </c>
      <c r="B7" t="str">
        <f>A7</f>
        <v>g CO2 / 2020 dollar</v>
      </c>
    </row>
    <row r="8" spans="1:2" ht="30" x14ac:dyDescent="0.25">
      <c r="A8" s="208" t="s">
        <v>3369</v>
      </c>
      <c r="B8" t="str">
        <f t="shared" si="0"/>
        <v>2020 dollars / metric ton CO2e abated, Annual average abatement (million metric tons CO2e)</v>
      </c>
    </row>
    <row r="9" spans="1:2" x14ac:dyDescent="0.25">
      <c r="A9" s="208" t="s">
        <v>3344</v>
      </c>
      <c r="B9" t="str">
        <f t="shared" si="0"/>
        <v>billion 2020 dollars / year</v>
      </c>
    </row>
    <row r="10" spans="1:2" x14ac:dyDescent="0.25">
      <c r="A10" s="208" t="s">
        <v>3345</v>
      </c>
      <c r="B10" t="str">
        <f t="shared" si="0"/>
        <v>billion 2020 dollars</v>
      </c>
    </row>
    <row r="11" spans="1:2" x14ac:dyDescent="0.25">
      <c r="A11" s="208" t="s">
        <v>2891</v>
      </c>
      <c r="B11" t="str">
        <f t="shared" si="0"/>
        <v>jobs</v>
      </c>
    </row>
    <row r="12" spans="1:2" x14ac:dyDescent="0.25">
      <c r="A12" s="208" t="s">
        <v>2933</v>
      </c>
      <c r="B12" t="str">
        <f t="shared" si="0"/>
        <v>incidents / year</v>
      </c>
    </row>
    <row r="13" spans="1:2" x14ac:dyDescent="0.25">
      <c r="A13" s="208" t="s">
        <v>2910</v>
      </c>
      <c r="B13" t="str">
        <f t="shared" si="0"/>
        <v>% change</v>
      </c>
    </row>
    <row r="14" spans="1:2" x14ac:dyDescent="0.25">
      <c r="A14" s="208" t="s">
        <v>3346</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3649</v>
      </c>
      <c r="B17" t="str">
        <f t="shared" si="0"/>
        <v>terawatt-hours (TWh)</v>
      </c>
    </row>
    <row r="18" spans="1:2" x14ac:dyDescent="0.25">
      <c r="A18" s="208" t="s">
        <v>3402</v>
      </c>
      <c r="B18" t="str">
        <f t="shared" si="0"/>
        <v>%</v>
      </c>
    </row>
    <row r="19" spans="1:2" x14ac:dyDescent="0.25">
      <c r="A19" s="208" t="s">
        <v>3403</v>
      </c>
      <c r="B19" t="str">
        <f t="shared" si="0"/>
        <v>metric tons CO2e / megawatt-hour (MWh)</v>
      </c>
    </row>
    <row r="20" spans="1:2" x14ac:dyDescent="0.25">
      <c r="A20" s="208" t="s">
        <v>3415</v>
      </c>
      <c r="B20" t="str">
        <f t="shared" si="0"/>
        <v>kilowatt-hour / 2020 dollar</v>
      </c>
    </row>
    <row r="21" spans="1:2" x14ac:dyDescent="0.25">
      <c r="A21" s="208" t="s">
        <v>369</v>
      </c>
      <c r="B21" t="str">
        <f t="shared" si="0"/>
        <v>gigawatts (GW) / year</v>
      </c>
    </row>
    <row r="22" spans="1:2" x14ac:dyDescent="0.25">
      <c r="A22" s="208" t="s">
        <v>3347</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3348</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3371</v>
      </c>
      <c r="B34" t="str">
        <f t="shared" si="0"/>
        <v>million barrels of oil / year</v>
      </c>
    </row>
    <row r="35" spans="1:2" x14ac:dyDescent="0.25">
      <c r="A35" s="208" t="s">
        <v>2660</v>
      </c>
      <c r="B35" t="str">
        <f t="shared" si="0"/>
        <v>million gallons / year</v>
      </c>
    </row>
    <row r="36" spans="1:2" x14ac:dyDescent="0.25">
      <c r="A36" s="208" t="s">
        <v>2449</v>
      </c>
      <c r="B36" t="str">
        <f t="shared" si="0"/>
        <v>trillion BTU / year</v>
      </c>
    </row>
    <row r="37" spans="1:2" x14ac:dyDescent="0.25">
      <c r="A37" s="208" t="s">
        <v>3349</v>
      </c>
      <c r="B37" t="str">
        <f t="shared" si="0"/>
        <v>2020 dollars / short ton</v>
      </c>
    </row>
    <row r="38" spans="1:2" x14ac:dyDescent="0.25">
      <c r="A38" s="208" t="s">
        <v>3350</v>
      </c>
      <c r="B38" t="str">
        <f t="shared" si="0"/>
        <v>2020 dollars / thousand cubic feet</v>
      </c>
    </row>
    <row r="39" spans="1:2" x14ac:dyDescent="0.25">
      <c r="A39" s="208" t="s">
        <v>3351</v>
      </c>
      <c r="B39" t="str">
        <f t="shared" si="0"/>
        <v>2020 dollars / gallon</v>
      </c>
    </row>
    <row r="40" spans="1:2" x14ac:dyDescent="0.25">
      <c r="A40" s="208" t="s">
        <v>3370</v>
      </c>
      <c r="B40" t="str">
        <f t="shared" si="0"/>
        <v>2020 dollars / barrel of oil</v>
      </c>
    </row>
    <row r="41" spans="1:2" x14ac:dyDescent="0.25">
      <c r="A41" s="208" t="s">
        <v>3352</v>
      </c>
      <c r="B41" t="str">
        <f t="shared" si="0"/>
        <v>2020 dollars / kg</v>
      </c>
    </row>
    <row r="42" spans="1:2" x14ac:dyDescent="0.25">
      <c r="A42" s="208" t="s">
        <v>3353</v>
      </c>
      <c r="B42" t="str">
        <f t="shared" si="0"/>
        <v>2020 dollars / kilowatt-hour (kWh)</v>
      </c>
    </row>
    <row r="43" spans="1:2" x14ac:dyDescent="0.25">
      <c r="A43" s="208" t="s">
        <v>3354</v>
      </c>
      <c r="B43" t="str">
        <f t="shared" si="0"/>
        <v>cost of eqpt. to capture 1 metric ton CO2e/yr (2020 dollars)</v>
      </c>
    </row>
    <row r="44" spans="1:2" x14ac:dyDescent="0.25">
      <c r="A44" s="208" t="s">
        <v>3355</v>
      </c>
      <c r="B44" t="str">
        <f t="shared" si="0"/>
        <v>million 2020 dollars / megawatt (MW)</v>
      </c>
    </row>
    <row r="45" spans="1:2" x14ac:dyDescent="0.25">
      <c r="A45" s="208" t="s">
        <v>3356</v>
      </c>
      <c r="B45" t="str">
        <f t="shared" si="0"/>
        <v>cost of eqpt. to produce 1 kg H2/yr (2020 dollars)</v>
      </c>
    </row>
    <row r="47" spans="1:2" x14ac:dyDescent="0.25">
      <c r="A47" s="401" t="s">
        <v>2851</v>
      </c>
      <c r="B47" s="401"/>
    </row>
    <row r="48" spans="1:2" x14ac:dyDescent="0.25">
      <c r="A48" s="206" t="s">
        <v>2848</v>
      </c>
      <c r="B48" s="206" t="s">
        <v>2849</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zoomScale="85" zoomScaleNormal="85" workbookViewId="0">
      <pane ySplit="1" topLeftCell="A108" activePane="bottomLeft" state="frozen"/>
      <selection pane="bottomLeft" activeCell="A108" sqref="A108"/>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2336</v>
      </c>
      <c r="B1" s="173" t="s">
        <v>2337</v>
      </c>
      <c r="C1" s="209" t="s">
        <v>2850</v>
      </c>
      <c r="D1" s="173" t="s">
        <v>61</v>
      </c>
      <c r="E1" s="173" t="s">
        <v>63</v>
      </c>
      <c r="F1" s="173" t="s">
        <v>454</v>
      </c>
      <c r="G1" s="173" t="s">
        <v>62</v>
      </c>
      <c r="H1" s="173" t="s">
        <v>2346</v>
      </c>
      <c r="I1" s="174" t="s">
        <v>317</v>
      </c>
      <c r="J1" s="45" t="s">
        <v>3660</v>
      </c>
    </row>
    <row r="2" spans="1:10" x14ac:dyDescent="0.25">
      <c r="A2" s="2" t="s">
        <v>2351</v>
      </c>
      <c r="B2" s="1" t="s">
        <v>2352</v>
      </c>
      <c r="C2" s="44">
        <v>1</v>
      </c>
      <c r="D2" s="1" t="s">
        <v>64</v>
      </c>
      <c r="E2" s="1" t="s">
        <v>65</v>
      </c>
      <c r="F2" s="1" t="str">
        <f>UnitControlCenter!$B$3</f>
        <v>million metric tons / year</v>
      </c>
      <c r="G2" s="1" t="s">
        <v>182</v>
      </c>
      <c r="J2" s="1" t="s">
        <v>3666</v>
      </c>
    </row>
    <row r="3" spans="1:10" x14ac:dyDescent="0.25">
      <c r="A3" s="2" t="s">
        <v>2351</v>
      </c>
      <c r="B3" s="1" t="s">
        <v>2353</v>
      </c>
      <c r="C3" s="49">
        <v>1</v>
      </c>
      <c r="D3" s="2" t="s">
        <v>64</v>
      </c>
      <c r="E3" s="2" t="s">
        <v>65</v>
      </c>
      <c r="F3" s="1" t="str">
        <f>UnitControlCenter!$B$3</f>
        <v>million metric tons / year</v>
      </c>
      <c r="G3" s="1" t="s">
        <v>2335</v>
      </c>
    </row>
    <row r="4" spans="1:10" ht="30" x14ac:dyDescent="0.25">
      <c r="A4" s="2" t="s">
        <v>2351</v>
      </c>
      <c r="B4" s="1" t="s">
        <v>3564</v>
      </c>
      <c r="C4" s="44">
        <v>1</v>
      </c>
      <c r="D4" s="1" t="s">
        <v>64</v>
      </c>
      <c r="E4" s="1" t="s">
        <v>65</v>
      </c>
      <c r="F4" s="1" t="str">
        <f>UnitControlCenter!B4</f>
        <v>million metric tons</v>
      </c>
      <c r="G4" s="1" t="s">
        <v>3567</v>
      </c>
      <c r="J4" s="1" t="s">
        <v>3667</v>
      </c>
    </row>
    <row r="5" spans="1:10" ht="30" x14ac:dyDescent="0.25">
      <c r="A5" s="2" t="s">
        <v>2351</v>
      </c>
      <c r="B5" s="1" t="s">
        <v>3565</v>
      </c>
      <c r="C5" s="49">
        <v>1</v>
      </c>
      <c r="D5" s="2" t="s">
        <v>64</v>
      </c>
      <c r="E5" s="2" t="s">
        <v>65</v>
      </c>
      <c r="F5" s="1" t="str">
        <f>UnitControlCenter!B4</f>
        <v>million metric tons</v>
      </c>
      <c r="G5" s="1" t="s">
        <v>3568</v>
      </c>
    </row>
    <row r="6" spans="1:10" ht="90" x14ac:dyDescent="0.25">
      <c r="A6" s="2" t="s">
        <v>2351</v>
      </c>
      <c r="B6" s="2" t="s">
        <v>2354</v>
      </c>
      <c r="C6" s="44">
        <v>1</v>
      </c>
      <c r="D6" s="1" t="s">
        <v>66</v>
      </c>
      <c r="E6" s="1" t="s">
        <v>67</v>
      </c>
      <c r="F6" s="1" t="str">
        <f>UnitControlCenter!$B$3</f>
        <v>million metric tons / year</v>
      </c>
      <c r="G6" s="1" t="s">
        <v>2827</v>
      </c>
      <c r="H6" s="1" t="s">
        <v>2828</v>
      </c>
      <c r="I6" s="1" t="s">
        <v>2829</v>
      </c>
    </row>
    <row r="7" spans="1:10" ht="30" x14ac:dyDescent="0.25">
      <c r="A7" s="2" t="s">
        <v>2351</v>
      </c>
      <c r="B7" s="2" t="s">
        <v>2355</v>
      </c>
      <c r="C7" s="44">
        <v>1</v>
      </c>
      <c r="D7" s="1" t="s">
        <v>66</v>
      </c>
      <c r="E7" s="1" t="s">
        <v>67</v>
      </c>
      <c r="F7" s="1" t="str">
        <f>UnitControlCenter!$B$3</f>
        <v>million metric tons / year</v>
      </c>
      <c r="G7" s="1" t="s">
        <v>2830</v>
      </c>
      <c r="H7" s="1" t="s">
        <v>2831</v>
      </c>
      <c r="I7" s="1" t="s">
        <v>2832</v>
      </c>
    </row>
    <row r="8" spans="1:10" ht="30" x14ac:dyDescent="0.25">
      <c r="A8" s="2" t="s">
        <v>2351</v>
      </c>
      <c r="B8" s="2" t="s">
        <v>2356</v>
      </c>
      <c r="C8" s="44">
        <v>1</v>
      </c>
      <c r="D8" s="1" t="s">
        <v>66</v>
      </c>
      <c r="E8" s="1" t="s">
        <v>67</v>
      </c>
      <c r="F8" s="1" t="str">
        <f>UnitControlCenter!$B$3</f>
        <v>million metric tons / year</v>
      </c>
      <c r="G8" s="1" t="s">
        <v>2628</v>
      </c>
      <c r="H8" s="1" t="s">
        <v>2629</v>
      </c>
      <c r="I8" s="1" t="s">
        <v>2630</v>
      </c>
    </row>
    <row r="9" spans="1:10" x14ac:dyDescent="0.25">
      <c r="A9" s="2" t="s">
        <v>2351</v>
      </c>
      <c r="B9" s="2" t="s">
        <v>2901</v>
      </c>
      <c r="C9" s="44">
        <v>0</v>
      </c>
      <c r="D9" s="1" t="s">
        <v>64</v>
      </c>
      <c r="E9" s="1" t="s">
        <v>65</v>
      </c>
      <c r="F9" s="1" t="str">
        <f>UnitControlCenter!$B$5</f>
        <v>g CO2e / 2020 dollar</v>
      </c>
      <c r="G9" s="1" t="s">
        <v>2853</v>
      </c>
    </row>
    <row r="10" spans="1:10" x14ac:dyDescent="0.25">
      <c r="A10" s="2" t="s">
        <v>2351</v>
      </c>
      <c r="B10" s="2" t="s">
        <v>136</v>
      </c>
      <c r="C10" s="44">
        <v>1</v>
      </c>
      <c r="D10" s="1" t="s">
        <v>64</v>
      </c>
      <c r="E10" s="1" t="s">
        <v>65</v>
      </c>
      <c r="F10" s="1" t="str">
        <f>UnitControlCenter!$B$3</f>
        <v>million metric tons / year</v>
      </c>
      <c r="G10" s="1" t="s">
        <v>2454</v>
      </c>
    </row>
    <row r="11" spans="1:10" x14ac:dyDescent="0.25">
      <c r="A11" s="2" t="s">
        <v>2351</v>
      </c>
      <c r="B11" s="2" t="s">
        <v>2452</v>
      </c>
      <c r="C11" s="44">
        <v>1</v>
      </c>
      <c r="D11" s="1" t="s">
        <v>64</v>
      </c>
      <c r="E11" s="1" t="s">
        <v>65</v>
      </c>
      <c r="F11" s="1" t="str">
        <f>UnitControlCenter!$B$3</f>
        <v>million metric tons / year</v>
      </c>
      <c r="G11" s="1" t="s">
        <v>2455</v>
      </c>
    </row>
    <row r="12" spans="1:10" x14ac:dyDescent="0.25">
      <c r="A12" s="2" t="s">
        <v>2351</v>
      </c>
      <c r="B12" s="2" t="s">
        <v>2513</v>
      </c>
      <c r="C12" s="44">
        <v>1</v>
      </c>
      <c r="D12" s="1" t="s">
        <v>64</v>
      </c>
      <c r="E12" s="1" t="s">
        <v>65</v>
      </c>
      <c r="F12" s="1" t="str">
        <f>UnitControlCenter!$B$3</f>
        <v>million metric tons / year</v>
      </c>
      <c r="G12" s="1" t="s">
        <v>2521</v>
      </c>
    </row>
    <row r="13" spans="1:10" x14ac:dyDescent="0.25">
      <c r="A13" s="2" t="s">
        <v>2351</v>
      </c>
      <c r="B13" s="2" t="s">
        <v>94</v>
      </c>
      <c r="C13" s="44">
        <v>1</v>
      </c>
      <c r="D13" s="1" t="s">
        <v>64</v>
      </c>
      <c r="E13" s="1" t="s">
        <v>65</v>
      </c>
      <c r="F13" s="1" t="str">
        <f>UnitControlCenter!$B$3</f>
        <v>million metric tons / year</v>
      </c>
      <c r="G13" s="1" t="s">
        <v>2456</v>
      </c>
    </row>
    <row r="14" spans="1:10" x14ac:dyDescent="0.25">
      <c r="A14" s="2" t="s">
        <v>2351</v>
      </c>
      <c r="B14" s="2" t="s">
        <v>9</v>
      </c>
      <c r="C14" s="44">
        <v>1</v>
      </c>
      <c r="D14" s="1" t="s">
        <v>64</v>
      </c>
      <c r="E14" s="1" t="s">
        <v>65</v>
      </c>
      <c r="F14" s="1" t="str">
        <f>UnitControlCenter!$B$3</f>
        <v>million metric tons / year</v>
      </c>
      <c r="G14" s="1" t="s">
        <v>2475</v>
      </c>
    </row>
    <row r="15" spans="1:10" x14ac:dyDescent="0.25">
      <c r="A15" s="2" t="s">
        <v>2351</v>
      </c>
      <c r="B15" s="2" t="s">
        <v>2453</v>
      </c>
      <c r="C15" s="44">
        <v>1</v>
      </c>
      <c r="D15" s="1" t="s">
        <v>64</v>
      </c>
      <c r="E15" s="1" t="s">
        <v>65</v>
      </c>
      <c r="F15" s="1" t="str">
        <f>UnitControlCenter!$B$3</f>
        <v>million metric tons / year</v>
      </c>
      <c r="G15" s="1" t="s">
        <v>2457</v>
      </c>
    </row>
    <row r="16" spans="1:10" x14ac:dyDescent="0.25">
      <c r="A16" s="2" t="s">
        <v>2351</v>
      </c>
      <c r="B16" s="2" t="s">
        <v>4</v>
      </c>
      <c r="C16" s="44">
        <v>1</v>
      </c>
      <c r="D16" s="1" t="s">
        <v>64</v>
      </c>
      <c r="E16" s="1" t="s">
        <v>65</v>
      </c>
      <c r="F16" s="1" t="str">
        <f>UnitControlCenter!$B$3</f>
        <v>million metric tons / year</v>
      </c>
      <c r="G16" s="1" t="s">
        <v>2458</v>
      </c>
    </row>
    <row r="17" spans="1:10" ht="15.75" thickBot="1" x14ac:dyDescent="0.3">
      <c r="A17" s="203" t="s">
        <v>2351</v>
      </c>
      <c r="B17" s="203" t="s">
        <v>2462</v>
      </c>
      <c r="C17" s="210">
        <v>1</v>
      </c>
      <c r="D17" s="204" t="s">
        <v>64</v>
      </c>
      <c r="E17" s="204" t="s">
        <v>65</v>
      </c>
      <c r="F17" s="204" t="str">
        <f>UnitControlCenter!$B$3</f>
        <v>million metric tons / year</v>
      </c>
      <c r="G17" s="204" t="s">
        <v>2459</v>
      </c>
      <c r="H17" s="204"/>
      <c r="I17" s="204"/>
      <c r="J17" s="204"/>
    </row>
    <row r="18" spans="1:10" ht="105" x14ac:dyDescent="0.25">
      <c r="A18" s="2" t="s">
        <v>2357</v>
      </c>
      <c r="B18" s="2" t="s">
        <v>2235</v>
      </c>
      <c r="C18" s="44">
        <v>1</v>
      </c>
      <c r="D18" s="1" t="s">
        <v>66</v>
      </c>
      <c r="E18" s="1" t="s">
        <v>67</v>
      </c>
      <c r="F18" s="1" t="str">
        <f>UnitControlCenter!$B$3</f>
        <v>million metric tons / year</v>
      </c>
      <c r="G18" s="1" t="s">
        <v>3376</v>
      </c>
      <c r="H18" s="1" t="s">
        <v>2828</v>
      </c>
      <c r="I18" s="1" t="s">
        <v>2829</v>
      </c>
    </row>
    <row r="19" spans="1:10" ht="105" x14ac:dyDescent="0.25">
      <c r="A19" s="2" t="s">
        <v>2357</v>
      </c>
      <c r="B19" s="2" t="s">
        <v>2251</v>
      </c>
      <c r="C19" s="44">
        <v>1</v>
      </c>
      <c r="D19" s="1" t="s">
        <v>66</v>
      </c>
      <c r="E19" s="1" t="s">
        <v>67</v>
      </c>
      <c r="F19" s="1" t="str">
        <f>UnitControlCenter!$B$3</f>
        <v>million metric tons / year</v>
      </c>
      <c r="G19" s="1" t="s">
        <v>3388</v>
      </c>
      <c r="H19" s="1" t="s">
        <v>2828</v>
      </c>
      <c r="I19" s="1" t="s">
        <v>3377</v>
      </c>
    </row>
    <row r="20" spans="1:10" ht="105" x14ac:dyDescent="0.25">
      <c r="A20" s="2" t="s">
        <v>2357</v>
      </c>
      <c r="B20" s="2" t="s">
        <v>2253</v>
      </c>
      <c r="C20" s="44">
        <v>1</v>
      </c>
      <c r="D20" s="1" t="s">
        <v>66</v>
      </c>
      <c r="E20" s="1" t="s">
        <v>67</v>
      </c>
      <c r="F20" s="1" t="str">
        <f>UnitControlCenter!$B$3</f>
        <v>million metric tons / year</v>
      </c>
      <c r="G20" s="1" t="s">
        <v>3389</v>
      </c>
      <c r="H20" s="1" t="s">
        <v>2828</v>
      </c>
      <c r="I20" s="1" t="s">
        <v>3378</v>
      </c>
    </row>
    <row r="21" spans="1:10" ht="105" x14ac:dyDescent="0.25">
      <c r="A21" s="2" t="s">
        <v>2357</v>
      </c>
      <c r="B21" s="2" t="s">
        <v>2344</v>
      </c>
      <c r="C21" s="44">
        <v>1</v>
      </c>
      <c r="D21" s="1" t="s">
        <v>66</v>
      </c>
      <c r="E21" s="1" t="s">
        <v>67</v>
      </c>
      <c r="F21" s="1" t="str">
        <f>UnitControlCenter!$B$3</f>
        <v>million metric tons / year</v>
      </c>
      <c r="G21" s="1" t="s">
        <v>3390</v>
      </c>
      <c r="H21" s="1" t="s">
        <v>2828</v>
      </c>
      <c r="I21" s="1" t="s">
        <v>3379</v>
      </c>
    </row>
    <row r="22" spans="1:10" ht="105" x14ac:dyDescent="0.25">
      <c r="A22" s="2" t="s">
        <v>2357</v>
      </c>
      <c r="B22" s="2" t="s">
        <v>2343</v>
      </c>
      <c r="C22" s="44">
        <v>1</v>
      </c>
      <c r="D22" s="1" t="s">
        <v>66</v>
      </c>
      <c r="E22" s="1" t="s">
        <v>67</v>
      </c>
      <c r="F22" s="1" t="str">
        <f>UnitControlCenter!$B$6</f>
        <v>thousand metric tons / year</v>
      </c>
      <c r="G22" s="1" t="s">
        <v>3391</v>
      </c>
      <c r="H22" s="1" t="s">
        <v>2828</v>
      </c>
      <c r="I22" s="1" t="s">
        <v>3380</v>
      </c>
    </row>
    <row r="23" spans="1:10" ht="105" x14ac:dyDescent="0.25">
      <c r="A23" s="2" t="s">
        <v>2357</v>
      </c>
      <c r="B23" s="2" t="s">
        <v>2242</v>
      </c>
      <c r="C23" s="44">
        <v>1</v>
      </c>
      <c r="D23" s="1" t="s">
        <v>66</v>
      </c>
      <c r="E23" s="1" t="s">
        <v>67</v>
      </c>
      <c r="F23" s="1" t="str">
        <f>UnitControlCenter!$B$6</f>
        <v>thousand metric tons / year</v>
      </c>
      <c r="G23" s="1" t="s">
        <v>3392</v>
      </c>
      <c r="H23" s="1" t="s">
        <v>2828</v>
      </c>
      <c r="I23" s="1" t="s">
        <v>3381</v>
      </c>
    </row>
    <row r="24" spans="1:10" ht="105" x14ac:dyDescent="0.25">
      <c r="A24" s="2" t="s">
        <v>2357</v>
      </c>
      <c r="B24" s="2" t="s">
        <v>2247</v>
      </c>
      <c r="C24" s="44">
        <v>1</v>
      </c>
      <c r="D24" s="1" t="s">
        <v>66</v>
      </c>
      <c r="E24" s="1" t="s">
        <v>67</v>
      </c>
      <c r="F24" s="1" t="str">
        <f>UnitControlCenter!$B$6</f>
        <v>thousand metric tons / year</v>
      </c>
      <c r="G24" s="1" t="s">
        <v>3393</v>
      </c>
      <c r="H24" s="1" t="s">
        <v>2828</v>
      </c>
      <c r="I24" s="1" t="s">
        <v>3382</v>
      </c>
    </row>
    <row r="25" spans="1:10" ht="105" x14ac:dyDescent="0.25">
      <c r="A25" s="2" t="s">
        <v>2357</v>
      </c>
      <c r="B25" s="2" t="s">
        <v>2249</v>
      </c>
      <c r="C25" s="44">
        <v>1</v>
      </c>
      <c r="D25" s="1" t="s">
        <v>66</v>
      </c>
      <c r="E25" s="1" t="s">
        <v>67</v>
      </c>
      <c r="F25" s="1" t="str">
        <f>UnitControlCenter!$B$6</f>
        <v>thousand metric tons / year</v>
      </c>
      <c r="G25" s="1" t="s">
        <v>3394</v>
      </c>
      <c r="H25" s="1" t="s">
        <v>2828</v>
      </c>
      <c r="I25" s="1" t="s">
        <v>3383</v>
      </c>
    </row>
    <row r="26" spans="1:10" ht="105" x14ac:dyDescent="0.25">
      <c r="A26" s="2" t="s">
        <v>2357</v>
      </c>
      <c r="B26" s="2" t="s">
        <v>2240</v>
      </c>
      <c r="C26" s="44">
        <v>1</v>
      </c>
      <c r="D26" s="1" t="s">
        <v>66</v>
      </c>
      <c r="E26" s="1" t="s">
        <v>67</v>
      </c>
      <c r="F26" s="1" t="str">
        <f>UnitControlCenter!$B$3</f>
        <v>million metric tons / year</v>
      </c>
      <c r="G26" s="1" t="s">
        <v>3395</v>
      </c>
      <c r="H26" s="1" t="s">
        <v>2828</v>
      </c>
      <c r="I26" s="1" t="s">
        <v>3384</v>
      </c>
    </row>
    <row r="27" spans="1:10" ht="105" x14ac:dyDescent="0.25">
      <c r="A27" s="2" t="s">
        <v>2357</v>
      </c>
      <c r="B27" s="2" t="s">
        <v>2237</v>
      </c>
      <c r="C27" s="44">
        <v>1</v>
      </c>
      <c r="D27" s="1" t="s">
        <v>66</v>
      </c>
      <c r="E27" s="1" t="s">
        <v>67</v>
      </c>
      <c r="F27" s="1" t="str">
        <f>UnitControlCenter!$B$6</f>
        <v>thousand metric tons / year</v>
      </c>
      <c r="G27" s="1" t="s">
        <v>3396</v>
      </c>
      <c r="H27" s="1" t="s">
        <v>2828</v>
      </c>
      <c r="I27" s="1" t="s">
        <v>3385</v>
      </c>
    </row>
    <row r="28" spans="1:10" ht="105" x14ac:dyDescent="0.25">
      <c r="A28" s="2" t="s">
        <v>2357</v>
      </c>
      <c r="B28" s="2" t="s">
        <v>2245</v>
      </c>
      <c r="C28" s="44">
        <v>1</v>
      </c>
      <c r="D28" s="1" t="s">
        <v>66</v>
      </c>
      <c r="E28" s="1" t="s">
        <v>67</v>
      </c>
      <c r="F28" s="1" t="str">
        <f>UnitControlCenter!$B$3</f>
        <v>million metric tons / year</v>
      </c>
      <c r="G28" s="1" t="s">
        <v>3397</v>
      </c>
      <c r="H28" s="1" t="s">
        <v>2828</v>
      </c>
      <c r="I28" s="1" t="s">
        <v>3386</v>
      </c>
    </row>
    <row r="29" spans="1:10" ht="105.75" thickBot="1" x14ac:dyDescent="0.3">
      <c r="A29" s="203" t="s">
        <v>2357</v>
      </c>
      <c r="B29" s="203" t="s">
        <v>500</v>
      </c>
      <c r="C29" s="210">
        <v>1</v>
      </c>
      <c r="D29" s="1" t="s">
        <v>66</v>
      </c>
      <c r="E29" s="1" t="s">
        <v>67</v>
      </c>
      <c r="F29" s="204" t="str">
        <f>UnitControlCenter!$B$3</f>
        <v>million metric tons / year</v>
      </c>
      <c r="G29" s="1" t="s">
        <v>3398</v>
      </c>
      <c r="H29" s="1" t="s">
        <v>2828</v>
      </c>
      <c r="I29" s="1" t="s">
        <v>3387</v>
      </c>
    </row>
    <row r="30" spans="1:10" ht="75" x14ac:dyDescent="0.25">
      <c r="A30" s="2" t="s">
        <v>2358</v>
      </c>
      <c r="B30" s="2" t="s">
        <v>2354</v>
      </c>
      <c r="C30" s="44">
        <v>1</v>
      </c>
      <c r="D30" s="1" t="s">
        <v>66</v>
      </c>
      <c r="E30" s="1" t="s">
        <v>67</v>
      </c>
      <c r="F30" s="1" t="str">
        <f>UnitControlCenter!$B$3</f>
        <v>million metric tons / year</v>
      </c>
      <c r="G30" s="1" t="s">
        <v>2913</v>
      </c>
      <c r="H30" s="1" t="s">
        <v>2914</v>
      </c>
      <c r="I30" s="1" t="s">
        <v>2915</v>
      </c>
    </row>
    <row r="31" spans="1:10" ht="105" x14ac:dyDescent="0.25">
      <c r="A31" s="2" t="s">
        <v>2358</v>
      </c>
      <c r="B31" s="2" t="s">
        <v>2522</v>
      </c>
      <c r="C31" s="44">
        <v>1</v>
      </c>
      <c r="D31" s="1" t="s">
        <v>66</v>
      </c>
      <c r="E31" s="1" t="s">
        <v>67</v>
      </c>
      <c r="F31" s="1" t="str">
        <f>UnitControlCenter!$B$3</f>
        <v>million metric tons / year</v>
      </c>
      <c r="G31" s="1" t="s">
        <v>2916</v>
      </c>
      <c r="H31" s="1" t="s">
        <v>2917</v>
      </c>
      <c r="I31" s="1" t="s">
        <v>2918</v>
      </c>
    </row>
    <row r="32" spans="1:10" ht="60" x14ac:dyDescent="0.25">
      <c r="A32" s="2" t="s">
        <v>2358</v>
      </c>
      <c r="B32" s="2" t="s">
        <v>2359</v>
      </c>
      <c r="C32" s="44">
        <v>1</v>
      </c>
      <c r="D32" s="1" t="s">
        <v>66</v>
      </c>
      <c r="E32" s="1" t="s">
        <v>67</v>
      </c>
      <c r="F32" s="1" t="str">
        <f>UnitControlCenter!$B$3</f>
        <v>million metric tons / year</v>
      </c>
      <c r="G32" s="1" t="s">
        <v>2919</v>
      </c>
      <c r="H32" s="1" t="s">
        <v>2920</v>
      </c>
      <c r="I32" s="1" t="s">
        <v>2921</v>
      </c>
    </row>
    <row r="33" spans="1:10" ht="15.75" thickBot="1" x14ac:dyDescent="0.3">
      <c r="A33" s="203" t="s">
        <v>2358</v>
      </c>
      <c r="B33" s="203" t="s">
        <v>2901</v>
      </c>
      <c r="C33" s="210">
        <v>0</v>
      </c>
      <c r="D33" s="204" t="s">
        <v>64</v>
      </c>
      <c r="E33" s="204" t="s">
        <v>65</v>
      </c>
      <c r="F33" s="204" t="str">
        <f>UnitControlCenter!$B$7</f>
        <v>g CO2 / 2020 dollar</v>
      </c>
      <c r="G33" s="204" t="s">
        <v>2852</v>
      </c>
      <c r="H33" s="204"/>
      <c r="I33" s="204"/>
      <c r="J33" s="204"/>
    </row>
    <row r="34" spans="1:10" ht="105" x14ac:dyDescent="0.25">
      <c r="A34" s="2" t="s">
        <v>2758</v>
      </c>
      <c r="B34" s="2" t="s">
        <v>2593</v>
      </c>
      <c r="C34" s="44">
        <v>1</v>
      </c>
      <c r="D34" s="1" t="s">
        <v>64</v>
      </c>
      <c r="E34" s="1" t="s">
        <v>3010</v>
      </c>
      <c r="F34" s="1" t="str">
        <f>UnitControlCenter!$B$3</f>
        <v>million metric tons / year</v>
      </c>
      <c r="G34" s="1" t="s">
        <v>3054</v>
      </c>
    </row>
    <row r="35" spans="1:10" x14ac:dyDescent="0.25">
      <c r="A35" s="2" t="s">
        <v>2758</v>
      </c>
      <c r="B35" s="2" t="s">
        <v>136</v>
      </c>
      <c r="C35" s="44">
        <v>1</v>
      </c>
      <c r="D35" s="1" t="s">
        <v>64</v>
      </c>
      <c r="E35" s="1" t="s">
        <v>3010</v>
      </c>
      <c r="F35" s="1" t="str">
        <f>UnitControlCenter!$B$3</f>
        <v>million metric tons / year</v>
      </c>
      <c r="G35" s="1" t="s">
        <v>2454</v>
      </c>
    </row>
    <row r="36" spans="1:10" x14ac:dyDescent="0.25">
      <c r="A36" s="2" t="s">
        <v>2758</v>
      </c>
      <c r="B36" s="2" t="s">
        <v>2452</v>
      </c>
      <c r="C36" s="44">
        <v>1</v>
      </c>
      <c r="D36" s="1" t="s">
        <v>64</v>
      </c>
      <c r="E36" s="1" t="s">
        <v>3010</v>
      </c>
      <c r="F36" s="1" t="str">
        <f>UnitControlCenter!$B$3</f>
        <v>million metric tons / year</v>
      </c>
      <c r="G36" s="1" t="s">
        <v>2455</v>
      </c>
    </row>
    <row r="37" spans="1:10" x14ac:dyDescent="0.25">
      <c r="A37" s="2" t="s">
        <v>2758</v>
      </c>
      <c r="B37" s="2" t="s">
        <v>2513</v>
      </c>
      <c r="C37" s="44">
        <v>1</v>
      </c>
      <c r="D37" s="1" t="s">
        <v>64</v>
      </c>
      <c r="E37" s="1" t="s">
        <v>3010</v>
      </c>
      <c r="F37" s="1" t="str">
        <f>UnitControlCenter!$B$3</f>
        <v>million metric tons / year</v>
      </c>
      <c r="G37" s="1" t="s">
        <v>2521</v>
      </c>
    </row>
    <row r="38" spans="1:10" x14ac:dyDescent="0.25">
      <c r="A38" s="2" t="s">
        <v>2758</v>
      </c>
      <c r="B38" s="2" t="s">
        <v>94</v>
      </c>
      <c r="C38" s="44">
        <v>1</v>
      </c>
      <c r="D38" s="1" t="s">
        <v>64</v>
      </c>
      <c r="E38" s="1" t="s">
        <v>3010</v>
      </c>
      <c r="F38" s="1" t="str">
        <f>UnitControlCenter!$B$3</f>
        <v>million metric tons / year</v>
      </c>
      <c r="G38" s="1" t="s">
        <v>2456</v>
      </c>
    </row>
    <row r="39" spans="1:10" ht="30" x14ac:dyDescent="0.25">
      <c r="A39" s="2" t="s">
        <v>2758</v>
      </c>
      <c r="B39" s="2" t="s">
        <v>9</v>
      </c>
      <c r="C39" s="44">
        <v>1</v>
      </c>
      <c r="D39" s="1" t="s">
        <v>64</v>
      </c>
      <c r="E39" s="1" t="s">
        <v>3010</v>
      </c>
      <c r="F39" s="1" t="str">
        <f>UnitControlCenter!$B$3</f>
        <v>million metric tons / year</v>
      </c>
      <c r="G39" s="1" t="s">
        <v>3055</v>
      </c>
    </row>
    <row r="40" spans="1:10" ht="15.75" thickBot="1" x14ac:dyDescent="0.3">
      <c r="A40" s="203" t="s">
        <v>2758</v>
      </c>
      <c r="B40" s="203" t="s">
        <v>4</v>
      </c>
      <c r="C40" s="210">
        <v>1</v>
      </c>
      <c r="D40" s="204" t="s">
        <v>64</v>
      </c>
      <c r="E40" s="204" t="s">
        <v>3010</v>
      </c>
      <c r="F40" s="204" t="str">
        <f>UnitControlCenter!$B$3</f>
        <v>million metric tons / year</v>
      </c>
      <c r="G40" s="204" t="s">
        <v>2458</v>
      </c>
      <c r="H40" s="204"/>
      <c r="I40" s="204"/>
      <c r="J40" s="204"/>
    </row>
    <row r="41" spans="1:10" ht="45" x14ac:dyDescent="0.25">
      <c r="A41" s="2" t="s">
        <v>370</v>
      </c>
      <c r="B41" s="2" t="s">
        <v>2973</v>
      </c>
      <c r="C41" s="44">
        <v>1</v>
      </c>
      <c r="D41" s="1" t="s">
        <v>66</v>
      </c>
      <c r="E41" s="1" t="s">
        <v>453</v>
      </c>
      <c r="F41" s="1" t="str">
        <f>UnitControlCenter!$B$8</f>
        <v>2020 dollars / metric ton CO2e abated, Annual average abatement (million metric tons CO2e)</v>
      </c>
      <c r="G41" s="1" t="s">
        <v>3056</v>
      </c>
    </row>
    <row r="42" spans="1:10" ht="45.75" thickBot="1" x14ac:dyDescent="0.3">
      <c r="A42" s="203" t="s">
        <v>370</v>
      </c>
      <c r="B42" s="203" t="s">
        <v>2974</v>
      </c>
      <c r="C42" s="210">
        <v>1</v>
      </c>
      <c r="D42" s="204" t="s">
        <v>66</v>
      </c>
      <c r="E42" s="204" t="s">
        <v>453</v>
      </c>
      <c r="F42" s="204" t="str">
        <f>UnitControlCenter!$B$8</f>
        <v>2020 dollars / metric ton CO2e abated, Annual average abatement (million metric tons CO2e)</v>
      </c>
      <c r="G42" s="204" t="s">
        <v>3056</v>
      </c>
      <c r="H42" s="204"/>
      <c r="I42" s="204"/>
      <c r="J42" s="204"/>
    </row>
    <row r="43" spans="1:10" ht="45" x14ac:dyDescent="0.25">
      <c r="A43" s="2" t="s">
        <v>2360</v>
      </c>
      <c r="B43" s="2" t="s">
        <v>2978</v>
      </c>
      <c r="C43" s="44">
        <v>1</v>
      </c>
      <c r="D43" s="1" t="s">
        <v>66</v>
      </c>
      <c r="E43" s="1" t="s">
        <v>65</v>
      </c>
      <c r="F43" s="1" t="str">
        <f>UnitControlCenter!$B$9</f>
        <v>billion 2020 dollars / year</v>
      </c>
      <c r="G43" s="1" t="s">
        <v>2975</v>
      </c>
      <c r="H43" s="1" t="s">
        <v>2438</v>
      </c>
      <c r="I43" s="1" t="s">
        <v>2422</v>
      </c>
    </row>
    <row r="44" spans="1:10" x14ac:dyDescent="0.25">
      <c r="A44" s="2" t="s">
        <v>2360</v>
      </c>
      <c r="B44" s="202" t="s">
        <v>2778</v>
      </c>
      <c r="C44" s="44">
        <v>1</v>
      </c>
      <c r="D44" s="1" t="s">
        <v>64</v>
      </c>
      <c r="E44" s="1" t="s">
        <v>65</v>
      </c>
      <c r="F44" s="1" t="str">
        <f>UnitControlCenter!$B$9</f>
        <v>billion 2020 dollars / year</v>
      </c>
      <c r="G44" s="1" t="s">
        <v>2772</v>
      </c>
    </row>
    <row r="45" spans="1:10" ht="75" x14ac:dyDescent="0.25">
      <c r="A45" s="2" t="s">
        <v>2360</v>
      </c>
      <c r="B45" s="2" t="s">
        <v>2964</v>
      </c>
      <c r="C45" s="44">
        <v>1</v>
      </c>
      <c r="D45" s="1" t="s">
        <v>66</v>
      </c>
      <c r="E45" s="1" t="s">
        <v>67</v>
      </c>
      <c r="F45" s="1" t="str">
        <f>UnitControlCenter!$B$9</f>
        <v>billion 2020 dollars / year</v>
      </c>
      <c r="G45" s="1" t="s">
        <v>2965</v>
      </c>
      <c r="H45" s="1" t="s">
        <v>2966</v>
      </c>
      <c r="I45" s="1" t="s">
        <v>2967</v>
      </c>
    </row>
    <row r="46" spans="1:10" ht="30" x14ac:dyDescent="0.25">
      <c r="A46" s="2" t="s">
        <v>2360</v>
      </c>
      <c r="B46" s="202" t="s">
        <v>2968</v>
      </c>
      <c r="C46" s="44">
        <v>1</v>
      </c>
      <c r="D46" s="1" t="s">
        <v>64</v>
      </c>
      <c r="E46" s="1" t="s">
        <v>65</v>
      </c>
      <c r="F46" s="1" t="str">
        <f>UnitControlCenter!$B$10</f>
        <v>billion 2020 dollars</v>
      </c>
      <c r="G46" s="1" t="s">
        <v>2969</v>
      </c>
    </row>
    <row r="47" spans="1:10" ht="30" x14ac:dyDescent="0.25">
      <c r="A47" s="2" t="s">
        <v>2360</v>
      </c>
      <c r="B47" s="202" t="s">
        <v>2970</v>
      </c>
      <c r="C47" s="44">
        <v>1</v>
      </c>
      <c r="D47" s="1" t="s">
        <v>64</v>
      </c>
      <c r="E47" s="1" t="s">
        <v>65</v>
      </c>
      <c r="F47" s="1" t="str">
        <f>UnitControlCenter!$B$9</f>
        <v>billion 2020 dollars / year</v>
      </c>
      <c r="G47" s="1" t="s">
        <v>2971</v>
      </c>
    </row>
    <row r="48" spans="1:10" ht="135.75" thickBot="1" x14ac:dyDescent="0.3">
      <c r="A48" s="203" t="s">
        <v>2360</v>
      </c>
      <c r="B48" s="205" t="s">
        <v>3049</v>
      </c>
      <c r="C48" s="210">
        <v>1</v>
      </c>
      <c r="D48" s="204" t="s">
        <v>66</v>
      </c>
      <c r="E48" s="204" t="s">
        <v>65</v>
      </c>
      <c r="F48" s="204" t="str">
        <f>UnitControlCenter!$B$9</f>
        <v>billion 2020 dollars / year</v>
      </c>
      <c r="G48" s="204" t="s">
        <v>3053</v>
      </c>
      <c r="H48" s="204" t="s">
        <v>3050</v>
      </c>
      <c r="I48" s="204" t="s">
        <v>3052</v>
      </c>
      <c r="J48" s="204"/>
    </row>
    <row r="49" spans="1:10" ht="45" x14ac:dyDescent="0.25">
      <c r="A49" s="2" t="s">
        <v>2888</v>
      </c>
      <c r="B49" s="202" t="s">
        <v>2905</v>
      </c>
      <c r="C49" s="44">
        <v>1</v>
      </c>
      <c r="D49" s="1" t="s">
        <v>66</v>
      </c>
      <c r="E49" s="1" t="s">
        <v>65</v>
      </c>
      <c r="F49" s="1" t="str">
        <f>UnitControlCenter!$B$11</f>
        <v>jobs</v>
      </c>
      <c r="G49" s="1" t="s">
        <v>2896</v>
      </c>
      <c r="H49" s="1" t="s">
        <v>2895</v>
      </c>
      <c r="I49" s="1" t="s">
        <v>2423</v>
      </c>
    </row>
    <row r="50" spans="1:10" ht="30" x14ac:dyDescent="0.25">
      <c r="A50" s="2" t="s">
        <v>2888</v>
      </c>
      <c r="B50" s="202" t="s">
        <v>3321</v>
      </c>
      <c r="C50" s="44">
        <v>0</v>
      </c>
      <c r="D50" s="1" t="s">
        <v>66</v>
      </c>
      <c r="E50" s="1" t="s">
        <v>67</v>
      </c>
      <c r="F50" s="1" t="str">
        <f>UnitControlCenter!$B$11</f>
        <v>jobs</v>
      </c>
      <c r="G50" s="1" t="s">
        <v>3195</v>
      </c>
      <c r="H50" s="1" t="s">
        <v>3196</v>
      </c>
      <c r="I50" s="1" t="s">
        <v>3197</v>
      </c>
    </row>
    <row r="51" spans="1:10" ht="30" x14ac:dyDescent="0.25">
      <c r="A51" s="2" t="s">
        <v>2888</v>
      </c>
      <c r="B51" s="202" t="s">
        <v>3322</v>
      </c>
      <c r="C51" s="44">
        <v>0</v>
      </c>
      <c r="D51" s="1" t="s">
        <v>66</v>
      </c>
      <c r="E51" s="1" t="s">
        <v>65</v>
      </c>
      <c r="F51" s="1" t="str">
        <f>UnitControlCenter!$B$13</f>
        <v>% change</v>
      </c>
      <c r="G51" s="1" t="s">
        <v>3214</v>
      </c>
      <c r="H51" s="1" t="s">
        <v>3196</v>
      </c>
      <c r="I51" s="1" t="s">
        <v>3197</v>
      </c>
    </row>
    <row r="52" spans="1:10" ht="45" x14ac:dyDescent="0.25">
      <c r="A52" s="2" t="s">
        <v>2888</v>
      </c>
      <c r="B52" s="202" t="s">
        <v>3179</v>
      </c>
      <c r="C52" s="44">
        <v>0</v>
      </c>
      <c r="D52" s="1" t="s">
        <v>66</v>
      </c>
      <c r="E52" s="1" t="s">
        <v>67</v>
      </c>
      <c r="F52" s="1" t="str">
        <f>UnitControlCenter!$B$11</f>
        <v>jobs</v>
      </c>
      <c r="G52" s="1" t="s">
        <v>3218</v>
      </c>
      <c r="H52" s="1" t="s">
        <v>3198</v>
      </c>
      <c r="I52" s="20" t="s">
        <v>3199</v>
      </c>
      <c r="J52" s="20"/>
    </row>
    <row r="53" spans="1:10" ht="45" x14ac:dyDescent="0.25">
      <c r="A53" s="2" t="s">
        <v>2888</v>
      </c>
      <c r="B53" s="202" t="s">
        <v>3211</v>
      </c>
      <c r="C53" s="44">
        <v>0</v>
      </c>
      <c r="D53" s="1" t="s">
        <v>66</v>
      </c>
      <c r="E53" s="1" t="s">
        <v>65</v>
      </c>
      <c r="F53" s="1" t="str">
        <f>UnitControlCenter!$B$13</f>
        <v>% change</v>
      </c>
      <c r="G53" s="1" t="s">
        <v>3217</v>
      </c>
      <c r="H53" s="1" t="s">
        <v>3198</v>
      </c>
      <c r="I53" s="20" t="s">
        <v>3199</v>
      </c>
      <c r="J53" s="20"/>
    </row>
    <row r="54" spans="1:10" ht="30" x14ac:dyDescent="0.25">
      <c r="A54" s="2" t="s">
        <v>2888</v>
      </c>
      <c r="B54" s="202" t="s">
        <v>3184</v>
      </c>
      <c r="C54" s="44">
        <v>0</v>
      </c>
      <c r="D54" s="1" t="s">
        <v>66</v>
      </c>
      <c r="E54" s="1" t="s">
        <v>67</v>
      </c>
      <c r="F54" s="1" t="str">
        <f>UnitControlCenter!$B$11</f>
        <v>jobs</v>
      </c>
      <c r="G54" s="1" t="s">
        <v>3200</v>
      </c>
      <c r="H54" s="1" t="s">
        <v>3201</v>
      </c>
      <c r="I54" s="1" t="s">
        <v>3202</v>
      </c>
    </row>
    <row r="55" spans="1:10" ht="30" x14ac:dyDescent="0.25">
      <c r="A55" s="2" t="s">
        <v>2888</v>
      </c>
      <c r="B55" s="202" t="s">
        <v>3212</v>
      </c>
      <c r="C55" s="44">
        <v>0</v>
      </c>
      <c r="D55" s="1" t="s">
        <v>66</v>
      </c>
      <c r="E55" s="1" t="s">
        <v>65</v>
      </c>
      <c r="F55" s="1" t="str">
        <f>UnitControlCenter!$B$13</f>
        <v>% change</v>
      </c>
      <c r="G55" s="1" t="s">
        <v>3215</v>
      </c>
      <c r="H55" s="1" t="s">
        <v>3201</v>
      </c>
      <c r="I55" s="1" t="s">
        <v>3202</v>
      </c>
    </row>
    <row r="56" spans="1:10" ht="75" x14ac:dyDescent="0.25">
      <c r="A56" s="2" t="s">
        <v>2888</v>
      </c>
      <c r="B56" s="202" t="s">
        <v>3187</v>
      </c>
      <c r="C56" s="44">
        <v>0</v>
      </c>
      <c r="D56" s="1" t="s">
        <v>66</v>
      </c>
      <c r="E56" s="1" t="s">
        <v>67</v>
      </c>
      <c r="F56" s="1" t="str">
        <f>UnitControlCenter!$B$11</f>
        <v>jobs</v>
      </c>
      <c r="G56" s="1" t="s">
        <v>3203</v>
      </c>
      <c r="H56" s="1" t="s">
        <v>3204</v>
      </c>
      <c r="I56" s="1" t="s">
        <v>3205</v>
      </c>
    </row>
    <row r="57" spans="1:10" ht="90" x14ac:dyDescent="0.25">
      <c r="A57" s="2" t="s">
        <v>2888</v>
      </c>
      <c r="B57" s="202" t="s">
        <v>3213</v>
      </c>
      <c r="C57" s="44">
        <v>0</v>
      </c>
      <c r="D57" s="1" t="s">
        <v>66</v>
      </c>
      <c r="E57" s="1" t="s">
        <v>65</v>
      </c>
      <c r="F57" s="1" t="str">
        <f>UnitControlCenter!$B$13</f>
        <v>% change</v>
      </c>
      <c r="G57" s="1" t="s">
        <v>3216</v>
      </c>
      <c r="H57" s="1" t="s">
        <v>3204</v>
      </c>
      <c r="I57" s="1" t="s">
        <v>3205</v>
      </c>
    </row>
    <row r="58" spans="1:10" ht="30" x14ac:dyDescent="0.25">
      <c r="A58" s="2" t="s">
        <v>2888</v>
      </c>
      <c r="B58" s="202" t="s">
        <v>3276</v>
      </c>
      <c r="C58" s="44">
        <v>1</v>
      </c>
      <c r="D58" s="1" t="s">
        <v>66</v>
      </c>
      <c r="E58" s="1" t="s">
        <v>67</v>
      </c>
      <c r="F58" s="1" t="str">
        <f>UnitControlCenter!$B$11</f>
        <v>jobs</v>
      </c>
      <c r="G58" s="1" t="s">
        <v>3277</v>
      </c>
      <c r="H58" s="1" t="s">
        <v>3278</v>
      </c>
      <c r="I58" s="1" t="s">
        <v>3279</v>
      </c>
    </row>
    <row r="59" spans="1:10" ht="30" x14ac:dyDescent="0.25">
      <c r="A59" s="2" t="s">
        <v>2888</v>
      </c>
      <c r="B59" s="202" t="s">
        <v>3280</v>
      </c>
      <c r="C59" s="44">
        <v>1</v>
      </c>
      <c r="D59" s="1" t="s">
        <v>66</v>
      </c>
      <c r="E59" s="1" t="s">
        <v>65</v>
      </c>
      <c r="F59" s="1" t="str">
        <f>UnitControlCenter!$B$13</f>
        <v>% change</v>
      </c>
      <c r="G59" s="1" t="s">
        <v>3281</v>
      </c>
      <c r="H59" s="1" t="s">
        <v>3278</v>
      </c>
      <c r="I59" s="1" t="s">
        <v>3279</v>
      </c>
    </row>
    <row r="60" spans="1:10" ht="30" x14ac:dyDescent="0.25">
      <c r="A60" s="2" t="s">
        <v>2888</v>
      </c>
      <c r="B60" s="202" t="s">
        <v>2949</v>
      </c>
      <c r="C60" s="44">
        <v>1</v>
      </c>
      <c r="D60" s="1" t="s">
        <v>66</v>
      </c>
      <c r="E60" s="1" t="s">
        <v>65</v>
      </c>
      <c r="F60" s="1" t="str">
        <f>UnitControlCenter!$B$11</f>
        <v>jobs</v>
      </c>
      <c r="G60" s="1" t="s">
        <v>2953</v>
      </c>
      <c r="H60" s="1" t="s">
        <v>2952</v>
      </c>
      <c r="I60" s="1" t="s">
        <v>2963</v>
      </c>
    </row>
    <row r="61" spans="1:10" ht="45" x14ac:dyDescent="0.25">
      <c r="A61" s="2" t="s">
        <v>2888</v>
      </c>
      <c r="B61" s="202" t="s">
        <v>3006</v>
      </c>
      <c r="C61" s="44">
        <v>1</v>
      </c>
      <c r="D61" s="1" t="s">
        <v>66</v>
      </c>
      <c r="E61" s="1" t="s">
        <v>65</v>
      </c>
      <c r="F61" s="1" t="str">
        <f>UnitControlCenter!$B$11</f>
        <v>jobs</v>
      </c>
      <c r="G61" s="1" t="s">
        <v>3005</v>
      </c>
      <c r="H61" s="1" t="s">
        <v>2895</v>
      </c>
      <c r="I61" s="1" t="s">
        <v>2423</v>
      </c>
    </row>
    <row r="62" spans="1:10" ht="45" x14ac:dyDescent="0.25">
      <c r="A62" s="2" t="s">
        <v>2888</v>
      </c>
      <c r="B62" s="202" t="s">
        <v>2890</v>
      </c>
      <c r="C62" s="44">
        <v>1</v>
      </c>
      <c r="D62" s="1" t="s">
        <v>66</v>
      </c>
      <c r="E62" s="1" t="s">
        <v>65</v>
      </c>
      <c r="F62" s="1" t="str">
        <f>UnitControlCenter!$B$9</f>
        <v>billion 2020 dollars / year</v>
      </c>
      <c r="G62" s="1" t="s">
        <v>2897</v>
      </c>
      <c r="H62" s="1" t="s">
        <v>2899</v>
      </c>
      <c r="I62" s="1" t="s">
        <v>2423</v>
      </c>
    </row>
    <row r="63" spans="1:10" ht="45" x14ac:dyDescent="0.25">
      <c r="A63" s="2" t="s">
        <v>2888</v>
      </c>
      <c r="B63" s="202" t="s">
        <v>2909</v>
      </c>
      <c r="C63" s="44">
        <v>1</v>
      </c>
      <c r="D63" s="1" t="s">
        <v>66</v>
      </c>
      <c r="E63" s="1" t="s">
        <v>65</v>
      </c>
      <c r="F63" s="1" t="str">
        <f>UnitControlCenter!$B$13</f>
        <v>% change</v>
      </c>
      <c r="G63" s="1" t="s">
        <v>2911</v>
      </c>
      <c r="H63" s="1" t="s">
        <v>2899</v>
      </c>
      <c r="I63" s="1" t="s">
        <v>2423</v>
      </c>
    </row>
    <row r="64" spans="1:10" ht="30" x14ac:dyDescent="0.25">
      <c r="A64" s="2" t="s">
        <v>2888</v>
      </c>
      <c r="B64" s="202" t="s">
        <v>2950</v>
      </c>
      <c r="C64" s="44">
        <v>1</v>
      </c>
      <c r="D64" s="1" t="s">
        <v>66</v>
      </c>
      <c r="E64" s="1" t="s">
        <v>65</v>
      </c>
      <c r="F64" s="1" t="str">
        <f>UnitControlCenter!$B$9</f>
        <v>billion 2020 dollars / year</v>
      </c>
      <c r="G64" s="1" t="s">
        <v>2954</v>
      </c>
      <c r="H64" s="1" t="s">
        <v>2952</v>
      </c>
      <c r="I64" s="1" t="s">
        <v>2963</v>
      </c>
    </row>
    <row r="65" spans="1:10" ht="45" x14ac:dyDescent="0.25">
      <c r="A65" s="2" t="s">
        <v>2888</v>
      </c>
      <c r="B65" s="202" t="s">
        <v>2904</v>
      </c>
      <c r="C65" s="44">
        <v>1</v>
      </c>
      <c r="D65" s="1" t="s">
        <v>66</v>
      </c>
      <c r="E65" s="1" t="s">
        <v>65</v>
      </c>
      <c r="F65" s="1" t="str">
        <f>UnitControlCenter!$B$9</f>
        <v>billion 2020 dollars / year</v>
      </c>
      <c r="G65" s="1" t="s">
        <v>2900</v>
      </c>
      <c r="H65" s="1" t="s">
        <v>2898</v>
      </c>
      <c r="I65" s="1" t="s">
        <v>2423</v>
      </c>
    </row>
    <row r="66" spans="1:10" ht="30" x14ac:dyDescent="0.25">
      <c r="A66" s="2" t="s">
        <v>2888</v>
      </c>
      <c r="B66" s="202" t="s">
        <v>2902</v>
      </c>
      <c r="C66" s="44">
        <v>1</v>
      </c>
      <c r="D66" s="1" t="s">
        <v>64</v>
      </c>
      <c r="E66" s="1" t="s">
        <v>65</v>
      </c>
      <c r="F66" s="1" t="str">
        <f>UnitControlCenter!$B$14</f>
        <v>2020 dollars / employee-year</v>
      </c>
      <c r="G66" s="1" t="s">
        <v>2903</v>
      </c>
    </row>
    <row r="67" spans="1:10" ht="30.75" thickBot="1" x14ac:dyDescent="0.3">
      <c r="A67" s="203" t="s">
        <v>2888</v>
      </c>
      <c r="B67" s="205" t="s">
        <v>2951</v>
      </c>
      <c r="C67" s="210">
        <v>1</v>
      </c>
      <c r="D67" s="204" t="s">
        <v>66</v>
      </c>
      <c r="E67" s="204" t="s">
        <v>65</v>
      </c>
      <c r="F67" s="204" t="str">
        <f>UnitControlCenter!$B$9</f>
        <v>billion 2020 dollars / year</v>
      </c>
      <c r="G67" s="204" t="s">
        <v>2955</v>
      </c>
      <c r="H67" s="204" t="s">
        <v>2952</v>
      </c>
      <c r="I67" s="204" t="s">
        <v>2963</v>
      </c>
      <c r="J67" s="204"/>
    </row>
    <row r="68" spans="1:10" ht="90" x14ac:dyDescent="0.25">
      <c r="A68" s="2" t="s">
        <v>2889</v>
      </c>
      <c r="B68" s="2" t="s">
        <v>2690</v>
      </c>
      <c r="C68" s="44">
        <v>0</v>
      </c>
      <c r="D68" s="1" t="s">
        <v>66</v>
      </c>
      <c r="E68" s="1" t="s">
        <v>65</v>
      </c>
      <c r="F68" s="1" t="str">
        <f>UnitControlCenter!$B$9</f>
        <v>billion 2020 dollars / year</v>
      </c>
      <c r="G68" s="1" t="s">
        <v>2691</v>
      </c>
      <c r="H68" s="1" t="s">
        <v>2692</v>
      </c>
      <c r="I68" s="1" t="s">
        <v>2667</v>
      </c>
    </row>
    <row r="69" spans="1:10" ht="45" x14ac:dyDescent="0.25">
      <c r="A69" s="2" t="s">
        <v>2889</v>
      </c>
      <c r="B69" s="2" t="s">
        <v>2694</v>
      </c>
      <c r="C69" s="44">
        <v>0</v>
      </c>
      <c r="D69" s="1" t="s">
        <v>66</v>
      </c>
      <c r="E69" s="1" t="s">
        <v>65</v>
      </c>
      <c r="F69" s="1" t="str">
        <f>UnitControlCenter!$B$9</f>
        <v>billion 2020 dollars / year</v>
      </c>
      <c r="G69" s="1" t="s">
        <v>2704</v>
      </c>
      <c r="H69" s="1" t="s">
        <v>2705</v>
      </c>
      <c r="I69" s="1" t="s">
        <v>2706</v>
      </c>
    </row>
    <row r="70" spans="1:10" ht="60" x14ac:dyDescent="0.25">
      <c r="A70" s="2" t="s">
        <v>2889</v>
      </c>
      <c r="B70" s="2" t="s">
        <v>2695</v>
      </c>
      <c r="C70" s="44">
        <v>0</v>
      </c>
      <c r="D70" s="1" t="s">
        <v>66</v>
      </c>
      <c r="E70" s="1" t="s">
        <v>65</v>
      </c>
      <c r="F70" s="1" t="str">
        <f>UnitControlCenter!$B$9</f>
        <v>billion 2020 dollars / year</v>
      </c>
      <c r="G70" s="1" t="s">
        <v>2715</v>
      </c>
      <c r="H70" s="1" t="s">
        <v>2713</v>
      </c>
      <c r="I70" s="1" t="s">
        <v>2714</v>
      </c>
    </row>
    <row r="71" spans="1:10" ht="45" x14ac:dyDescent="0.25">
      <c r="A71" s="2" t="s">
        <v>2889</v>
      </c>
      <c r="B71" s="2" t="s">
        <v>2696</v>
      </c>
      <c r="C71" s="44">
        <v>0</v>
      </c>
      <c r="D71" s="1" t="s">
        <v>66</v>
      </c>
      <c r="E71" s="1" t="s">
        <v>65</v>
      </c>
      <c r="F71" s="1" t="str">
        <f>UnitControlCenter!$B$9</f>
        <v>billion 2020 dollars / year</v>
      </c>
      <c r="G71" s="1" t="s">
        <v>2709</v>
      </c>
      <c r="H71" s="1" t="s">
        <v>2705</v>
      </c>
      <c r="I71" s="1" t="s">
        <v>2707</v>
      </c>
    </row>
    <row r="72" spans="1:10" ht="45" x14ac:dyDescent="0.25">
      <c r="A72" s="2" t="s">
        <v>2889</v>
      </c>
      <c r="B72" s="2" t="s">
        <v>2697</v>
      </c>
      <c r="C72" s="44">
        <v>0</v>
      </c>
      <c r="D72" s="1" t="s">
        <v>66</v>
      </c>
      <c r="E72" s="1" t="s">
        <v>65</v>
      </c>
      <c r="F72" s="1" t="str">
        <f>UnitControlCenter!$B$9</f>
        <v>billion 2020 dollars / year</v>
      </c>
      <c r="G72" s="1" t="s">
        <v>2710</v>
      </c>
      <c r="H72" s="1" t="s">
        <v>2705</v>
      </c>
      <c r="I72" s="1" t="s">
        <v>2708</v>
      </c>
    </row>
    <row r="73" spans="1:10" ht="60" x14ac:dyDescent="0.25">
      <c r="A73" s="2" t="s">
        <v>2889</v>
      </c>
      <c r="B73" s="2" t="s">
        <v>2698</v>
      </c>
      <c r="C73" s="44">
        <v>0</v>
      </c>
      <c r="D73" s="1" t="s">
        <v>66</v>
      </c>
      <c r="E73" s="1" t="s">
        <v>65</v>
      </c>
      <c r="F73" s="1" t="str">
        <f>UnitControlCenter!$B$9</f>
        <v>billion 2020 dollars / year</v>
      </c>
      <c r="G73" s="1" t="s">
        <v>2716</v>
      </c>
      <c r="H73" s="1" t="s">
        <v>2713</v>
      </c>
      <c r="I73" s="1" t="s">
        <v>2714</v>
      </c>
    </row>
    <row r="74" spans="1:10" ht="60" x14ac:dyDescent="0.25">
      <c r="A74" s="2" t="s">
        <v>2889</v>
      </c>
      <c r="B74" s="2" t="s">
        <v>2699</v>
      </c>
      <c r="C74" s="44">
        <v>0</v>
      </c>
      <c r="D74" s="1" t="s">
        <v>66</v>
      </c>
      <c r="E74" s="1" t="s">
        <v>65</v>
      </c>
      <c r="F74" s="1" t="str">
        <f>UnitControlCenter!$B$9</f>
        <v>billion 2020 dollars / year</v>
      </c>
      <c r="G74" s="1" t="s">
        <v>2717</v>
      </c>
      <c r="H74" s="1" t="s">
        <v>2713</v>
      </c>
      <c r="I74" s="1" t="s">
        <v>2714</v>
      </c>
    </row>
    <row r="75" spans="1:10" ht="75" x14ac:dyDescent="0.25">
      <c r="A75" s="2" t="s">
        <v>2889</v>
      </c>
      <c r="B75" s="2" t="s">
        <v>2700</v>
      </c>
      <c r="C75" s="44">
        <v>0</v>
      </c>
      <c r="D75" s="1" t="s">
        <v>66</v>
      </c>
      <c r="E75" s="1" t="s">
        <v>65</v>
      </c>
      <c r="F75" s="1" t="str">
        <f>UnitControlCenter!$B$9</f>
        <v>billion 2020 dollars / year</v>
      </c>
      <c r="G75" s="1" t="s">
        <v>2718</v>
      </c>
      <c r="H75" s="1" t="s">
        <v>2713</v>
      </c>
      <c r="I75" s="1" t="s">
        <v>2714</v>
      </c>
    </row>
    <row r="76" spans="1:10" ht="75" x14ac:dyDescent="0.25">
      <c r="A76" s="2" t="s">
        <v>2889</v>
      </c>
      <c r="B76" s="2" t="s">
        <v>2723</v>
      </c>
      <c r="C76" s="44">
        <v>0</v>
      </c>
      <c r="D76" s="1" t="s">
        <v>66</v>
      </c>
      <c r="E76" s="1" t="s">
        <v>65</v>
      </c>
      <c r="F76" s="1" t="str">
        <f>UnitControlCenter!$B$9</f>
        <v>billion 2020 dollars / year</v>
      </c>
      <c r="G76" s="1" t="s">
        <v>2721</v>
      </c>
      <c r="H76" s="1" t="s">
        <v>2713</v>
      </c>
      <c r="I76" s="1" t="s">
        <v>2719</v>
      </c>
    </row>
    <row r="77" spans="1:10" ht="60.75" thickBot="1" x14ac:dyDescent="0.3">
      <c r="A77" s="203" t="s">
        <v>2889</v>
      </c>
      <c r="B77" s="203" t="s">
        <v>2724</v>
      </c>
      <c r="C77" s="210">
        <v>0</v>
      </c>
      <c r="D77" s="204" t="s">
        <v>66</v>
      </c>
      <c r="E77" s="204" t="s">
        <v>65</v>
      </c>
      <c r="F77" s="204" t="str">
        <f>UnitControlCenter!$B$9</f>
        <v>billion 2020 dollars / year</v>
      </c>
      <c r="G77" s="204" t="s">
        <v>2722</v>
      </c>
      <c r="H77" s="204" t="s">
        <v>2713</v>
      </c>
      <c r="I77" s="204" t="s">
        <v>2720</v>
      </c>
      <c r="J77" s="204"/>
    </row>
    <row r="78" spans="1:10" ht="30" x14ac:dyDescent="0.25">
      <c r="A78" s="2" t="s">
        <v>2361</v>
      </c>
      <c r="B78" s="2" t="s">
        <v>3007</v>
      </c>
      <c r="C78" s="44">
        <v>1</v>
      </c>
      <c r="D78" s="1" t="s">
        <v>64</v>
      </c>
      <c r="E78" s="1" t="s">
        <v>3011</v>
      </c>
      <c r="F78" s="1" t="str">
        <f>UnitControlCenter!$B$12</f>
        <v>incidents / year</v>
      </c>
      <c r="G78" s="1" t="s">
        <v>2934</v>
      </c>
    </row>
    <row r="79" spans="1:10" x14ac:dyDescent="0.25">
      <c r="A79" s="2" t="s">
        <v>2361</v>
      </c>
      <c r="B79" s="2" t="s">
        <v>3224</v>
      </c>
      <c r="C79" s="44">
        <v>1</v>
      </c>
      <c r="D79" s="1" t="s">
        <v>64</v>
      </c>
      <c r="E79" s="1" t="s">
        <v>65</v>
      </c>
      <c r="F79" s="1" t="str">
        <f>UnitControlCenter!$B$13</f>
        <v>% change</v>
      </c>
      <c r="G79" s="1" t="s">
        <v>3225</v>
      </c>
    </row>
    <row r="80" spans="1:10" ht="30" x14ac:dyDescent="0.25">
      <c r="A80" s="2" t="s">
        <v>2361</v>
      </c>
      <c r="B80" s="2" t="s">
        <v>3319</v>
      </c>
      <c r="C80" s="44">
        <v>1</v>
      </c>
      <c r="D80" s="1" t="s">
        <v>66</v>
      </c>
      <c r="E80" s="1" t="s">
        <v>67</v>
      </c>
      <c r="F80" s="1" t="str">
        <f>UnitControlCenter!$B$12</f>
        <v>incidents / year</v>
      </c>
      <c r="G80" s="1" t="s">
        <v>3208</v>
      </c>
      <c r="H80" s="1" t="s">
        <v>3196</v>
      </c>
      <c r="I80" s="1" t="s">
        <v>3197</v>
      </c>
    </row>
    <row r="81" spans="1:10" ht="30" x14ac:dyDescent="0.25">
      <c r="A81" s="2" t="s">
        <v>2361</v>
      </c>
      <c r="B81" s="2" t="s">
        <v>3320</v>
      </c>
      <c r="C81" s="44">
        <v>1</v>
      </c>
      <c r="D81" s="1" t="s">
        <v>66</v>
      </c>
      <c r="E81" s="1" t="s">
        <v>65</v>
      </c>
      <c r="F81" s="1" t="str">
        <f>UnitControlCenter!$B$13</f>
        <v>% change</v>
      </c>
      <c r="G81" s="1" t="s">
        <v>3219</v>
      </c>
      <c r="H81" s="1" t="s">
        <v>3196</v>
      </c>
      <c r="I81" s="1" t="s">
        <v>3197</v>
      </c>
    </row>
    <row r="82" spans="1:10" ht="45" x14ac:dyDescent="0.25">
      <c r="A82" s="2" t="s">
        <v>2361</v>
      </c>
      <c r="B82" s="2" t="s">
        <v>3206</v>
      </c>
      <c r="C82" s="44">
        <v>1</v>
      </c>
      <c r="D82" s="1" t="s">
        <v>66</v>
      </c>
      <c r="E82" s="1" t="s">
        <v>67</v>
      </c>
      <c r="F82" s="1" t="str">
        <f>UnitControlCenter!$B$12</f>
        <v>incidents / year</v>
      </c>
      <c r="G82" s="1" t="s">
        <v>3209</v>
      </c>
      <c r="H82" s="1" t="s">
        <v>3198</v>
      </c>
      <c r="I82" s="20" t="s">
        <v>3199</v>
      </c>
      <c r="J82" s="20"/>
    </row>
    <row r="83" spans="1:10" ht="45" x14ac:dyDescent="0.25">
      <c r="A83" s="2" t="s">
        <v>2361</v>
      </c>
      <c r="B83" s="2" t="s">
        <v>3222</v>
      </c>
      <c r="C83" s="44">
        <v>1</v>
      </c>
      <c r="D83" s="1" t="s">
        <v>66</v>
      </c>
      <c r="E83" s="1" t="s">
        <v>65</v>
      </c>
      <c r="F83" s="1" t="str">
        <f>UnitControlCenter!$B$13</f>
        <v>% change</v>
      </c>
      <c r="G83" s="1" t="s">
        <v>3220</v>
      </c>
      <c r="H83" s="1" t="s">
        <v>3198</v>
      </c>
      <c r="I83" s="20" t="s">
        <v>3199</v>
      </c>
      <c r="J83" s="20"/>
    </row>
    <row r="84" spans="1:10" ht="30" x14ac:dyDescent="0.25">
      <c r="A84" s="2" t="s">
        <v>2361</v>
      </c>
      <c r="B84" s="2" t="s">
        <v>3207</v>
      </c>
      <c r="C84" s="44">
        <v>1</v>
      </c>
      <c r="D84" s="1" t="s">
        <v>66</v>
      </c>
      <c r="E84" s="1" t="s">
        <v>67</v>
      </c>
      <c r="F84" s="1" t="str">
        <f>UnitControlCenter!$B$12</f>
        <v>incidents / year</v>
      </c>
      <c r="G84" s="1" t="s">
        <v>3210</v>
      </c>
      <c r="H84" s="1" t="s">
        <v>3201</v>
      </c>
      <c r="I84" s="1" t="s">
        <v>3202</v>
      </c>
    </row>
    <row r="85" spans="1:10" ht="30" x14ac:dyDescent="0.25">
      <c r="A85" s="2" t="s">
        <v>2361</v>
      </c>
      <c r="B85" s="2" t="s">
        <v>3223</v>
      </c>
      <c r="C85" s="44">
        <v>1</v>
      </c>
      <c r="D85" s="1" t="s">
        <v>66</v>
      </c>
      <c r="E85" s="1" t="s">
        <v>65</v>
      </c>
      <c r="F85" s="1" t="str">
        <f>UnitControlCenter!$B$13</f>
        <v>% change</v>
      </c>
      <c r="G85" s="1" t="s">
        <v>3221</v>
      </c>
      <c r="H85" s="1" t="s">
        <v>3201</v>
      </c>
      <c r="I85" s="1" t="s">
        <v>3202</v>
      </c>
    </row>
    <row r="86" spans="1:10" x14ac:dyDescent="0.25">
      <c r="A86" s="2" t="s">
        <v>2361</v>
      </c>
      <c r="B86" s="2" t="s">
        <v>2926</v>
      </c>
      <c r="C86" s="44">
        <v>0</v>
      </c>
      <c r="D86" s="1" t="s">
        <v>64</v>
      </c>
      <c r="E86" s="1" t="s">
        <v>65</v>
      </c>
      <c r="F86" s="1" t="str">
        <f>UnitControlCenter!$B$12</f>
        <v>incidents / year</v>
      </c>
      <c r="G86" s="1" t="s">
        <v>2934</v>
      </c>
    </row>
    <row r="87" spans="1:10" ht="30" x14ac:dyDescent="0.25">
      <c r="A87" s="2" t="s">
        <v>2361</v>
      </c>
      <c r="B87" s="2" t="s">
        <v>2362</v>
      </c>
      <c r="C87" s="44">
        <v>1</v>
      </c>
      <c r="D87" s="1" t="s">
        <v>64</v>
      </c>
      <c r="E87" s="1" t="s">
        <v>65</v>
      </c>
      <c r="F87" s="1" t="str">
        <f>UnitControlCenter!$B$9</f>
        <v>billion 2020 dollars / year</v>
      </c>
      <c r="G87" s="1" t="s">
        <v>68</v>
      </c>
    </row>
    <row r="88" spans="1:10" x14ac:dyDescent="0.25">
      <c r="A88" s="2" t="s">
        <v>2361</v>
      </c>
      <c r="B88" s="2" t="s">
        <v>2927</v>
      </c>
      <c r="C88" s="44">
        <v>1</v>
      </c>
      <c r="D88" s="1" t="s">
        <v>64</v>
      </c>
      <c r="E88" s="1" t="s">
        <v>65</v>
      </c>
      <c r="F88" s="1" t="str">
        <f>UnitControlCenter!$B$12</f>
        <v>incidents / year</v>
      </c>
      <c r="G88" s="1" t="s">
        <v>2935</v>
      </c>
    </row>
    <row r="89" spans="1:10" ht="30" x14ac:dyDescent="0.25">
      <c r="A89" s="2" t="s">
        <v>2361</v>
      </c>
      <c r="B89" s="2" t="s">
        <v>2928</v>
      </c>
      <c r="C89" s="44">
        <v>1</v>
      </c>
      <c r="D89" s="1" t="s">
        <v>64</v>
      </c>
      <c r="E89" s="1" t="s">
        <v>65</v>
      </c>
      <c r="F89" s="1" t="str">
        <f>UnitControlCenter!$B$12</f>
        <v>incidents / year</v>
      </c>
      <c r="G89" s="1" t="s">
        <v>2936</v>
      </c>
    </row>
    <row r="90" spans="1:10" x14ac:dyDescent="0.25">
      <c r="A90" s="2" t="s">
        <v>2361</v>
      </c>
      <c r="B90" s="2" t="s">
        <v>2941</v>
      </c>
      <c r="C90" s="44">
        <v>1</v>
      </c>
      <c r="D90" s="1" t="s">
        <v>64</v>
      </c>
      <c r="E90" s="1" t="s">
        <v>65</v>
      </c>
      <c r="F90" s="1" t="str">
        <f>UnitControlCenter!$B$12</f>
        <v>incidents / year</v>
      </c>
      <c r="G90" s="1" t="s">
        <v>2942</v>
      </c>
    </row>
    <row r="91" spans="1:10" ht="30" x14ac:dyDescent="0.25">
      <c r="A91" s="2" t="s">
        <v>2361</v>
      </c>
      <c r="B91" s="2" t="s">
        <v>2929</v>
      </c>
      <c r="C91" s="44">
        <v>1</v>
      </c>
      <c r="D91" s="1" t="s">
        <v>64</v>
      </c>
      <c r="E91" s="1" t="s">
        <v>65</v>
      </c>
      <c r="F91" s="1" t="str">
        <f>UnitControlCenter!$B$12</f>
        <v>incidents / year</v>
      </c>
      <c r="G91" s="1" t="s">
        <v>2937</v>
      </c>
    </row>
    <row r="92" spans="1:10" x14ac:dyDescent="0.25">
      <c r="A92" s="2" t="s">
        <v>2361</v>
      </c>
      <c r="B92" s="2" t="s">
        <v>2930</v>
      </c>
      <c r="C92" s="44">
        <v>1</v>
      </c>
      <c r="D92" s="1" t="s">
        <v>64</v>
      </c>
      <c r="E92" s="1" t="s">
        <v>65</v>
      </c>
      <c r="F92" s="1" t="str">
        <f>UnitControlCenter!$B$12</f>
        <v>incidents / year</v>
      </c>
      <c r="G92" s="1" t="s">
        <v>2938</v>
      </c>
    </row>
    <row r="93" spans="1:10" x14ac:dyDescent="0.25">
      <c r="A93" s="2" t="s">
        <v>2361</v>
      </c>
      <c r="B93" s="2" t="s">
        <v>2931</v>
      </c>
      <c r="C93" s="44">
        <v>1</v>
      </c>
      <c r="D93" s="1" t="s">
        <v>64</v>
      </c>
      <c r="E93" s="1" t="s">
        <v>65</v>
      </c>
      <c r="F93" s="1" t="str">
        <f>UnitControlCenter!$B$12</f>
        <v>incidents / year</v>
      </c>
      <c r="G93" s="1" t="s">
        <v>2939</v>
      </c>
    </row>
    <row r="94" spans="1:10" ht="30.75" thickBot="1" x14ac:dyDescent="0.3">
      <c r="A94" s="203" t="s">
        <v>2361</v>
      </c>
      <c r="B94" s="203" t="s">
        <v>2932</v>
      </c>
      <c r="C94" s="210">
        <v>1</v>
      </c>
      <c r="D94" s="204" t="s">
        <v>64</v>
      </c>
      <c r="E94" s="204" t="s">
        <v>65</v>
      </c>
      <c r="F94" s="204" t="str">
        <f>UnitControlCenter!$B$12</f>
        <v>incidents / year</v>
      </c>
      <c r="G94" s="204" t="s">
        <v>2940</v>
      </c>
      <c r="H94" s="204"/>
      <c r="I94" s="204"/>
      <c r="J94" s="204"/>
    </row>
    <row r="95" spans="1:10" ht="225" x14ac:dyDescent="0.25">
      <c r="A95" s="2" t="s">
        <v>2488</v>
      </c>
      <c r="B95" s="2" t="s">
        <v>2363</v>
      </c>
      <c r="C95" s="44">
        <v>1</v>
      </c>
      <c r="D95" s="1" t="s">
        <v>66</v>
      </c>
      <c r="E95" s="1" t="s">
        <v>67</v>
      </c>
      <c r="F95" s="1" t="str">
        <f>UnitControlCenter!$B$16</f>
        <v>terawatt-hours (TWh) / year</v>
      </c>
      <c r="G95" s="1" t="s">
        <v>3680</v>
      </c>
      <c r="H95" s="1" t="s">
        <v>3681</v>
      </c>
      <c r="I95" s="1" t="s">
        <v>3682</v>
      </c>
    </row>
    <row r="96" spans="1:10" ht="255" x14ac:dyDescent="0.25">
      <c r="A96" s="2" t="s">
        <v>2488</v>
      </c>
      <c r="B96" s="2" t="s">
        <v>2364</v>
      </c>
      <c r="C96" s="44">
        <v>1</v>
      </c>
      <c r="D96" s="1" t="s">
        <v>66</v>
      </c>
      <c r="E96" s="1" t="s">
        <v>65</v>
      </c>
      <c r="F96" s="1" t="str">
        <f>UnitControlCenter!$B$16</f>
        <v>terawatt-hours (TWh) / year</v>
      </c>
      <c r="G96" s="1" t="s">
        <v>3683</v>
      </c>
      <c r="H96" s="1" t="s">
        <v>3681</v>
      </c>
      <c r="I96" s="1" t="s">
        <v>3682</v>
      </c>
    </row>
    <row r="97" spans="1:10" ht="225" x14ac:dyDescent="0.25">
      <c r="A97" s="2" t="s">
        <v>2488</v>
      </c>
      <c r="B97" s="2" t="s">
        <v>2365</v>
      </c>
      <c r="C97" s="44">
        <v>1</v>
      </c>
      <c r="D97" s="1" t="s">
        <v>66</v>
      </c>
      <c r="E97" s="1" t="s">
        <v>67</v>
      </c>
      <c r="F97" s="1" t="str">
        <f>UnitControlCenter!$B$21</f>
        <v>gigawatts (GW) / year</v>
      </c>
      <c r="G97" s="1" t="s">
        <v>3684</v>
      </c>
      <c r="H97" s="1" t="s">
        <v>3685</v>
      </c>
      <c r="I97" s="1" t="s">
        <v>3686</v>
      </c>
    </row>
    <row r="98" spans="1:10" ht="255" x14ac:dyDescent="0.25">
      <c r="A98" s="2" t="s">
        <v>2488</v>
      </c>
      <c r="B98" s="2" t="s">
        <v>2366</v>
      </c>
      <c r="C98" s="44">
        <v>1</v>
      </c>
      <c r="D98" s="1" t="s">
        <v>66</v>
      </c>
      <c r="E98" s="1" t="s">
        <v>65</v>
      </c>
      <c r="F98" s="1" t="str">
        <f>UnitControlCenter!$B$21</f>
        <v>gigawatts (GW) / year</v>
      </c>
      <c r="G98" s="1" t="s">
        <v>3687</v>
      </c>
      <c r="H98" s="1" t="s">
        <v>3685</v>
      </c>
      <c r="I98" s="1" t="s">
        <v>3686</v>
      </c>
    </row>
    <row r="99" spans="1:10" ht="45" x14ac:dyDescent="0.25">
      <c r="A99" s="2" t="s">
        <v>2488</v>
      </c>
      <c r="B99" s="2" t="s">
        <v>2489</v>
      </c>
      <c r="C99" s="44">
        <v>1</v>
      </c>
      <c r="D99" s="1" t="s">
        <v>66</v>
      </c>
      <c r="E99" s="1" t="s">
        <v>67</v>
      </c>
      <c r="F99" s="1" t="str">
        <f>UnitControlCenter!$B$16</f>
        <v>terawatt-hours (TWh) / year</v>
      </c>
      <c r="G99" s="1" t="s">
        <v>2859</v>
      </c>
      <c r="H99" s="1" t="s">
        <v>2860</v>
      </c>
      <c r="I99" s="1" t="s">
        <v>2523</v>
      </c>
    </row>
    <row r="100" spans="1:10" ht="30" x14ac:dyDescent="0.25">
      <c r="A100" s="2" t="s">
        <v>2488</v>
      </c>
      <c r="B100" s="2" t="s">
        <v>3401</v>
      </c>
      <c r="C100" s="44">
        <v>1</v>
      </c>
      <c r="D100" s="1" t="s">
        <v>64</v>
      </c>
      <c r="E100" s="1" t="s">
        <v>65</v>
      </c>
      <c r="F100" s="1" t="str">
        <f>UnitControlCenter!B18</f>
        <v>%</v>
      </c>
      <c r="G100" s="1" t="s">
        <v>3404</v>
      </c>
    </row>
    <row r="101" spans="1:10" ht="30" x14ac:dyDescent="0.25">
      <c r="A101" s="2" t="s">
        <v>2488</v>
      </c>
      <c r="B101" s="2" t="s">
        <v>3406</v>
      </c>
      <c r="C101" s="44">
        <v>1</v>
      </c>
      <c r="D101" s="1" t="s">
        <v>64</v>
      </c>
      <c r="E101" s="1" t="s">
        <v>65</v>
      </c>
      <c r="F101" s="1" t="str">
        <f>UnitControlCenter!B19</f>
        <v>metric tons CO2e / megawatt-hour (MWh)</v>
      </c>
      <c r="G101" s="1" t="s">
        <v>3405</v>
      </c>
    </row>
    <row r="102" spans="1:10" ht="30.75" thickBot="1" x14ac:dyDescent="0.3">
      <c r="A102" s="203" t="s">
        <v>2488</v>
      </c>
      <c r="B102" s="203" t="s">
        <v>3413</v>
      </c>
      <c r="C102" s="210">
        <v>1</v>
      </c>
      <c r="D102" s="204" t="s">
        <v>64</v>
      </c>
      <c r="E102" s="204" t="s">
        <v>65</v>
      </c>
      <c r="F102" s="204" t="str">
        <f>UnitControlCenter!B20</f>
        <v>kilowatt-hour / 2020 dollar</v>
      </c>
      <c r="G102" s="204" t="s">
        <v>3414</v>
      </c>
      <c r="H102" s="204"/>
      <c r="I102" s="204"/>
      <c r="J102" s="204"/>
    </row>
    <row r="103" spans="1:10" ht="195" x14ac:dyDescent="0.25">
      <c r="A103" s="2" t="s">
        <v>3152</v>
      </c>
      <c r="B103" s="2" t="s">
        <v>2367</v>
      </c>
      <c r="C103" s="44">
        <v>1</v>
      </c>
      <c r="D103" s="1" t="s">
        <v>66</v>
      </c>
      <c r="E103" s="1" t="s">
        <v>2379</v>
      </c>
      <c r="F103" s="1" t="str">
        <f>UnitControlCenter!$B$22</f>
        <v>2020 dollars / megawatt-hour (MWh)</v>
      </c>
      <c r="G103" s="1" t="s">
        <v>3688</v>
      </c>
      <c r="H103" s="1" t="s">
        <v>3689</v>
      </c>
      <c r="I103" s="1" t="s">
        <v>3690</v>
      </c>
    </row>
    <row r="104" spans="1:10" ht="30" x14ac:dyDescent="0.25">
      <c r="A104" s="2" t="s">
        <v>3152</v>
      </c>
      <c r="B104" s="2" t="s">
        <v>2368</v>
      </c>
      <c r="C104" s="44">
        <v>1</v>
      </c>
      <c r="D104" s="1" t="s">
        <v>66</v>
      </c>
      <c r="E104" s="1" t="s">
        <v>67</v>
      </c>
      <c r="F104" s="1" t="str">
        <f>UnitControlCenter!$B$16</f>
        <v>terawatt-hours (TWh) / year</v>
      </c>
      <c r="G104" s="1" t="s">
        <v>2796</v>
      </c>
      <c r="H104" s="1" t="s">
        <v>2797</v>
      </c>
      <c r="I104" s="1" t="s">
        <v>2798</v>
      </c>
    </row>
    <row r="105" spans="1:10" ht="120" x14ac:dyDescent="0.25">
      <c r="A105" s="2" t="s">
        <v>3152</v>
      </c>
      <c r="B105" s="2" t="s">
        <v>3153</v>
      </c>
      <c r="C105" s="44">
        <v>1</v>
      </c>
      <c r="D105" s="1" t="s">
        <v>66</v>
      </c>
      <c r="E105" s="1" t="s">
        <v>67</v>
      </c>
      <c r="F105" s="1" t="str">
        <f>UnitControlCenter!$B$3</f>
        <v>million metric tons / year</v>
      </c>
      <c r="G105" s="1" t="s">
        <v>3692</v>
      </c>
      <c r="H105" s="1" t="s">
        <v>3693</v>
      </c>
      <c r="I105" s="1" t="s">
        <v>3694</v>
      </c>
    </row>
    <row r="106" spans="1:10" ht="225" x14ac:dyDescent="0.25">
      <c r="A106" s="2" t="s">
        <v>3152</v>
      </c>
      <c r="B106" s="2" t="s">
        <v>2482</v>
      </c>
      <c r="C106" s="44">
        <v>1</v>
      </c>
      <c r="D106" s="1" t="s">
        <v>66</v>
      </c>
      <c r="E106" s="1" t="s">
        <v>67</v>
      </c>
      <c r="F106" s="1" t="str">
        <f>UnitControlCenter!$B$23</f>
        <v>cubic km / yr</v>
      </c>
      <c r="G106" s="1" t="s">
        <v>3691</v>
      </c>
      <c r="H106" s="1" t="s">
        <v>3689</v>
      </c>
      <c r="I106" s="1" t="s">
        <v>3690</v>
      </c>
    </row>
    <row r="107" spans="1:10" s="204" customFormat="1" ht="225.75" thickBot="1" x14ac:dyDescent="0.3">
      <c r="A107" s="203" t="s">
        <v>3152</v>
      </c>
      <c r="B107" s="203" t="s">
        <v>2483</v>
      </c>
      <c r="C107" s="210">
        <v>1</v>
      </c>
      <c r="D107" s="204" t="s">
        <v>66</v>
      </c>
      <c r="E107" s="204" t="s">
        <v>67</v>
      </c>
      <c r="F107" s="204" t="str">
        <f>UnitControlCenter!$B$23</f>
        <v>cubic km / yr</v>
      </c>
      <c r="G107" s="204" t="s">
        <v>3695</v>
      </c>
      <c r="H107" s="204" t="s">
        <v>3689</v>
      </c>
      <c r="I107" s="204" t="s">
        <v>3690</v>
      </c>
    </row>
    <row r="108" spans="1:10" ht="409.5" x14ac:dyDescent="0.25">
      <c r="A108" s="2" t="s">
        <v>3640</v>
      </c>
      <c r="B108" s="2" t="s">
        <v>3641</v>
      </c>
      <c r="C108" s="44">
        <v>1</v>
      </c>
      <c r="D108" s="1" t="s">
        <v>66</v>
      </c>
      <c r="E108" s="1" t="s">
        <v>3647</v>
      </c>
      <c r="F108" s="1" t="str">
        <f>UnitControlCenter!$B$17</f>
        <v>terawatt-hours (TWh)</v>
      </c>
      <c r="G108" s="1" t="s">
        <v>3705</v>
      </c>
      <c r="H108" s="1" t="s">
        <v>3711</v>
      </c>
      <c r="I108" s="1" t="s">
        <v>3704</v>
      </c>
    </row>
    <row r="109" spans="1:10" ht="405" x14ac:dyDescent="0.25">
      <c r="A109" s="2" t="s">
        <v>3640</v>
      </c>
      <c r="B109" s="2" t="s">
        <v>3642</v>
      </c>
      <c r="C109" s="44">
        <v>1</v>
      </c>
      <c r="D109" s="1" t="s">
        <v>66</v>
      </c>
      <c r="E109" s="1" t="s">
        <v>3647</v>
      </c>
      <c r="F109" s="1" t="str">
        <f>UnitControlCenter!$B$17</f>
        <v>terawatt-hours (TWh)</v>
      </c>
      <c r="G109" s="1" t="s">
        <v>3706</v>
      </c>
      <c r="H109" s="400" t="str">
        <f>H$108</f>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09" s="400" t="str">
        <f>I$108</f>
        <v>abd8a4, af64ff, E5FFCC, FF9999, 620e7a, 65fffb, 00b050, ff6400, ffff00, c2dffd, 087bf1, 004185, CCFF33, 04ffaf, ff00ff, 000000, ad6600, 740000, f593e0, 9B1CB0, c01b00, ff0000, 6E8000, 004d10, 009999, 969696, af64ff</v>
      </c>
    </row>
    <row r="110" spans="1:10" ht="409.5" x14ac:dyDescent="0.25">
      <c r="A110" s="2" t="s">
        <v>3640</v>
      </c>
      <c r="B110" s="2" t="s">
        <v>3643</v>
      </c>
      <c r="C110" s="44">
        <v>1</v>
      </c>
      <c r="D110" s="1" t="s">
        <v>66</v>
      </c>
      <c r="E110" s="1" t="s">
        <v>3647</v>
      </c>
      <c r="F110" s="1" t="str">
        <f>UnitControlCenter!$B$17</f>
        <v>terawatt-hours (TWh)</v>
      </c>
      <c r="G110" s="1" t="s">
        <v>3707</v>
      </c>
      <c r="H110" s="400" t="str">
        <f t="shared" ref="H110:I113" si="0">H$108</f>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0" s="400" t="str">
        <f t="shared" si="0"/>
        <v>abd8a4, af64ff, E5FFCC, FF9999, 620e7a, 65fffb, 00b050, ff6400, ffff00, c2dffd, 087bf1, 004185, CCFF33, 04ffaf, ff00ff, 000000, ad6600, 740000, f593e0, 9B1CB0, c01b00, ff0000, 6E8000, 004d10, 009999, 969696, af64ff</v>
      </c>
    </row>
    <row r="111" spans="1:10" ht="409.5" x14ac:dyDescent="0.25">
      <c r="A111" s="2" t="s">
        <v>3640</v>
      </c>
      <c r="B111" s="2" t="s">
        <v>3644</v>
      </c>
      <c r="C111" s="44">
        <v>1</v>
      </c>
      <c r="D111" s="1" t="s">
        <v>66</v>
      </c>
      <c r="E111" s="1" t="s">
        <v>3647</v>
      </c>
      <c r="F111" s="1" t="str">
        <f>UnitControlCenter!$B$17</f>
        <v>terawatt-hours (TWh)</v>
      </c>
      <c r="G111" s="1" t="s">
        <v>3708</v>
      </c>
      <c r="H111" s="400" t="str">
        <f t="shared" si="0"/>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1" s="400" t="str">
        <f t="shared" si="0"/>
        <v>abd8a4, af64ff, E5FFCC, FF9999, 620e7a, 65fffb, 00b050, ff6400, ffff00, c2dffd, 087bf1, 004185, CCFF33, 04ffaf, ff00ff, 000000, ad6600, 740000, f593e0, 9B1CB0, c01b00, ff0000, 6E8000, 004d10, 009999, 969696, af64ff</v>
      </c>
    </row>
    <row r="112" spans="1:10" ht="409.5" x14ac:dyDescent="0.25">
      <c r="A112" s="2" t="s">
        <v>3640</v>
      </c>
      <c r="B112" s="2" t="s">
        <v>3645</v>
      </c>
      <c r="C112" s="44">
        <v>1</v>
      </c>
      <c r="D112" s="1" t="s">
        <v>66</v>
      </c>
      <c r="E112" s="1" t="s">
        <v>3647</v>
      </c>
      <c r="F112" s="1" t="str">
        <f>UnitControlCenter!$B$17</f>
        <v>terawatt-hours (TWh)</v>
      </c>
      <c r="G112" s="1" t="s">
        <v>3709</v>
      </c>
      <c r="H112" s="400" t="str">
        <f t="shared" si="0"/>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2" s="400" t="str">
        <f t="shared" si="0"/>
        <v>abd8a4, af64ff, E5FFCC, FF9999, 620e7a, 65fffb, 00b050, ff6400, ffff00, c2dffd, 087bf1, 004185, CCFF33, 04ffaf, ff00ff, 000000, ad6600, 740000, f593e0, 9B1CB0, c01b00, ff0000, 6E8000, 004d10, 009999, 969696, af64ff</v>
      </c>
    </row>
    <row r="113" spans="1:10" ht="409.5" x14ac:dyDescent="0.25">
      <c r="A113" s="2" t="s">
        <v>3640</v>
      </c>
      <c r="B113" s="2" t="s">
        <v>3646</v>
      </c>
      <c r="C113" s="44">
        <v>1</v>
      </c>
      <c r="D113" s="1" t="s">
        <v>66</v>
      </c>
      <c r="E113" s="1" t="s">
        <v>3647</v>
      </c>
      <c r="F113" s="1" t="str">
        <f>UnitControlCenter!$B$17</f>
        <v>terawatt-hours (TWh)</v>
      </c>
      <c r="G113" s="1" t="s">
        <v>3710</v>
      </c>
      <c r="H113" s="400" t="str">
        <f t="shared" si="0"/>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3" s="400" t="str">
        <f t="shared" si="0"/>
        <v>abd8a4, af64ff, E5FFCC, FF9999, 620e7a, 65fffb, 00b050, ff6400, ffff00, c2dffd, 087bf1, 004185, CCFF33, 04ffaf, ff00ff, 000000, ad6600, 740000, f593e0, 9B1CB0, c01b00, ff0000, 6E8000, 004d10, 009999, 969696, af64ff</v>
      </c>
    </row>
    <row r="114" spans="1:10" ht="409.5" x14ac:dyDescent="0.25">
      <c r="A114" s="2" t="s">
        <v>3640</v>
      </c>
      <c r="B114" s="2" t="s">
        <v>3650</v>
      </c>
      <c r="C114" s="44">
        <v>1</v>
      </c>
      <c r="D114" s="1" t="s">
        <v>66</v>
      </c>
      <c r="E114" s="1" t="s">
        <v>3648</v>
      </c>
      <c r="F114" s="1" t="str">
        <f>UnitControlCenter!$B$17</f>
        <v>terawatt-hours (TWh)</v>
      </c>
      <c r="G114" s="390" t="str">
        <f>G108</f>
        <v>Output Curtailed Variable Renewable Electricity by Hour[average summer day,Hour]; Output Electricity Supplied to Grid by Demand Altering Technologies[average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Electricity Drawn from Grid by Demand Altering Technologies[average summer day,Hour]</v>
      </c>
      <c r="H114" s="390" t="str">
        <f t="shared" ref="H114:I114" si="1">H108</f>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4" s="390" t="str">
        <f t="shared" si="1"/>
        <v>abd8a4, af64ff, E5FFCC, FF9999, 620e7a, 65fffb, 00b050, ff6400, ffff00, c2dffd, 087bf1, 004185, CCFF33, 04ffaf, ff00ff, 000000, ad6600, 740000, f593e0, 9B1CB0, c01b00, ff0000, 6E8000, 004d10, 009999, 969696, af64ff</v>
      </c>
      <c r="J114" s="390"/>
    </row>
    <row r="115" spans="1:10" ht="390" x14ac:dyDescent="0.25">
      <c r="A115" s="2" t="s">
        <v>3640</v>
      </c>
      <c r="B115" s="2" t="s">
        <v>3651</v>
      </c>
      <c r="C115" s="44">
        <v>1</v>
      </c>
      <c r="D115" s="1" t="s">
        <v>66</v>
      </c>
      <c r="E115" s="1" t="s">
        <v>3648</v>
      </c>
      <c r="F115" s="1" t="str">
        <f>UnitControlCenter!$B$17</f>
        <v>terawatt-hours (TWh)</v>
      </c>
      <c r="G115" s="390" t="str">
        <f t="shared" ref="G115:I115" si="2">G109</f>
        <v>Output Curtailed Variable Renewable Electricity by Hour[average fall day,Hour]; Output Electricity Supplied to Grid by Demand Altering Technologies[average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Electricity Drawn from Grid by Demand Altering Technologies[average fall day,Hour]</v>
      </c>
      <c r="H115" s="390" t="str">
        <f t="shared" si="2"/>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5" s="390" t="str">
        <f t="shared" si="2"/>
        <v>abd8a4, af64ff, E5FFCC, FF9999, 620e7a, 65fffb, 00b050, ff6400, ffff00, c2dffd, 087bf1, 004185, CCFF33, 04ffaf, ff00ff, 000000, ad6600, 740000, f593e0, 9B1CB0, c01b00, ff0000, 6E8000, 004d10, 009999, 969696, af64ff</v>
      </c>
      <c r="J115" s="390"/>
    </row>
    <row r="116" spans="1:10" ht="405" x14ac:dyDescent="0.25">
      <c r="A116" s="2" t="s">
        <v>3640</v>
      </c>
      <c r="B116" s="2" t="s">
        <v>3652</v>
      </c>
      <c r="C116" s="44">
        <v>1</v>
      </c>
      <c r="D116" s="1" t="s">
        <v>66</v>
      </c>
      <c r="E116" s="1" t="s">
        <v>3648</v>
      </c>
      <c r="F116" s="1" t="str">
        <f>UnitControlCenter!$B$17</f>
        <v>terawatt-hours (TWh)</v>
      </c>
      <c r="G116" s="390" t="str">
        <f t="shared" ref="G116:I116" si="3">G110</f>
        <v>Output Curtailed Variable Renewable Electricity by Hour[average winter day,Hour]; Output Electricity Supplied to Grid by Demand Altering Technologies[average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Electricity Drawn from Grid by Demand Altering Technologies[average winter day,Hour]</v>
      </c>
      <c r="H116" s="390" t="str">
        <f t="shared" si="3"/>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6" s="390" t="str">
        <f t="shared" si="3"/>
        <v>abd8a4, af64ff, E5FFCC, FF9999, 620e7a, 65fffb, 00b050, ff6400, ffff00, c2dffd, 087bf1, 004185, CCFF33, 04ffaf, ff00ff, 000000, ad6600, 740000, f593e0, 9B1CB0, c01b00, ff0000, 6E8000, 004d10, 009999, 969696, af64ff</v>
      </c>
      <c r="J116" s="390"/>
    </row>
    <row r="117" spans="1:10" ht="405" x14ac:dyDescent="0.25">
      <c r="A117" s="2" t="s">
        <v>3640</v>
      </c>
      <c r="B117" s="2" t="s">
        <v>3653</v>
      </c>
      <c r="C117" s="44">
        <v>1</v>
      </c>
      <c r="D117" s="1" t="s">
        <v>66</v>
      </c>
      <c r="E117" s="1" t="s">
        <v>3648</v>
      </c>
      <c r="F117" s="1" t="str">
        <f>UnitControlCenter!$B$17</f>
        <v>terawatt-hours (TWh)</v>
      </c>
      <c r="G117" s="390" t="str">
        <f t="shared" ref="G117:I117" si="4">G111</f>
        <v>Output Curtailed Variable Renewable Electricity by Hour[average spring day,Hour]; Output Electricity Supplied to Grid by Demand Altering Technologies[average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Electricity Drawn from Grid by Demand Altering Technologies[average spring day,Hour]</v>
      </c>
      <c r="H117" s="390" t="str">
        <f t="shared" si="4"/>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7" s="390" t="str">
        <f t="shared" si="4"/>
        <v>abd8a4, af64ff, E5FFCC, FF9999, 620e7a, 65fffb, 00b050, ff6400, ffff00, c2dffd, 087bf1, 004185, CCFF33, 04ffaf, ff00ff, 000000, ad6600, 740000, f593e0, 9B1CB0, c01b00, ff0000, 6E8000, 004d10, 009999, 969696, af64ff</v>
      </c>
      <c r="J117" s="390"/>
    </row>
    <row r="118" spans="1:10" ht="405" x14ac:dyDescent="0.25">
      <c r="A118" s="2" t="s">
        <v>3640</v>
      </c>
      <c r="B118" s="2" t="s">
        <v>3654</v>
      </c>
      <c r="C118" s="44">
        <v>1</v>
      </c>
      <c r="D118" s="1" t="s">
        <v>66</v>
      </c>
      <c r="E118" s="1" t="s">
        <v>3648</v>
      </c>
      <c r="F118" s="1" t="str">
        <f>UnitControlCenter!$B$17</f>
        <v>terawatt-hours (TWh)</v>
      </c>
      <c r="G118" s="390" t="str">
        <f t="shared" ref="G118:I118" si="5">G112</f>
        <v>Output Curtailed Variable Renewable Electricity by Hour on Peak Summer Day[Hour]; Output Electricity Supplied to Grid by Demand Altering Technologies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Electricity Drawn from Grid by Demand Altering Technologies on Peak Summer Day[Hour]</v>
      </c>
      <c r="H118" s="390" t="str">
        <f t="shared" si="5"/>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8" s="390" t="str">
        <f t="shared" si="5"/>
        <v>abd8a4, af64ff, E5FFCC, FF9999, 620e7a, 65fffb, 00b050, ff6400, ffff00, c2dffd, 087bf1, 004185, CCFF33, 04ffaf, ff00ff, 000000, ad6600, 740000, f593e0, 9B1CB0, c01b00, ff0000, 6E8000, 004d10, 009999, 969696, af64ff</v>
      </c>
      <c r="J118" s="390"/>
    </row>
    <row r="119" spans="1:10" s="204" customFormat="1" ht="405.75" thickBot="1" x14ac:dyDescent="0.3">
      <c r="A119" s="203" t="s">
        <v>3640</v>
      </c>
      <c r="B119" s="203" t="s">
        <v>3655</v>
      </c>
      <c r="C119" s="210">
        <v>1</v>
      </c>
      <c r="D119" s="204" t="s">
        <v>66</v>
      </c>
      <c r="E119" s="204" t="s">
        <v>3648</v>
      </c>
      <c r="F119" s="204" t="str">
        <f>UnitControlCenter!$B$17</f>
        <v>terawatt-hours (TWh)</v>
      </c>
      <c r="G119" s="391" t="str">
        <f t="shared" ref="G119:I119" si="6">G113</f>
        <v>Output Curtailed Variable Renewable Electricity by Hour on Peak Winter Day[Hour]; Output Electricity Supplied to Grid by Demand Altering Technologies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Electricity Drawn from Grid by Demand Altering Technologies on Peak Winter Day[Hour]</v>
      </c>
      <c r="H119" s="391" t="str">
        <f t="shared" si="6"/>
        <v>Curtailed Wind &amp; Solar, Storage Discharging (+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Storage Charging (+ Exports)</v>
      </c>
      <c r="I119" s="391" t="str">
        <f t="shared" si="6"/>
        <v>abd8a4, af64ff, E5FFCC, FF9999, 620e7a, 65fffb, 00b050, ff6400, ffff00, c2dffd, 087bf1, 004185, CCFF33, 04ffaf, ff00ff, 000000, ad6600, 740000, f593e0, 9B1CB0, c01b00, ff0000, 6E8000, 004d10, 009999, 969696, af64ff</v>
      </c>
      <c r="J119" s="391"/>
    </row>
    <row r="120" spans="1:10" ht="90" x14ac:dyDescent="0.25">
      <c r="A120" s="2" t="s">
        <v>2773</v>
      </c>
      <c r="B120" s="2" t="s">
        <v>2774</v>
      </c>
      <c r="C120" s="44">
        <v>1</v>
      </c>
      <c r="D120" s="1" t="s">
        <v>66</v>
      </c>
      <c r="E120" s="1" t="s">
        <v>67</v>
      </c>
      <c r="F120" s="1" t="str">
        <f>UnitControlCenter!$B$26</f>
        <v>million vehicles / year</v>
      </c>
      <c r="G120" s="1" t="s">
        <v>2633</v>
      </c>
      <c r="H120" s="1" t="s">
        <v>2634</v>
      </c>
      <c r="I120" s="1" t="s">
        <v>2635</v>
      </c>
    </row>
    <row r="121" spans="1:10" ht="90" x14ac:dyDescent="0.25">
      <c r="A121" s="2" t="s">
        <v>2773</v>
      </c>
      <c r="B121" s="2" t="s">
        <v>2775</v>
      </c>
      <c r="C121" s="44">
        <v>1</v>
      </c>
      <c r="D121" s="1" t="s">
        <v>66</v>
      </c>
      <c r="E121" s="1" t="s">
        <v>67</v>
      </c>
      <c r="F121" s="1" t="str">
        <f>UnitControlCenter!$B$27</f>
        <v>thousand vehicles / year</v>
      </c>
      <c r="G121" s="1" t="s">
        <v>2636</v>
      </c>
      <c r="H121" s="1" t="s">
        <v>2637</v>
      </c>
      <c r="I121" s="1" t="s">
        <v>2638</v>
      </c>
    </row>
    <row r="122" spans="1:10" ht="90" x14ac:dyDescent="0.25">
      <c r="A122" s="2" t="s">
        <v>2773</v>
      </c>
      <c r="B122" s="2" t="s">
        <v>3154</v>
      </c>
      <c r="C122" s="44">
        <v>1</v>
      </c>
      <c r="D122" s="1" t="s">
        <v>66</v>
      </c>
      <c r="E122" s="1" t="s">
        <v>67</v>
      </c>
      <c r="F122" s="1" t="str">
        <f>UnitControlCenter!$B$27</f>
        <v>thousand vehicles / year</v>
      </c>
      <c r="G122" s="1" t="s">
        <v>2639</v>
      </c>
      <c r="H122" s="1" t="s">
        <v>2634</v>
      </c>
      <c r="I122" s="1" t="s">
        <v>2635</v>
      </c>
    </row>
    <row r="123" spans="1:10" ht="90" x14ac:dyDescent="0.25">
      <c r="A123" s="2" t="s">
        <v>2773</v>
      </c>
      <c r="B123" s="2" t="s">
        <v>3157</v>
      </c>
      <c r="C123" s="44">
        <v>1</v>
      </c>
      <c r="D123" s="1" t="s">
        <v>66</v>
      </c>
      <c r="E123" s="1" t="s">
        <v>67</v>
      </c>
      <c r="F123" s="1" t="str">
        <f>UnitControlCenter!$B$27</f>
        <v>thousand vehicles / year</v>
      </c>
      <c r="G123" s="1" t="s">
        <v>2640</v>
      </c>
      <c r="H123" s="1" t="s">
        <v>2637</v>
      </c>
      <c r="I123" s="1" t="s">
        <v>2638</v>
      </c>
    </row>
    <row r="124" spans="1:10" ht="30" x14ac:dyDescent="0.25">
      <c r="A124" s="2" t="s">
        <v>2773</v>
      </c>
      <c r="B124" s="2" t="s">
        <v>3439</v>
      </c>
      <c r="C124" s="44">
        <v>1</v>
      </c>
      <c r="D124" s="1" t="s">
        <v>66</v>
      </c>
      <c r="E124" s="1" t="s">
        <v>67</v>
      </c>
      <c r="F124" s="1" t="str">
        <f>UnitControlCenter!$B$27</f>
        <v>thousand vehicles / year</v>
      </c>
      <c r="G124" s="1" t="s">
        <v>2524</v>
      </c>
      <c r="H124" s="1" t="s">
        <v>2525</v>
      </c>
      <c r="I124" s="1" t="s">
        <v>2624</v>
      </c>
    </row>
    <row r="125" spans="1:10" ht="30" x14ac:dyDescent="0.25">
      <c r="A125" s="2" t="s">
        <v>2773</v>
      </c>
      <c r="B125" s="2" t="s">
        <v>3440</v>
      </c>
      <c r="C125" s="44">
        <v>0</v>
      </c>
      <c r="D125" s="1" t="s">
        <v>66</v>
      </c>
      <c r="E125" s="1" t="s">
        <v>67</v>
      </c>
      <c r="F125" s="1" t="str">
        <f>UnitControlCenter!$B$27</f>
        <v>thousand vehicles / year</v>
      </c>
      <c r="G125" s="1" t="s">
        <v>3441</v>
      </c>
      <c r="H125" s="1" t="s">
        <v>2525</v>
      </c>
      <c r="I125" s="1" t="s">
        <v>2624</v>
      </c>
    </row>
    <row r="126" spans="1:10" ht="75" x14ac:dyDescent="0.25">
      <c r="A126" s="2" t="s">
        <v>2773</v>
      </c>
      <c r="B126" s="2" t="s">
        <v>2776</v>
      </c>
      <c r="C126" s="44">
        <v>1</v>
      </c>
      <c r="D126" s="1" t="s">
        <v>66</v>
      </c>
      <c r="E126" s="1" t="s">
        <v>67</v>
      </c>
      <c r="F126" s="1" t="str">
        <f>UnitControlCenter!$B$28</f>
        <v>million vehicles</v>
      </c>
      <c r="G126" s="1" t="s">
        <v>2641</v>
      </c>
      <c r="H126" s="1" t="s">
        <v>2634</v>
      </c>
      <c r="I126" s="1" t="s">
        <v>2635</v>
      </c>
    </row>
    <row r="127" spans="1:10" ht="90" x14ac:dyDescent="0.25">
      <c r="A127" s="2" t="s">
        <v>2773</v>
      </c>
      <c r="B127" s="2" t="s">
        <v>2777</v>
      </c>
      <c r="C127" s="44">
        <v>1</v>
      </c>
      <c r="D127" s="1" t="s">
        <v>66</v>
      </c>
      <c r="E127" s="1" t="s">
        <v>67</v>
      </c>
      <c r="F127" s="1" t="str">
        <f>UnitControlCenter!$B$29</f>
        <v>thousand vehicles</v>
      </c>
      <c r="G127" s="1" t="s">
        <v>2858</v>
      </c>
      <c r="H127" s="1" t="s">
        <v>2637</v>
      </c>
      <c r="I127" s="1" t="s">
        <v>2638</v>
      </c>
    </row>
    <row r="128" spans="1:10" ht="75" x14ac:dyDescent="0.25">
      <c r="A128" s="2" t="s">
        <v>2773</v>
      </c>
      <c r="B128" s="2" t="s">
        <v>3155</v>
      </c>
      <c r="C128" s="44">
        <v>1</v>
      </c>
      <c r="D128" s="1" t="s">
        <v>66</v>
      </c>
      <c r="E128" s="1" t="s">
        <v>67</v>
      </c>
      <c r="F128" s="1" t="str">
        <f>UnitControlCenter!$B$28</f>
        <v>million vehicles</v>
      </c>
      <c r="G128" s="1" t="s">
        <v>2642</v>
      </c>
      <c r="H128" s="1" t="s">
        <v>2634</v>
      </c>
      <c r="I128" s="1" t="s">
        <v>2635</v>
      </c>
    </row>
    <row r="129" spans="1:10" ht="75" x14ac:dyDescent="0.25">
      <c r="A129" s="2" t="s">
        <v>2773</v>
      </c>
      <c r="B129" s="2" t="s">
        <v>3158</v>
      </c>
      <c r="C129" s="44">
        <v>1</v>
      </c>
      <c r="D129" s="1" t="s">
        <v>66</v>
      </c>
      <c r="E129" s="1" t="s">
        <v>67</v>
      </c>
      <c r="F129" s="1" t="str">
        <f>UnitControlCenter!$B$28</f>
        <v>million vehicles</v>
      </c>
      <c r="G129" s="1" t="s">
        <v>2643</v>
      </c>
      <c r="H129" s="1" t="s">
        <v>2637</v>
      </c>
      <c r="I129" s="1" t="s">
        <v>2638</v>
      </c>
    </row>
    <row r="130" spans="1:10" ht="30" x14ac:dyDescent="0.25">
      <c r="A130" s="2" t="s">
        <v>2773</v>
      </c>
      <c r="B130" s="2" t="s">
        <v>3442</v>
      </c>
      <c r="C130" s="44">
        <v>1</v>
      </c>
      <c r="D130" s="1" t="s">
        <v>66</v>
      </c>
      <c r="E130" s="1" t="s">
        <v>67</v>
      </c>
      <c r="F130" s="1" t="str">
        <f>UnitControlCenter!$B$28</f>
        <v>million vehicles</v>
      </c>
      <c r="G130" s="1" t="s">
        <v>2625</v>
      </c>
      <c r="H130" s="1" t="s">
        <v>2525</v>
      </c>
      <c r="I130" s="1" t="s">
        <v>2624</v>
      </c>
    </row>
    <row r="131" spans="1:10" s="204" customFormat="1" ht="30.75" thickBot="1" x14ac:dyDescent="0.3">
      <c r="A131" s="203" t="s">
        <v>2773</v>
      </c>
      <c r="B131" s="203" t="s">
        <v>3443</v>
      </c>
      <c r="C131" s="210">
        <v>0</v>
      </c>
      <c r="D131" s="204" t="s">
        <v>66</v>
      </c>
      <c r="E131" s="204" t="s">
        <v>67</v>
      </c>
      <c r="F131" s="204" t="str">
        <f>UnitControlCenter!$B$28</f>
        <v>million vehicles</v>
      </c>
      <c r="G131" s="204" t="s">
        <v>3444</v>
      </c>
      <c r="H131" s="204" t="s">
        <v>2525</v>
      </c>
      <c r="I131" s="204" t="s">
        <v>2624</v>
      </c>
    </row>
    <row r="132" spans="1:10" ht="150" x14ac:dyDescent="0.25">
      <c r="A132" s="2" t="s">
        <v>2885</v>
      </c>
      <c r="B132" s="2" t="s">
        <v>2370</v>
      </c>
      <c r="C132" s="44">
        <v>1</v>
      </c>
      <c r="D132" s="1" t="s">
        <v>66</v>
      </c>
      <c r="E132" s="1" t="s">
        <v>67</v>
      </c>
      <c r="F132" s="1" t="str">
        <f>UnitControlCenter!$B$3</f>
        <v>million metric tons / year</v>
      </c>
      <c r="G132" s="1" t="s">
        <v>3324</v>
      </c>
      <c r="H132" s="1" t="s">
        <v>3323</v>
      </c>
      <c r="I132" s="1" t="s">
        <v>2626</v>
      </c>
    </row>
    <row r="133" spans="1:10" ht="105" x14ac:dyDescent="0.25">
      <c r="A133" s="2" t="s">
        <v>2885</v>
      </c>
      <c r="B133" s="2" t="s">
        <v>2371</v>
      </c>
      <c r="C133" s="44">
        <v>1</v>
      </c>
      <c r="D133" s="1" t="s">
        <v>66</v>
      </c>
      <c r="E133" s="1" t="s">
        <v>67</v>
      </c>
      <c r="F133" s="1" t="str">
        <f>UnitControlCenter!$B$30</f>
        <v>quads / year</v>
      </c>
      <c r="G133" s="1" t="s">
        <v>2795</v>
      </c>
      <c r="H133" s="1" t="s">
        <v>2644</v>
      </c>
      <c r="I133" s="1" t="s">
        <v>2645</v>
      </c>
    </row>
    <row r="134" spans="1:10" ht="135" x14ac:dyDescent="0.25">
      <c r="A134" s="2" t="s">
        <v>2885</v>
      </c>
      <c r="B134" s="2" t="s">
        <v>2421</v>
      </c>
      <c r="C134" s="44">
        <v>1</v>
      </c>
      <c r="D134" s="1" t="s">
        <v>66</v>
      </c>
      <c r="E134" s="1" t="s">
        <v>67</v>
      </c>
      <c r="F134" s="1" t="str">
        <f>UnitControlCenter!$B$30</f>
        <v>quads / year</v>
      </c>
      <c r="G134" s="1" t="s">
        <v>3325</v>
      </c>
      <c r="H134" s="1" t="s">
        <v>3323</v>
      </c>
      <c r="I134" s="1" t="s">
        <v>2626</v>
      </c>
    </row>
    <row r="135" spans="1:10" ht="30" x14ac:dyDescent="0.25">
      <c r="A135" s="2" t="s">
        <v>2885</v>
      </c>
      <c r="B135" s="2" t="s">
        <v>3332</v>
      </c>
      <c r="C135" s="44">
        <v>1</v>
      </c>
      <c r="D135" s="1" t="s">
        <v>64</v>
      </c>
      <c r="E135" s="1" t="s">
        <v>65</v>
      </c>
      <c r="F135" s="1" t="str">
        <f>UnitControlCenter!$B$30</f>
        <v>quads / year</v>
      </c>
      <c r="G135" s="1" t="s">
        <v>3333</v>
      </c>
    </row>
    <row r="136" spans="1:10" ht="45" x14ac:dyDescent="0.25">
      <c r="A136" s="2" t="s">
        <v>2885</v>
      </c>
      <c r="B136" s="2" t="s">
        <v>2886</v>
      </c>
      <c r="C136" s="44">
        <v>1</v>
      </c>
      <c r="D136" s="1" t="s">
        <v>66</v>
      </c>
      <c r="E136" s="1" t="s">
        <v>67</v>
      </c>
      <c r="F136" s="1" t="str">
        <f>UnitControlCenter!$B$24</f>
        <v>trillion passenger-miles / year</v>
      </c>
      <c r="G136" s="1" t="s">
        <v>2380</v>
      </c>
      <c r="H136" s="1" t="s">
        <v>2585</v>
      </c>
      <c r="I136" s="1" t="s">
        <v>2586</v>
      </c>
    </row>
    <row r="137" spans="1:10" ht="45.75" thickBot="1" x14ac:dyDescent="0.3">
      <c r="A137" s="203" t="s">
        <v>2885</v>
      </c>
      <c r="B137" s="203" t="s">
        <v>2887</v>
      </c>
      <c r="C137" s="210">
        <v>1</v>
      </c>
      <c r="D137" s="204" t="s">
        <v>66</v>
      </c>
      <c r="E137" s="204" t="s">
        <v>67</v>
      </c>
      <c r="F137" s="204" t="str">
        <f>UnitControlCenter!$B$25</f>
        <v>trillion freight ton-miles / year</v>
      </c>
      <c r="G137" s="204" t="s">
        <v>2622</v>
      </c>
      <c r="H137" s="204" t="s">
        <v>3162</v>
      </c>
      <c r="I137" s="204" t="s">
        <v>2623</v>
      </c>
      <c r="J137" s="204"/>
    </row>
    <row r="138" spans="1:10" ht="315" x14ac:dyDescent="0.25">
      <c r="A138" s="2" t="s">
        <v>2372</v>
      </c>
      <c r="B138" s="2" t="s">
        <v>2764</v>
      </c>
      <c r="C138" s="44">
        <v>1</v>
      </c>
      <c r="D138" s="1" t="s">
        <v>66</v>
      </c>
      <c r="E138" s="1" t="s">
        <v>67</v>
      </c>
      <c r="F138" s="1" t="str">
        <f>UnitControlCenter!$B$30</f>
        <v>quads / year</v>
      </c>
      <c r="G138" s="1" t="s">
        <v>3098</v>
      </c>
      <c r="H138" s="1" t="s">
        <v>3096</v>
      </c>
      <c r="I138" s="226" t="s">
        <v>3097</v>
      </c>
      <c r="J138" s="226"/>
    </row>
    <row r="139" spans="1:10" ht="120" x14ac:dyDescent="0.25">
      <c r="A139" s="2" t="s">
        <v>2372</v>
      </c>
      <c r="B139" s="2" t="s">
        <v>2765</v>
      </c>
      <c r="C139" s="44">
        <v>1</v>
      </c>
      <c r="D139" s="1" t="s">
        <v>66</v>
      </c>
      <c r="E139" s="1" t="s">
        <v>67</v>
      </c>
      <c r="F139" s="1" t="str">
        <f>UnitControlCenter!$B$30</f>
        <v>quads / year</v>
      </c>
      <c r="G139" s="1" t="s">
        <v>2766</v>
      </c>
      <c r="H139" s="1" t="s">
        <v>2760</v>
      </c>
      <c r="I139" s="1" t="s">
        <v>2761</v>
      </c>
    </row>
    <row r="140" spans="1:10" x14ac:dyDescent="0.25">
      <c r="A140" s="2" t="s">
        <v>2372</v>
      </c>
      <c r="B140" s="2" t="s">
        <v>3334</v>
      </c>
      <c r="C140" s="44">
        <v>1</v>
      </c>
      <c r="D140" s="1" t="s">
        <v>64</v>
      </c>
      <c r="E140" s="1" t="s">
        <v>65</v>
      </c>
      <c r="F140" s="1" t="str">
        <f>UnitControlCenter!$B$30</f>
        <v>quads / year</v>
      </c>
      <c r="G140" s="1" t="s">
        <v>3335</v>
      </c>
    </row>
    <row r="141" spans="1:10" ht="240" x14ac:dyDescent="0.25">
      <c r="A141" s="2" t="s">
        <v>2372</v>
      </c>
      <c r="B141" s="2" t="s">
        <v>2762</v>
      </c>
      <c r="C141" s="44">
        <v>1</v>
      </c>
      <c r="D141" s="1" t="s">
        <v>66</v>
      </c>
      <c r="E141" s="1" t="s">
        <v>67</v>
      </c>
      <c r="F141" s="1" t="str">
        <f>UnitControlCenter!$B$30</f>
        <v>quads / year</v>
      </c>
      <c r="G141" s="1" t="s">
        <v>3095</v>
      </c>
      <c r="H141" s="1" t="s">
        <v>3096</v>
      </c>
      <c r="I141" s="226" t="s">
        <v>3097</v>
      </c>
      <c r="J141" s="226"/>
    </row>
    <row r="142" spans="1:10" ht="90" x14ac:dyDescent="0.25">
      <c r="A142" s="2" t="s">
        <v>2372</v>
      </c>
      <c r="B142" s="2" t="s">
        <v>2763</v>
      </c>
      <c r="C142" s="44">
        <v>1</v>
      </c>
      <c r="D142" s="1" t="s">
        <v>66</v>
      </c>
      <c r="E142" s="1" t="s">
        <v>67</v>
      </c>
      <c r="F142" s="1" t="str">
        <f>UnitControlCenter!$B$30</f>
        <v>quads / year</v>
      </c>
      <c r="G142" s="1" t="s">
        <v>2759</v>
      </c>
      <c r="H142" s="1" t="s">
        <v>2760</v>
      </c>
      <c r="I142" s="1" t="s">
        <v>2761</v>
      </c>
    </row>
    <row r="143" spans="1:10" x14ac:dyDescent="0.25">
      <c r="A143" s="2" t="s">
        <v>2372</v>
      </c>
      <c r="B143" s="2" t="s">
        <v>3336</v>
      </c>
      <c r="C143" s="44">
        <v>1</v>
      </c>
      <c r="D143" s="1" t="s">
        <v>64</v>
      </c>
      <c r="E143" s="1" t="s">
        <v>65</v>
      </c>
      <c r="F143" s="1" t="str">
        <f>UnitControlCenter!$B$30</f>
        <v>quads / year</v>
      </c>
      <c r="G143" s="1" t="s">
        <v>3337</v>
      </c>
    </row>
    <row r="144" spans="1:10" ht="150" x14ac:dyDescent="0.25">
      <c r="A144" s="2" t="s">
        <v>2372</v>
      </c>
      <c r="B144" s="2" t="s">
        <v>3621</v>
      </c>
      <c r="C144" s="44">
        <v>1</v>
      </c>
      <c r="D144" s="1" t="s">
        <v>66</v>
      </c>
      <c r="E144" s="1" t="s">
        <v>67</v>
      </c>
      <c r="F144" s="1" t="str">
        <f>UnitControlCenter!$B$30</f>
        <v>quads / year</v>
      </c>
      <c r="G144" s="1" t="s">
        <v>3626</v>
      </c>
      <c r="H144" s="1" t="s">
        <v>3627</v>
      </c>
      <c r="I144" s="1" t="s">
        <v>3628</v>
      </c>
    </row>
    <row r="145" spans="1:10" s="204" customFormat="1" ht="90.75" thickBot="1" x14ac:dyDescent="0.3">
      <c r="A145" s="203" t="s">
        <v>2372</v>
      </c>
      <c r="B145" s="203" t="s">
        <v>3622</v>
      </c>
      <c r="C145" s="210">
        <v>1</v>
      </c>
      <c r="D145" s="204" t="s">
        <v>66</v>
      </c>
      <c r="E145" s="204" t="s">
        <v>67</v>
      </c>
      <c r="F145" s="204" t="str">
        <f>UnitControlCenter!$B$16</f>
        <v>terawatt-hours (TWh) / year</v>
      </c>
      <c r="G145" s="204" t="s">
        <v>3625</v>
      </c>
      <c r="H145" s="204" t="s">
        <v>3623</v>
      </c>
      <c r="I145" s="204" t="s">
        <v>3624</v>
      </c>
    </row>
    <row r="146" spans="1:10" ht="285" x14ac:dyDescent="0.25">
      <c r="A146" s="2" t="s">
        <v>2843</v>
      </c>
      <c r="B146" s="2" t="s">
        <v>2417</v>
      </c>
      <c r="C146" s="44">
        <v>1</v>
      </c>
      <c r="D146" s="1" t="s">
        <v>66</v>
      </c>
      <c r="E146" s="1" t="s">
        <v>67</v>
      </c>
      <c r="F146" s="1" t="str">
        <f>UnitControlCenter!$B$3</f>
        <v>million metric tons / year</v>
      </c>
      <c r="G146" s="1" t="s">
        <v>3099</v>
      </c>
      <c r="H146" s="1" t="s">
        <v>3096</v>
      </c>
      <c r="I146" s="226" t="s">
        <v>3097</v>
      </c>
      <c r="J146" s="226"/>
    </row>
    <row r="147" spans="1:10" ht="45" x14ac:dyDescent="0.25">
      <c r="A147" s="2" t="s">
        <v>2843</v>
      </c>
      <c r="B147" s="2" t="s">
        <v>2418</v>
      </c>
      <c r="C147" s="44">
        <v>1</v>
      </c>
      <c r="D147" s="1" t="s">
        <v>66</v>
      </c>
      <c r="E147" s="1" t="s">
        <v>67</v>
      </c>
      <c r="F147" s="1" t="str">
        <f>UnitControlCenter!$B$3</f>
        <v>million metric tons / year</v>
      </c>
      <c r="G147" s="1" t="s">
        <v>2631</v>
      </c>
      <c r="H147" s="1" t="s">
        <v>2629</v>
      </c>
      <c r="I147" s="1" t="s">
        <v>2630</v>
      </c>
    </row>
    <row r="148" spans="1:10" ht="270" x14ac:dyDescent="0.25">
      <c r="A148" s="2" t="s">
        <v>2843</v>
      </c>
      <c r="B148" s="2" t="s">
        <v>2419</v>
      </c>
      <c r="C148" s="44">
        <v>1</v>
      </c>
      <c r="D148" s="1" t="s">
        <v>66</v>
      </c>
      <c r="E148" s="1" t="s">
        <v>67</v>
      </c>
      <c r="F148" s="1" t="str">
        <f>UnitControlCenter!$B$3</f>
        <v>million metric tons / year</v>
      </c>
      <c r="G148" s="1" t="s">
        <v>3151</v>
      </c>
      <c r="H148" s="1" t="s">
        <v>3096</v>
      </c>
      <c r="I148" s="226" t="s">
        <v>3097</v>
      </c>
      <c r="J148" s="226"/>
    </row>
    <row r="149" spans="1:10" ht="45" x14ac:dyDescent="0.25">
      <c r="A149" s="2" t="s">
        <v>2843</v>
      </c>
      <c r="B149" s="2" t="s">
        <v>2420</v>
      </c>
      <c r="C149" s="44">
        <v>1</v>
      </c>
      <c r="D149" s="1" t="s">
        <v>66</v>
      </c>
      <c r="E149" s="1" t="s">
        <v>67</v>
      </c>
      <c r="F149" s="1" t="str">
        <f>UnitControlCenter!$B$3</f>
        <v>million metric tons / year</v>
      </c>
      <c r="G149" s="1" t="s">
        <v>2632</v>
      </c>
      <c r="H149" s="1" t="s">
        <v>2629</v>
      </c>
      <c r="I149" s="1" t="s">
        <v>2630</v>
      </c>
    </row>
    <row r="150" spans="1:10" ht="330" x14ac:dyDescent="0.25">
      <c r="A150" s="2" t="s">
        <v>2843</v>
      </c>
      <c r="B150" s="2" t="s">
        <v>2841</v>
      </c>
      <c r="C150" s="44">
        <v>1</v>
      </c>
      <c r="D150" s="1" t="s">
        <v>66</v>
      </c>
      <c r="E150" s="1" t="s">
        <v>67</v>
      </c>
      <c r="F150" s="1" t="str">
        <f>UnitControlCenter!$B$3</f>
        <v>million metric tons / year</v>
      </c>
      <c r="G150" s="1" t="s">
        <v>3100</v>
      </c>
      <c r="H150" s="1" t="s">
        <v>3096</v>
      </c>
      <c r="I150" s="226" t="s">
        <v>3097</v>
      </c>
      <c r="J150" s="226"/>
    </row>
    <row r="151" spans="1:10" ht="45" x14ac:dyDescent="0.25">
      <c r="A151" s="2" t="s">
        <v>2843</v>
      </c>
      <c r="B151" s="2" t="s">
        <v>2842</v>
      </c>
      <c r="C151" s="44">
        <v>1</v>
      </c>
      <c r="D151" s="1" t="s">
        <v>66</v>
      </c>
      <c r="E151" s="1" t="s">
        <v>67</v>
      </c>
      <c r="F151" s="1" t="str">
        <f>UnitControlCenter!$B$3</f>
        <v>million metric tons / year</v>
      </c>
      <c r="G151" s="1" t="s">
        <v>2882</v>
      </c>
      <c r="H151" s="1" t="s">
        <v>2844</v>
      </c>
      <c r="I151" s="1" t="s">
        <v>2845</v>
      </c>
    </row>
    <row r="152" spans="1:10" ht="30" x14ac:dyDescent="0.25">
      <c r="A152" s="2" t="s">
        <v>2843</v>
      </c>
      <c r="B152" s="2" t="s">
        <v>3416</v>
      </c>
      <c r="C152" s="44">
        <v>1</v>
      </c>
      <c r="D152" s="1" t="s">
        <v>66</v>
      </c>
      <c r="E152" s="1" t="s">
        <v>67</v>
      </c>
      <c r="F152" s="1" t="str">
        <f>UnitControlCenter!$B$3</f>
        <v>million metric tons / year</v>
      </c>
      <c r="G152" s="1" t="s">
        <v>3519</v>
      </c>
      <c r="H152" s="1" t="s">
        <v>3409</v>
      </c>
      <c r="I152" s="1" t="s">
        <v>3412</v>
      </c>
    </row>
    <row r="153" spans="1:10" ht="255" x14ac:dyDescent="0.25">
      <c r="A153" s="2" t="s">
        <v>2843</v>
      </c>
      <c r="B153" s="2" t="s">
        <v>3407</v>
      </c>
      <c r="C153" s="44">
        <v>1</v>
      </c>
      <c r="D153" s="1" t="s">
        <v>66</v>
      </c>
      <c r="E153" s="1" t="s">
        <v>67</v>
      </c>
      <c r="F153" s="1" t="str">
        <f>UnitControlCenter!$B$3</f>
        <v>million metric tons / year</v>
      </c>
      <c r="G153" s="1" t="s">
        <v>3410</v>
      </c>
      <c r="H153" s="1" t="s">
        <v>3096</v>
      </c>
      <c r="I153" s="226" t="s">
        <v>3097</v>
      </c>
      <c r="J153" s="226"/>
    </row>
    <row r="154" spans="1:10" ht="330.75" thickBot="1" x14ac:dyDescent="0.3">
      <c r="A154" s="203" t="s">
        <v>2843</v>
      </c>
      <c r="B154" s="203" t="s">
        <v>3408</v>
      </c>
      <c r="C154" s="210">
        <v>1</v>
      </c>
      <c r="D154" s="203" t="s">
        <v>66</v>
      </c>
      <c r="E154" s="203" t="s">
        <v>67</v>
      </c>
      <c r="F154" s="203" t="str">
        <f>UnitControlCenter!$B$3</f>
        <v>million metric tons / year</v>
      </c>
      <c r="G154" s="203" t="s">
        <v>3411</v>
      </c>
      <c r="H154" s="203" t="s">
        <v>3096</v>
      </c>
      <c r="I154" s="203" t="s">
        <v>3097</v>
      </c>
      <c r="J154" s="203"/>
    </row>
    <row r="155" spans="1:10" ht="60" x14ac:dyDescent="0.25">
      <c r="A155" s="2" t="s">
        <v>3553</v>
      </c>
      <c r="B155" s="2" t="s">
        <v>3554</v>
      </c>
      <c r="C155" s="44">
        <v>1</v>
      </c>
      <c r="D155" s="1" t="s">
        <v>66</v>
      </c>
      <c r="E155" s="1" t="s">
        <v>67</v>
      </c>
      <c r="F155" s="1" t="str">
        <f>UnitControlCenter!$B$30</f>
        <v>quads / year</v>
      </c>
      <c r="G155" s="1" t="s">
        <v>2383</v>
      </c>
      <c r="H155" s="1" t="s">
        <v>2384</v>
      </c>
      <c r="I155" s="1" t="s">
        <v>2615</v>
      </c>
    </row>
    <row r="156" spans="1:10" s="2" customFormat="1" ht="30" x14ac:dyDescent="0.25">
      <c r="A156" s="2" t="s">
        <v>3553</v>
      </c>
      <c r="B156" s="2" t="s">
        <v>3555</v>
      </c>
      <c r="C156" s="44">
        <v>1</v>
      </c>
      <c r="D156" s="2" t="s">
        <v>66</v>
      </c>
      <c r="E156" s="2" t="s">
        <v>67</v>
      </c>
      <c r="F156" s="2" t="str">
        <f>UnitControlCenter!$B$30</f>
        <v>quads / year</v>
      </c>
      <c r="G156" s="2" t="s">
        <v>2401</v>
      </c>
      <c r="H156" s="2" t="s">
        <v>2385</v>
      </c>
      <c r="I156" s="2" t="s">
        <v>2386</v>
      </c>
    </row>
    <row r="157" spans="1:10" ht="90" x14ac:dyDescent="0.25">
      <c r="A157" s="2" t="s">
        <v>3553</v>
      </c>
      <c r="B157" s="2" t="s">
        <v>3556</v>
      </c>
      <c r="C157" s="44">
        <v>1</v>
      </c>
      <c r="D157" s="1" t="s">
        <v>66</v>
      </c>
      <c r="E157" s="1" t="s">
        <v>67</v>
      </c>
      <c r="F157" s="1" t="str">
        <f>UnitControlCenter!$B$30</f>
        <v>quads / year</v>
      </c>
      <c r="G157" s="1" t="s">
        <v>2654</v>
      </c>
      <c r="H157" s="1" t="s">
        <v>2656</v>
      </c>
      <c r="I157" s="1" t="s">
        <v>2655</v>
      </c>
    </row>
    <row r="158" spans="1:10" s="2" customFormat="1" x14ac:dyDescent="0.25">
      <c r="A158" s="2" t="s">
        <v>3553</v>
      </c>
      <c r="B158" s="2" t="s">
        <v>3557</v>
      </c>
      <c r="C158" s="44">
        <v>1</v>
      </c>
      <c r="D158" s="2" t="s">
        <v>64</v>
      </c>
      <c r="E158" s="2" t="s">
        <v>65</v>
      </c>
      <c r="F158" s="2" t="str">
        <f>UnitControlCenter!$B$30</f>
        <v>quads / year</v>
      </c>
      <c r="G158" s="2" t="s">
        <v>3338</v>
      </c>
    </row>
    <row r="159" spans="1:10" ht="225" x14ac:dyDescent="0.25">
      <c r="A159" s="2" t="s">
        <v>3553</v>
      </c>
      <c r="B159" s="2" t="s">
        <v>3558</v>
      </c>
      <c r="C159" s="44">
        <v>1</v>
      </c>
      <c r="D159" s="1" t="s">
        <v>66</v>
      </c>
      <c r="E159" s="1" t="s">
        <v>67</v>
      </c>
      <c r="F159" s="2" t="str">
        <f>UnitControlCenter!B3</f>
        <v>million metric tons / year</v>
      </c>
      <c r="G159" s="1" t="s">
        <v>3560</v>
      </c>
      <c r="H159" s="1" t="s">
        <v>3561</v>
      </c>
      <c r="I159" s="2" t="s">
        <v>3562</v>
      </c>
      <c r="J159" s="2"/>
    </row>
    <row r="160" spans="1:10" s="204" customFormat="1" ht="270.75" thickBot="1" x14ac:dyDescent="0.3">
      <c r="A160" s="2" t="s">
        <v>3553</v>
      </c>
      <c r="B160" s="203" t="s">
        <v>3559</v>
      </c>
      <c r="C160" s="210">
        <v>1</v>
      </c>
      <c r="D160" s="204" t="s">
        <v>66</v>
      </c>
      <c r="E160" s="204" t="s">
        <v>67</v>
      </c>
      <c r="F160" s="203" t="str">
        <f>UnitControlCenter!B3</f>
        <v>million metric tons / year</v>
      </c>
      <c r="G160" s="204" t="s">
        <v>3563</v>
      </c>
      <c r="H160" s="204" t="s">
        <v>3561</v>
      </c>
      <c r="I160" s="203" t="s">
        <v>3562</v>
      </c>
      <c r="J160" s="203"/>
    </row>
    <row r="161" spans="1:10" ht="105" x14ac:dyDescent="0.25">
      <c r="A161" s="2" t="s">
        <v>2439</v>
      </c>
      <c r="B161" s="2" t="s">
        <v>2440</v>
      </c>
      <c r="C161" s="44">
        <v>1</v>
      </c>
      <c r="D161" s="1" t="s">
        <v>66</v>
      </c>
      <c r="E161" s="1" t="s">
        <v>67</v>
      </c>
      <c r="F161" s="1" t="str">
        <f>UnitControlCenter!$B$30</f>
        <v>quads / year</v>
      </c>
      <c r="G161" s="1" t="s">
        <v>2668</v>
      </c>
      <c r="H161" s="1" t="s">
        <v>2669</v>
      </c>
      <c r="I161" s="1" t="s">
        <v>2670</v>
      </c>
    </row>
    <row r="162" spans="1:10" ht="75" x14ac:dyDescent="0.25">
      <c r="A162" s="2" t="s">
        <v>2439</v>
      </c>
      <c r="B162" s="2" t="s">
        <v>2441</v>
      </c>
      <c r="C162" s="44">
        <v>1</v>
      </c>
      <c r="D162" s="1" t="s">
        <v>66</v>
      </c>
      <c r="E162" s="1" t="s">
        <v>67</v>
      </c>
      <c r="F162" s="1" t="str">
        <f>UnitControlCenter!$B$30</f>
        <v>quads / year</v>
      </c>
      <c r="G162" s="1" t="s">
        <v>3329</v>
      </c>
      <c r="H162" s="1" t="s">
        <v>3330</v>
      </c>
      <c r="I162" s="1" t="s">
        <v>3331</v>
      </c>
    </row>
    <row r="163" spans="1:10" x14ac:dyDescent="0.25">
      <c r="A163" s="2" t="s">
        <v>2439</v>
      </c>
      <c r="B163" s="2" t="s">
        <v>2901</v>
      </c>
      <c r="C163" s="44">
        <v>0</v>
      </c>
      <c r="D163" s="1" t="s">
        <v>64</v>
      </c>
      <c r="E163" s="1" t="s">
        <v>65</v>
      </c>
      <c r="F163" s="1" t="str">
        <f>UnitControlCenter!$B$31</f>
        <v>thousand BTU / 2020 dollar</v>
      </c>
      <c r="G163" s="1" t="s">
        <v>2854</v>
      </c>
    </row>
    <row r="164" spans="1:10" x14ac:dyDescent="0.25">
      <c r="A164" s="2" t="s">
        <v>2439</v>
      </c>
      <c r="B164" s="2" t="s">
        <v>2442</v>
      </c>
      <c r="C164" s="44">
        <v>1</v>
      </c>
      <c r="D164" s="1" t="s">
        <v>64</v>
      </c>
      <c r="E164" s="1" t="s">
        <v>65</v>
      </c>
      <c r="F164" s="1" t="str">
        <f>UnitControlCenter!$B$16</f>
        <v>terawatt-hours (TWh) / year</v>
      </c>
      <c r="G164" s="1" t="s">
        <v>2342</v>
      </c>
    </row>
    <row r="165" spans="1:10" x14ac:dyDescent="0.25">
      <c r="A165" s="2" t="s">
        <v>2439</v>
      </c>
      <c r="B165" s="2" t="s">
        <v>2443</v>
      </c>
      <c r="C165" s="44">
        <v>1</v>
      </c>
      <c r="D165" s="1" t="s">
        <v>64</v>
      </c>
      <c r="E165" s="1" t="s">
        <v>65</v>
      </c>
      <c r="F165" s="1" t="str">
        <f>UnitControlCenter!$B$32</f>
        <v>millions of short tons / year</v>
      </c>
      <c r="G165" s="1" t="s">
        <v>2341</v>
      </c>
    </row>
    <row r="166" spans="1:10" x14ac:dyDescent="0.25">
      <c r="A166" s="2" t="s">
        <v>2439</v>
      </c>
      <c r="B166" s="2" t="s">
        <v>2444</v>
      </c>
      <c r="C166" s="44">
        <v>1</v>
      </c>
      <c r="D166" s="1" t="s">
        <v>64</v>
      </c>
      <c r="E166" s="1" t="s">
        <v>65</v>
      </c>
      <c r="F166" s="1" t="str">
        <f>UnitControlCenter!$B$32</f>
        <v>millions of short tons / year</v>
      </c>
      <c r="G166" s="1" t="s">
        <v>2340</v>
      </c>
    </row>
    <row r="167" spans="1:10" x14ac:dyDescent="0.25">
      <c r="A167" s="2" t="s">
        <v>2439</v>
      </c>
      <c r="B167" s="2" t="s">
        <v>2445</v>
      </c>
      <c r="C167" s="44">
        <v>1</v>
      </c>
      <c r="D167" s="1" t="s">
        <v>64</v>
      </c>
      <c r="E167" s="1" t="s">
        <v>65</v>
      </c>
      <c r="F167" s="1" t="str">
        <f>UnitControlCenter!$B$33</f>
        <v>trillion cubic feet / year</v>
      </c>
      <c r="G167" s="1" t="s">
        <v>2339</v>
      </c>
    </row>
    <row r="168" spans="1:10" ht="30" x14ac:dyDescent="0.25">
      <c r="A168" s="2" t="s">
        <v>2439</v>
      </c>
      <c r="B168" s="2" t="s">
        <v>2446</v>
      </c>
      <c r="C168" s="44">
        <v>1</v>
      </c>
      <c r="D168" s="1" t="s">
        <v>64</v>
      </c>
      <c r="E168" s="1" t="s">
        <v>65</v>
      </c>
      <c r="F168" s="1" t="str">
        <f>UnitControlCenter!$B$34</f>
        <v>million barrels of oil / year</v>
      </c>
      <c r="G168" s="1" t="s">
        <v>2338</v>
      </c>
    </row>
    <row r="169" spans="1:10" x14ac:dyDescent="0.25">
      <c r="A169" s="2" t="s">
        <v>2439</v>
      </c>
      <c r="B169" s="2" t="s">
        <v>2447</v>
      </c>
      <c r="C169" s="44">
        <v>1</v>
      </c>
      <c r="D169" s="1" t="s">
        <v>64</v>
      </c>
      <c r="E169" s="1" t="s">
        <v>65</v>
      </c>
      <c r="F169" s="1" t="str">
        <f>UnitControlCenter!$B$34</f>
        <v>million barrels of oil / year</v>
      </c>
      <c r="G169" s="1" t="s">
        <v>2389</v>
      </c>
    </row>
    <row r="170" spans="1:10" x14ac:dyDescent="0.25">
      <c r="A170" s="2" t="s">
        <v>2439</v>
      </c>
      <c r="B170" s="2" t="s">
        <v>2448</v>
      </c>
      <c r="C170" s="44">
        <v>1</v>
      </c>
      <c r="D170" s="1" t="s">
        <v>64</v>
      </c>
      <c r="E170" s="1" t="s">
        <v>65</v>
      </c>
      <c r="F170" s="1" t="str">
        <f>UnitControlCenter!$B$32</f>
        <v>millions of short tons / year</v>
      </c>
      <c r="G170" s="1" t="s">
        <v>2390</v>
      </c>
    </row>
    <row r="171" spans="1:10" ht="30" x14ac:dyDescent="0.25">
      <c r="A171" s="2" t="s">
        <v>2439</v>
      </c>
      <c r="B171" s="2" t="s">
        <v>2657</v>
      </c>
      <c r="C171" s="44">
        <v>1</v>
      </c>
      <c r="D171" s="1" t="s">
        <v>64</v>
      </c>
      <c r="E171" s="1" t="s">
        <v>65</v>
      </c>
      <c r="F171" s="1" t="str">
        <f>UnitControlCenter!$B$35</f>
        <v>million gallons / year</v>
      </c>
      <c r="G171" s="1" t="s">
        <v>2661</v>
      </c>
    </row>
    <row r="172" spans="1:10" ht="30" x14ac:dyDescent="0.25">
      <c r="A172" s="2" t="s">
        <v>2439</v>
      </c>
      <c r="B172" s="2" t="s">
        <v>2658</v>
      </c>
      <c r="C172" s="44">
        <v>1</v>
      </c>
      <c r="D172" s="1" t="s">
        <v>64</v>
      </c>
      <c r="E172" s="1" t="s">
        <v>65</v>
      </c>
      <c r="F172" s="1" t="str">
        <f>UnitControlCenter!$B$32</f>
        <v>millions of short tons / year</v>
      </c>
      <c r="G172" s="1" t="s">
        <v>2662</v>
      </c>
    </row>
    <row r="173" spans="1:10" ht="15.75" thickBot="1" x14ac:dyDescent="0.3">
      <c r="A173" s="203" t="s">
        <v>2439</v>
      </c>
      <c r="B173" s="203" t="s">
        <v>2659</v>
      </c>
      <c r="C173" s="210">
        <v>1</v>
      </c>
      <c r="D173" s="204" t="s">
        <v>64</v>
      </c>
      <c r="E173" s="204" t="s">
        <v>65</v>
      </c>
      <c r="F173" s="204" t="str">
        <f>UnitControlCenter!$B$6</f>
        <v>thousand metric tons / year</v>
      </c>
      <c r="G173" s="204" t="s">
        <v>2663</v>
      </c>
      <c r="H173" s="204"/>
      <c r="I173" s="204"/>
      <c r="J173" s="204"/>
    </row>
    <row r="174" spans="1:10" ht="60" x14ac:dyDescent="0.25">
      <c r="A174" s="2" t="s">
        <v>3421</v>
      </c>
      <c r="B174" s="2" t="s">
        <v>3450</v>
      </c>
      <c r="C174" s="44">
        <v>1</v>
      </c>
      <c r="D174" s="1" t="s">
        <v>66</v>
      </c>
      <c r="E174" s="1" t="s">
        <v>67</v>
      </c>
      <c r="F174" s="1" t="str">
        <f>UnitControlCenter!$B$36</f>
        <v>trillion BTU / year</v>
      </c>
      <c r="G174" s="1" t="s">
        <v>2671</v>
      </c>
      <c r="H174" s="1" t="s">
        <v>2672</v>
      </c>
      <c r="I174" s="1" t="s">
        <v>2673</v>
      </c>
    </row>
    <row r="175" spans="1:10" ht="60" x14ac:dyDescent="0.25">
      <c r="A175" s="2" t="s">
        <v>3421</v>
      </c>
      <c r="B175" s="2" t="s">
        <v>3451</v>
      </c>
      <c r="C175" s="44">
        <v>1</v>
      </c>
      <c r="D175" s="1" t="s">
        <v>66</v>
      </c>
      <c r="E175" s="1" t="s">
        <v>67</v>
      </c>
      <c r="F175" s="1" t="str">
        <f>UnitControlCenter!$B$36</f>
        <v>trillion BTU / year</v>
      </c>
      <c r="G175" s="1" t="s">
        <v>2674</v>
      </c>
      <c r="H175" s="1" t="s">
        <v>2672</v>
      </c>
      <c r="I175" s="1" t="s">
        <v>2673</v>
      </c>
    </row>
    <row r="176" spans="1:10" ht="60" x14ac:dyDescent="0.25">
      <c r="A176" s="2" t="s">
        <v>3421</v>
      </c>
      <c r="B176" s="2" t="s">
        <v>3452</v>
      </c>
      <c r="C176" s="44">
        <v>1</v>
      </c>
      <c r="D176" s="1" t="s">
        <v>66</v>
      </c>
      <c r="E176" s="1" t="s">
        <v>67</v>
      </c>
      <c r="F176" s="1" t="str">
        <f>UnitControlCenter!$B$9</f>
        <v>billion 2020 dollars / year</v>
      </c>
      <c r="G176" s="1" t="s">
        <v>2675</v>
      </c>
      <c r="H176" s="1" t="s">
        <v>2672</v>
      </c>
      <c r="I176" s="1" t="s">
        <v>2673</v>
      </c>
    </row>
    <row r="177" spans="1:10" ht="75" x14ac:dyDescent="0.25">
      <c r="A177" s="2" t="s">
        <v>3421</v>
      </c>
      <c r="B177" s="2" t="s">
        <v>3453</v>
      </c>
      <c r="C177" s="44">
        <v>1</v>
      </c>
      <c r="D177" s="1" t="s">
        <v>66</v>
      </c>
      <c r="E177" s="1" t="s">
        <v>67</v>
      </c>
      <c r="F177" s="1" t="str">
        <f>UnitControlCenter!$B$9</f>
        <v>billion 2020 dollars / year</v>
      </c>
      <c r="G177" s="1" t="s">
        <v>2676</v>
      </c>
      <c r="H177" s="1" t="s">
        <v>2672</v>
      </c>
      <c r="I177" s="1" t="s">
        <v>2673</v>
      </c>
    </row>
    <row r="178" spans="1:10" ht="60" x14ac:dyDescent="0.25">
      <c r="A178" s="2" t="s">
        <v>3421</v>
      </c>
      <c r="B178" s="2" t="s">
        <v>3454</v>
      </c>
      <c r="C178" s="44">
        <v>1</v>
      </c>
      <c r="D178" s="1" t="s">
        <v>66</v>
      </c>
      <c r="E178" s="1" t="s">
        <v>67</v>
      </c>
      <c r="F178" s="1" t="str">
        <f>UnitControlCenter!B3</f>
        <v>million metric tons / year</v>
      </c>
      <c r="G178" s="1" t="s">
        <v>2924</v>
      </c>
      <c r="H178" s="1" t="s">
        <v>2922</v>
      </c>
      <c r="I178" s="1" t="s">
        <v>2923</v>
      </c>
    </row>
    <row r="179" spans="1:10" ht="60" x14ac:dyDescent="0.25">
      <c r="A179" s="2" t="s">
        <v>3421</v>
      </c>
      <c r="B179" s="2" t="s">
        <v>3455</v>
      </c>
      <c r="C179" s="44">
        <v>1</v>
      </c>
      <c r="D179" s="1" t="s">
        <v>66</v>
      </c>
      <c r="E179" s="1" t="s">
        <v>67</v>
      </c>
      <c r="F179" s="1" t="str">
        <f>UnitControlCenter!B3</f>
        <v>million metric tons / year</v>
      </c>
      <c r="G179" s="1" t="s">
        <v>2925</v>
      </c>
      <c r="H179" s="1" t="s">
        <v>2922</v>
      </c>
      <c r="I179" s="1" t="s">
        <v>2923</v>
      </c>
    </row>
    <row r="180" spans="1:10" ht="60" x14ac:dyDescent="0.25">
      <c r="A180" s="2" t="s">
        <v>3421</v>
      </c>
      <c r="B180" s="2" t="s">
        <v>3456</v>
      </c>
      <c r="C180" s="44">
        <v>1</v>
      </c>
      <c r="D180" s="1" t="s">
        <v>66</v>
      </c>
      <c r="E180" s="1" t="s">
        <v>67</v>
      </c>
      <c r="F180" s="1" t="str">
        <f>UnitControlCenter!$B$36</f>
        <v>trillion BTU / year</v>
      </c>
      <c r="G180" s="1" t="s">
        <v>2754</v>
      </c>
      <c r="H180" s="1" t="s">
        <v>2749</v>
      </c>
      <c r="I180" s="1" t="s">
        <v>2750</v>
      </c>
    </row>
    <row r="181" spans="1:10" ht="75" x14ac:dyDescent="0.25">
      <c r="A181" s="2" t="s">
        <v>3421</v>
      </c>
      <c r="B181" s="2" t="s">
        <v>3457</v>
      </c>
      <c r="C181" s="44">
        <v>1</v>
      </c>
      <c r="D181" s="1" t="s">
        <v>66</v>
      </c>
      <c r="E181" s="1" t="s">
        <v>67</v>
      </c>
      <c r="F181" s="1" t="str">
        <f>UnitControlCenter!$B$36</f>
        <v>trillion BTU / year</v>
      </c>
      <c r="G181" s="1" t="s">
        <v>2755</v>
      </c>
      <c r="H181" s="1" t="s">
        <v>2749</v>
      </c>
      <c r="I181" s="1" t="s">
        <v>2751</v>
      </c>
    </row>
    <row r="182" spans="1:10" ht="75" x14ac:dyDescent="0.25">
      <c r="A182" s="2" t="s">
        <v>3421</v>
      </c>
      <c r="B182" s="2" t="s">
        <v>3458</v>
      </c>
      <c r="C182" s="44">
        <v>1</v>
      </c>
      <c r="D182" s="1" t="s">
        <v>66</v>
      </c>
      <c r="E182" s="1" t="s">
        <v>67</v>
      </c>
      <c r="F182" s="1" t="str">
        <f>UnitControlCenter!$B$9</f>
        <v>billion 2020 dollars / year</v>
      </c>
      <c r="G182" s="1" t="s">
        <v>2756</v>
      </c>
      <c r="H182" s="1" t="s">
        <v>2749</v>
      </c>
      <c r="I182" s="1" t="s">
        <v>2752</v>
      </c>
    </row>
    <row r="183" spans="1:10" ht="90" x14ac:dyDescent="0.25">
      <c r="A183" s="2" t="s">
        <v>3421</v>
      </c>
      <c r="B183" s="2" t="s">
        <v>3459</v>
      </c>
      <c r="C183" s="44">
        <v>1</v>
      </c>
      <c r="D183" s="1" t="s">
        <v>66</v>
      </c>
      <c r="E183" s="1" t="s">
        <v>67</v>
      </c>
      <c r="F183" s="1" t="str">
        <f>UnitControlCenter!$B$9</f>
        <v>billion 2020 dollars / year</v>
      </c>
      <c r="G183" s="1" t="s">
        <v>2757</v>
      </c>
      <c r="H183" s="1" t="s">
        <v>2749</v>
      </c>
      <c r="I183" s="1" t="s">
        <v>2753</v>
      </c>
    </row>
    <row r="184" spans="1:10" ht="105" x14ac:dyDescent="0.25">
      <c r="A184" s="2" t="s">
        <v>3421</v>
      </c>
      <c r="B184" s="2" t="s">
        <v>3460</v>
      </c>
      <c r="C184" s="44">
        <v>1</v>
      </c>
      <c r="D184" s="1" t="s">
        <v>66</v>
      </c>
      <c r="E184" s="1" t="s">
        <v>67</v>
      </c>
      <c r="F184" s="1" t="str">
        <f>UnitControlCenter!$B$30</f>
        <v>quads / year</v>
      </c>
      <c r="G184" s="1" t="s">
        <v>2783</v>
      </c>
      <c r="H184" s="1" t="s">
        <v>2785</v>
      </c>
      <c r="I184" s="1" t="s">
        <v>2786</v>
      </c>
    </row>
    <row r="185" spans="1:10" ht="120" x14ac:dyDescent="0.25">
      <c r="A185" s="2" t="s">
        <v>3421</v>
      </c>
      <c r="B185" s="2" t="s">
        <v>3461</v>
      </c>
      <c r="C185" s="44">
        <v>1</v>
      </c>
      <c r="D185" s="1" t="s">
        <v>66</v>
      </c>
      <c r="E185" s="1" t="s">
        <v>67</v>
      </c>
      <c r="F185" s="1" t="str">
        <f>UnitControlCenter!$B$30</f>
        <v>quads / year</v>
      </c>
      <c r="G185" s="1" t="s">
        <v>2784</v>
      </c>
      <c r="H185" s="1" t="s">
        <v>2785</v>
      </c>
      <c r="I185" s="1" t="s">
        <v>2786</v>
      </c>
    </row>
    <row r="186" spans="1:10" ht="225" x14ac:dyDescent="0.25">
      <c r="A186" s="2" t="s">
        <v>3421</v>
      </c>
      <c r="B186" s="2" t="s">
        <v>3469</v>
      </c>
      <c r="C186" s="44">
        <v>1</v>
      </c>
      <c r="D186" s="1" t="s">
        <v>66</v>
      </c>
      <c r="E186" s="1" t="s">
        <v>67</v>
      </c>
      <c r="F186" s="1" t="str">
        <f>UnitControlCenter!$B$10</f>
        <v>billion 2020 dollars</v>
      </c>
      <c r="G186" s="1" t="s">
        <v>3424</v>
      </c>
      <c r="H186" s="1" t="s">
        <v>3423</v>
      </c>
      <c r="I186" s="226" t="s">
        <v>3422</v>
      </c>
      <c r="J186" s="226"/>
    </row>
    <row r="187" spans="1:10" ht="255" x14ac:dyDescent="0.25">
      <c r="A187" s="2" t="s">
        <v>3421</v>
      </c>
      <c r="B187" s="2" t="s">
        <v>3462</v>
      </c>
      <c r="C187" s="44">
        <v>1</v>
      </c>
      <c r="D187" s="1" t="s">
        <v>66</v>
      </c>
      <c r="E187" s="1" t="s">
        <v>67</v>
      </c>
      <c r="F187" s="1" t="str">
        <f>UnitControlCenter!$B$10</f>
        <v>billion 2020 dollars</v>
      </c>
      <c r="G187" s="1" t="s">
        <v>3432</v>
      </c>
      <c r="H187" s="1" t="s">
        <v>3423</v>
      </c>
      <c r="I187" s="226" t="s">
        <v>3425</v>
      </c>
      <c r="J187" s="226"/>
    </row>
    <row r="188" spans="1:10" ht="225" x14ac:dyDescent="0.25">
      <c r="A188" s="2" t="s">
        <v>3421</v>
      </c>
      <c r="B188" s="2" t="s">
        <v>3463</v>
      </c>
      <c r="C188" s="44">
        <v>1</v>
      </c>
      <c r="D188" s="1" t="s">
        <v>66</v>
      </c>
      <c r="E188" s="1" t="s">
        <v>67</v>
      </c>
      <c r="F188" s="1" t="str">
        <f>UnitControlCenter!$B$10</f>
        <v>billion 2020 dollars</v>
      </c>
      <c r="G188" s="1" t="s">
        <v>3433</v>
      </c>
      <c r="H188" s="1" t="s">
        <v>3423</v>
      </c>
      <c r="I188" s="226" t="s">
        <v>3426</v>
      </c>
      <c r="J188" s="226"/>
    </row>
    <row r="189" spans="1:10" ht="255" x14ac:dyDescent="0.25">
      <c r="A189" s="2" t="s">
        <v>3421</v>
      </c>
      <c r="B189" s="2" t="s">
        <v>3464</v>
      </c>
      <c r="C189" s="44">
        <v>1</v>
      </c>
      <c r="D189" s="1" t="s">
        <v>66</v>
      </c>
      <c r="E189" s="1" t="s">
        <v>67</v>
      </c>
      <c r="F189" s="1" t="str">
        <f>UnitControlCenter!$B$10</f>
        <v>billion 2020 dollars</v>
      </c>
      <c r="G189" s="1" t="s">
        <v>3434</v>
      </c>
      <c r="H189" s="1" t="s">
        <v>3423</v>
      </c>
      <c r="I189" s="226" t="s">
        <v>3427</v>
      </c>
      <c r="J189" s="226"/>
    </row>
    <row r="190" spans="1:10" ht="210" x14ac:dyDescent="0.25">
      <c r="A190" s="2" t="s">
        <v>3421</v>
      </c>
      <c r="B190" s="2" t="s">
        <v>3465</v>
      </c>
      <c r="C190" s="44">
        <v>1</v>
      </c>
      <c r="D190" s="1" t="s">
        <v>66</v>
      </c>
      <c r="E190" s="1" t="s">
        <v>67</v>
      </c>
      <c r="F190" s="1" t="str">
        <f>UnitControlCenter!$B$10</f>
        <v>billion 2020 dollars</v>
      </c>
      <c r="G190" s="1" t="s">
        <v>3437</v>
      </c>
      <c r="H190" s="1" t="s">
        <v>3423</v>
      </c>
      <c r="I190" s="226" t="s">
        <v>3428</v>
      </c>
      <c r="J190" s="226"/>
    </row>
    <row r="191" spans="1:10" ht="240" x14ac:dyDescent="0.25">
      <c r="A191" s="2" t="s">
        <v>3421</v>
      </c>
      <c r="B191" s="2" t="s">
        <v>3466</v>
      </c>
      <c r="C191" s="44">
        <v>1</v>
      </c>
      <c r="D191" s="1" t="s">
        <v>66</v>
      </c>
      <c r="E191" s="1" t="s">
        <v>67</v>
      </c>
      <c r="F191" s="1" t="str">
        <f>UnitControlCenter!$B$10</f>
        <v>billion 2020 dollars</v>
      </c>
      <c r="G191" s="1" t="s">
        <v>3438</v>
      </c>
      <c r="H191" s="1" t="s">
        <v>3423</v>
      </c>
      <c r="I191" s="226" t="s">
        <v>3429</v>
      </c>
      <c r="J191" s="226"/>
    </row>
    <row r="192" spans="1:10" ht="270" x14ac:dyDescent="0.25">
      <c r="A192" s="2" t="s">
        <v>3421</v>
      </c>
      <c r="B192" s="2" t="s">
        <v>3467</v>
      </c>
      <c r="C192" s="44">
        <v>1</v>
      </c>
      <c r="D192" s="1" t="s">
        <v>66</v>
      </c>
      <c r="E192" s="1" t="s">
        <v>67</v>
      </c>
      <c r="F192" s="1" t="str">
        <f>UnitControlCenter!$B$10</f>
        <v>billion 2020 dollars</v>
      </c>
      <c r="G192" s="1" t="s">
        <v>3435</v>
      </c>
      <c r="H192" s="1" t="s">
        <v>3423</v>
      </c>
      <c r="I192" s="226" t="s">
        <v>3430</v>
      </c>
      <c r="J192" s="226"/>
    </row>
    <row r="193" spans="1:10" ht="315.75" thickBot="1" x14ac:dyDescent="0.3">
      <c r="A193" s="203" t="s">
        <v>3421</v>
      </c>
      <c r="B193" s="203" t="s">
        <v>3468</v>
      </c>
      <c r="C193" s="210">
        <v>1</v>
      </c>
      <c r="D193" s="204" t="s">
        <v>66</v>
      </c>
      <c r="E193" s="204" t="s">
        <v>67</v>
      </c>
      <c r="F193" s="204" t="str">
        <f>UnitControlCenter!$B$10</f>
        <v>billion 2020 dollars</v>
      </c>
      <c r="G193" s="204" t="s">
        <v>3436</v>
      </c>
      <c r="H193" s="204" t="s">
        <v>3423</v>
      </c>
      <c r="I193" s="338" t="s">
        <v>3431</v>
      </c>
      <c r="J193" s="338"/>
    </row>
    <row r="194" spans="1:10" ht="75" x14ac:dyDescent="0.25">
      <c r="A194" s="2" t="s">
        <v>2373</v>
      </c>
      <c r="B194" s="2" t="s">
        <v>94</v>
      </c>
      <c r="C194" s="44">
        <v>1</v>
      </c>
      <c r="D194" s="1" t="s">
        <v>66</v>
      </c>
      <c r="E194" s="1" t="s">
        <v>2379</v>
      </c>
      <c r="F194" s="1" t="str">
        <f>UnitControlCenter!$B$22</f>
        <v>2020 dollars / megawatt-hour (MWh)</v>
      </c>
      <c r="G194" s="1" t="s">
        <v>3373</v>
      </c>
      <c r="H194" s="1" t="s">
        <v>3372</v>
      </c>
      <c r="I194" s="1" t="s">
        <v>2677</v>
      </c>
    </row>
    <row r="195" spans="1:10" ht="45" x14ac:dyDescent="0.25">
      <c r="A195" s="2" t="s">
        <v>2373</v>
      </c>
      <c r="B195" s="2" t="s">
        <v>461</v>
      </c>
      <c r="C195" s="44">
        <v>1</v>
      </c>
      <c r="D195" s="1" t="s">
        <v>66</v>
      </c>
      <c r="E195" s="1" t="s">
        <v>2379</v>
      </c>
      <c r="F195" s="1" t="str">
        <f>UnitControlCenter!$B$37</f>
        <v>2020 dollars / short ton</v>
      </c>
      <c r="G195" s="1" t="s">
        <v>2685</v>
      </c>
      <c r="H195" s="1" t="s">
        <v>2686</v>
      </c>
      <c r="I195" s="1" t="s">
        <v>2687</v>
      </c>
    </row>
    <row r="196" spans="1:10" x14ac:dyDescent="0.25">
      <c r="A196" s="2" t="s">
        <v>2373</v>
      </c>
      <c r="B196" s="2" t="s">
        <v>458</v>
      </c>
      <c r="C196" s="44">
        <v>1</v>
      </c>
      <c r="D196" s="1" t="s">
        <v>66</v>
      </c>
      <c r="E196" s="1" t="s">
        <v>2379</v>
      </c>
      <c r="F196" s="1" t="str">
        <f>UnitControlCenter!$B$37</f>
        <v>2020 dollars / short ton</v>
      </c>
      <c r="G196" s="1" t="s">
        <v>2392</v>
      </c>
      <c r="H196" s="1" t="s">
        <v>355</v>
      </c>
      <c r="I196" s="1" t="s">
        <v>2568</v>
      </c>
    </row>
    <row r="197" spans="1:10" ht="90" x14ac:dyDescent="0.25">
      <c r="A197" s="2" t="s">
        <v>2373</v>
      </c>
      <c r="B197" s="2" t="s">
        <v>88</v>
      </c>
      <c r="C197" s="44">
        <v>1</v>
      </c>
      <c r="D197" s="1" t="s">
        <v>66</v>
      </c>
      <c r="E197" s="1" t="s">
        <v>2379</v>
      </c>
      <c r="F197" s="1" t="str">
        <f>UnitControlCenter!$B$38</f>
        <v>2020 dollars / thousand cubic feet</v>
      </c>
      <c r="G197" s="1" t="s">
        <v>3375</v>
      </c>
      <c r="H197" s="1" t="s">
        <v>3374</v>
      </c>
      <c r="I197" s="1" t="s">
        <v>2679</v>
      </c>
    </row>
    <row r="198" spans="1:10" x14ac:dyDescent="0.25">
      <c r="A198" s="2" t="s">
        <v>2373</v>
      </c>
      <c r="B198" s="2" t="s">
        <v>96</v>
      </c>
      <c r="C198" s="44">
        <v>1</v>
      </c>
      <c r="D198" s="1" t="s">
        <v>66</v>
      </c>
      <c r="E198" s="1" t="s">
        <v>2379</v>
      </c>
      <c r="F198" s="1" t="str">
        <f>UnitControlCenter!$B$39</f>
        <v>2020 dollars / gallon</v>
      </c>
      <c r="G198" s="1" t="s">
        <v>2394</v>
      </c>
      <c r="H198" s="1" t="s">
        <v>350</v>
      </c>
      <c r="I198" s="44">
        <v>969696</v>
      </c>
      <c r="J198" s="44"/>
    </row>
    <row r="199" spans="1:10" ht="90" x14ac:dyDescent="0.25">
      <c r="A199" s="2" t="s">
        <v>2373</v>
      </c>
      <c r="B199" s="2" t="s">
        <v>97</v>
      </c>
      <c r="C199" s="44">
        <v>1</v>
      </c>
      <c r="D199" s="1" t="s">
        <v>66</v>
      </c>
      <c r="E199" s="1" t="s">
        <v>2379</v>
      </c>
      <c r="F199" s="1" t="str">
        <f>UnitControlCenter!$B$39</f>
        <v>2020 dollars / gallon</v>
      </c>
      <c r="G199" s="1" t="s">
        <v>2680</v>
      </c>
      <c r="H199" s="1" t="s">
        <v>2678</v>
      </c>
      <c r="I199" s="1" t="s">
        <v>2679</v>
      </c>
    </row>
    <row r="200" spans="1:10" ht="60" x14ac:dyDescent="0.25">
      <c r="A200" s="2" t="s">
        <v>2373</v>
      </c>
      <c r="B200" s="2" t="s">
        <v>93</v>
      </c>
      <c r="C200" s="44">
        <v>1</v>
      </c>
      <c r="D200" s="1" t="s">
        <v>66</v>
      </c>
      <c r="E200" s="1" t="s">
        <v>2379</v>
      </c>
      <c r="F200" s="1" t="str">
        <f>UnitControlCenter!$B$37</f>
        <v>2020 dollars / short ton</v>
      </c>
      <c r="G200" s="1" t="s">
        <v>2681</v>
      </c>
      <c r="H200" s="1" t="s">
        <v>2682</v>
      </c>
      <c r="I200" s="1" t="s">
        <v>2683</v>
      </c>
    </row>
    <row r="201" spans="1:10" ht="60" x14ac:dyDescent="0.25">
      <c r="A201" s="2" t="s">
        <v>2373</v>
      </c>
      <c r="B201" s="2" t="s">
        <v>2618</v>
      </c>
      <c r="C201" s="44">
        <v>1</v>
      </c>
      <c r="D201" s="1" t="s">
        <v>66</v>
      </c>
      <c r="E201" s="1" t="s">
        <v>2379</v>
      </c>
      <c r="F201" s="1" t="str">
        <f>UnitControlCenter!$B$40</f>
        <v>2020 dollars / barrel of oil</v>
      </c>
      <c r="G201" s="1" t="s">
        <v>2746</v>
      </c>
      <c r="H201" s="1" t="s">
        <v>2747</v>
      </c>
      <c r="I201" s="1" t="s">
        <v>2748</v>
      </c>
    </row>
    <row r="202" spans="1:10" ht="60" x14ac:dyDescent="0.25">
      <c r="A202" s="2" t="s">
        <v>2373</v>
      </c>
      <c r="B202" s="2" t="s">
        <v>2684</v>
      </c>
      <c r="C202" s="44">
        <v>1</v>
      </c>
      <c r="D202" s="1" t="s">
        <v>66</v>
      </c>
      <c r="E202" s="1" t="s">
        <v>2379</v>
      </c>
      <c r="F202" s="1" t="str">
        <f>UnitControlCenter!$B$39</f>
        <v>2020 dollars / gallon</v>
      </c>
      <c r="G202" s="1" t="s">
        <v>2688</v>
      </c>
      <c r="H202" s="1" t="s">
        <v>2391</v>
      </c>
      <c r="I202" s="1" t="s">
        <v>2614</v>
      </c>
    </row>
    <row r="203" spans="1:10" ht="30.75" thickBot="1" x14ac:dyDescent="0.3">
      <c r="A203" s="203" t="s">
        <v>2373</v>
      </c>
      <c r="B203" s="203" t="s">
        <v>2497</v>
      </c>
      <c r="C203" s="210">
        <v>1</v>
      </c>
      <c r="D203" s="204" t="s">
        <v>66</v>
      </c>
      <c r="E203" s="204" t="s">
        <v>2379</v>
      </c>
      <c r="F203" s="204" t="str">
        <f>UnitControlCenter!$B$41</f>
        <v>2020 dollars / kg</v>
      </c>
      <c r="G203" s="204" t="s">
        <v>2791</v>
      </c>
      <c r="H203" s="204" t="s">
        <v>2792</v>
      </c>
      <c r="I203" s="204" t="s">
        <v>2793</v>
      </c>
      <c r="J203" s="204"/>
    </row>
    <row r="204" spans="1:10" x14ac:dyDescent="0.25">
      <c r="A204" s="2" t="s">
        <v>2374</v>
      </c>
      <c r="B204" s="2" t="s">
        <v>3569</v>
      </c>
      <c r="C204" s="44">
        <v>1</v>
      </c>
      <c r="D204" s="1" t="s">
        <v>64</v>
      </c>
      <c r="E204" s="1" t="s">
        <v>65</v>
      </c>
      <c r="F204" s="1" t="str">
        <f>UnitControlCenter!$B$42</f>
        <v>2020 dollars / kilowatt-hour (kWh)</v>
      </c>
      <c r="G204" s="1" t="s">
        <v>2395</v>
      </c>
    </row>
    <row r="205" spans="1:10"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2575</v>
      </c>
    </row>
    <row r="206" spans="1:10" ht="30" x14ac:dyDescent="0.25">
      <c r="A206" s="2" t="s">
        <v>2374</v>
      </c>
      <c r="B206" s="2" t="s">
        <v>2376</v>
      </c>
      <c r="C206" s="44">
        <v>1</v>
      </c>
      <c r="D206" s="1" t="s">
        <v>64</v>
      </c>
      <c r="E206" s="1" t="s">
        <v>65</v>
      </c>
      <c r="F206" s="1" t="str">
        <f>UnitControlCenter!$B$44</f>
        <v>million 2020 dollars / megawatt (MW)</v>
      </c>
      <c r="G206" s="1" t="s">
        <v>2396</v>
      </c>
    </row>
    <row r="207" spans="1:10" ht="30" x14ac:dyDescent="0.25">
      <c r="A207" s="2" t="s">
        <v>2374</v>
      </c>
      <c r="B207" s="2" t="s">
        <v>2377</v>
      </c>
      <c r="C207" s="44">
        <v>1</v>
      </c>
      <c r="D207" s="1" t="s">
        <v>64</v>
      </c>
      <c r="E207" s="1" t="s">
        <v>65</v>
      </c>
      <c r="F207" s="1" t="str">
        <f>UnitControlCenter!$B$44</f>
        <v>million 2020 dollars / megawatt (MW)</v>
      </c>
      <c r="G207" s="1" t="s">
        <v>2397</v>
      </c>
    </row>
    <row r="208" spans="1:10" ht="30" x14ac:dyDescent="0.25">
      <c r="A208" s="2" t="s">
        <v>2374</v>
      </c>
      <c r="B208" s="2" t="s">
        <v>2378</v>
      </c>
      <c r="C208" s="44">
        <v>1</v>
      </c>
      <c r="D208" s="1" t="s">
        <v>64</v>
      </c>
      <c r="E208" s="1" t="s">
        <v>65</v>
      </c>
      <c r="F208" s="1" t="str">
        <f>UnitControlCenter!$B$44</f>
        <v>million 2020 dollars / megawatt (MW)</v>
      </c>
      <c r="G208" s="1" t="s">
        <v>2398</v>
      </c>
    </row>
    <row r="209" spans="1:10"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09"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96"/>
  <sheetViews>
    <sheetView workbookViewId="0">
      <selection activeCell="B3" sqref="B3"/>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2563</v>
      </c>
      <c r="B1" s="180"/>
      <c r="C1" s="167"/>
      <c r="D1" s="167"/>
    </row>
    <row r="2" spans="1:4" x14ac:dyDescent="0.25">
      <c r="A2" s="9" t="s">
        <v>2527</v>
      </c>
      <c r="B2" s="181" t="s">
        <v>2528</v>
      </c>
      <c r="C2" s="9" t="s">
        <v>2529</v>
      </c>
      <c r="D2" s="9" t="s">
        <v>2530</v>
      </c>
    </row>
    <row r="3" spans="1:4" x14ac:dyDescent="0.25">
      <c r="A3" s="398" t="s">
        <v>3701</v>
      </c>
      <c r="B3" s="457" t="s">
        <v>3703</v>
      </c>
      <c r="C3" s="399"/>
      <c r="D3" s="456" t="s">
        <v>3702</v>
      </c>
    </row>
    <row r="4" spans="1:4" x14ac:dyDescent="0.25">
      <c r="A4" t="s">
        <v>2577</v>
      </c>
      <c r="B4" s="20" t="s">
        <v>2571</v>
      </c>
      <c r="C4" s="199"/>
      <c r="D4" s="398" t="s">
        <v>3699</v>
      </c>
    </row>
    <row r="5" spans="1:4" x14ac:dyDescent="0.25">
      <c r="A5" t="s">
        <v>3091</v>
      </c>
      <c r="B5" s="182" t="s">
        <v>3088</v>
      </c>
      <c r="C5" s="223"/>
      <c r="D5" t="s">
        <v>2497</v>
      </c>
    </row>
    <row r="6" spans="1:4" x14ac:dyDescent="0.25">
      <c r="A6" t="s">
        <v>2537</v>
      </c>
      <c r="B6" s="20" t="s">
        <v>2548</v>
      </c>
      <c r="C6" s="187"/>
      <c r="D6" t="s">
        <v>451</v>
      </c>
    </row>
    <row r="7" spans="1:4" x14ac:dyDescent="0.25">
      <c r="A7" t="s">
        <v>3659</v>
      </c>
      <c r="B7" s="20" t="s">
        <v>3658</v>
      </c>
      <c r="C7" s="389"/>
      <c r="D7" t="s">
        <v>3586</v>
      </c>
    </row>
    <row r="8" spans="1:4" x14ac:dyDescent="0.25">
      <c r="A8" t="s">
        <v>2545</v>
      </c>
      <c r="B8" s="182" t="s">
        <v>2546</v>
      </c>
      <c r="C8" s="186"/>
      <c r="D8" t="s">
        <v>93</v>
      </c>
    </row>
    <row r="9" spans="1:4" x14ac:dyDescent="0.25">
      <c r="A9" t="s">
        <v>2573</v>
      </c>
      <c r="B9" s="20" t="s">
        <v>2567</v>
      </c>
      <c r="C9" s="196"/>
      <c r="D9" t="s">
        <v>92</v>
      </c>
    </row>
    <row r="10" spans="1:4" x14ac:dyDescent="0.25">
      <c r="A10" t="s">
        <v>2552</v>
      </c>
      <c r="B10" s="20" t="s">
        <v>2568</v>
      </c>
      <c r="C10" s="191"/>
      <c r="D10" t="s">
        <v>2564</v>
      </c>
    </row>
    <row r="11" spans="1:4" x14ac:dyDescent="0.25">
      <c r="A11" t="s">
        <v>2574</v>
      </c>
      <c r="B11" s="20" t="s">
        <v>2393</v>
      </c>
      <c r="C11" s="195"/>
      <c r="D11" t="s">
        <v>2565</v>
      </c>
    </row>
    <row r="12" spans="1:4" x14ac:dyDescent="0.25">
      <c r="A12" t="s">
        <v>2572</v>
      </c>
      <c r="B12" s="20" t="s">
        <v>2569</v>
      </c>
      <c r="C12" s="198"/>
      <c r="D12" t="s">
        <v>466</v>
      </c>
    </row>
    <row r="13" spans="1:4" x14ac:dyDescent="0.25">
      <c r="A13" t="s">
        <v>2553</v>
      </c>
      <c r="B13" s="20" t="s">
        <v>2549</v>
      </c>
      <c r="C13" s="190"/>
      <c r="D13" t="s">
        <v>469</v>
      </c>
    </row>
    <row r="14" spans="1:4" x14ac:dyDescent="0.25">
      <c r="A14" t="s">
        <v>2526</v>
      </c>
      <c r="B14" s="183" t="s">
        <v>2533</v>
      </c>
      <c r="C14" s="179"/>
      <c r="D14" t="s">
        <v>90</v>
      </c>
    </row>
    <row r="15" spans="1:4" x14ac:dyDescent="0.25">
      <c r="A15" t="s">
        <v>3092</v>
      </c>
      <c r="B15" t="s">
        <v>3089</v>
      </c>
      <c r="C15" s="224"/>
      <c r="D15" t="s">
        <v>3588</v>
      </c>
    </row>
    <row r="16" spans="1:4" x14ac:dyDescent="0.25">
      <c r="A16" t="s">
        <v>2554</v>
      </c>
      <c r="B16" s="20" t="s">
        <v>2550</v>
      </c>
      <c r="C16" s="192"/>
      <c r="D16" t="s">
        <v>3589</v>
      </c>
    </row>
    <row r="17" spans="1:4" x14ac:dyDescent="0.25">
      <c r="A17" t="s">
        <v>2536</v>
      </c>
      <c r="B17" s="182" t="s">
        <v>2541</v>
      </c>
      <c r="C17" s="188"/>
      <c r="D17" t="s">
        <v>2566</v>
      </c>
    </row>
    <row r="18" spans="1:4" x14ac:dyDescent="0.25">
      <c r="A18" t="s">
        <v>2576</v>
      </c>
      <c r="B18" s="20" t="s">
        <v>2570</v>
      </c>
      <c r="C18" s="197"/>
      <c r="D18" t="s">
        <v>2496</v>
      </c>
    </row>
    <row r="19" spans="1:4" x14ac:dyDescent="0.25">
      <c r="A19" t="s">
        <v>2539</v>
      </c>
      <c r="B19" s="182" t="s">
        <v>2540</v>
      </c>
      <c r="C19" s="178"/>
      <c r="D19" t="s">
        <v>2651</v>
      </c>
    </row>
    <row r="20" spans="1:4" x14ac:dyDescent="0.25">
      <c r="A20" t="s">
        <v>2619</v>
      </c>
      <c r="B20" s="182" t="s">
        <v>2621</v>
      </c>
      <c r="C20" s="200"/>
      <c r="D20" t="s">
        <v>2618</v>
      </c>
    </row>
    <row r="21" spans="1:4" x14ac:dyDescent="0.25">
      <c r="A21" t="s">
        <v>2620</v>
      </c>
      <c r="B21" s="182">
        <v>740000</v>
      </c>
      <c r="C21" s="201"/>
      <c r="D21" t="s">
        <v>2494</v>
      </c>
    </row>
    <row r="22" spans="1:4" x14ac:dyDescent="0.25">
      <c r="A22" t="s">
        <v>2555</v>
      </c>
      <c r="B22" s="20" t="s">
        <v>2551</v>
      </c>
      <c r="C22" s="193"/>
      <c r="D22" t="s">
        <v>325</v>
      </c>
    </row>
    <row r="23" spans="1:4" x14ac:dyDescent="0.25">
      <c r="A23" t="s">
        <v>3656</v>
      </c>
      <c r="B23" s="20" t="s">
        <v>3657</v>
      </c>
      <c r="C23" s="388"/>
      <c r="D23" t="s">
        <v>3585</v>
      </c>
    </row>
    <row r="24" spans="1:4" x14ac:dyDescent="0.25">
      <c r="A24" t="s">
        <v>2538</v>
      </c>
      <c r="B24" s="182" t="s">
        <v>2543</v>
      </c>
      <c r="C24" s="185"/>
      <c r="D24" t="s">
        <v>3508</v>
      </c>
    </row>
    <row r="25" spans="1:4" x14ac:dyDescent="0.25">
      <c r="A25" t="s">
        <v>3509</v>
      </c>
      <c r="B25" s="182" t="s">
        <v>3510</v>
      </c>
      <c r="C25" s="383"/>
      <c r="D25" t="s">
        <v>3507</v>
      </c>
    </row>
    <row r="26" spans="1:4" x14ac:dyDescent="0.25">
      <c r="A26" t="s">
        <v>3093</v>
      </c>
      <c r="B26" s="17" t="s">
        <v>3090</v>
      </c>
      <c r="C26" s="225"/>
      <c r="D26" t="s">
        <v>3587</v>
      </c>
    </row>
    <row r="27" spans="1:4" x14ac:dyDescent="0.25">
      <c r="A27" t="s">
        <v>2562</v>
      </c>
      <c r="B27" s="20" t="s">
        <v>2561</v>
      </c>
      <c r="C27" s="194"/>
      <c r="D27" t="s">
        <v>458</v>
      </c>
    </row>
    <row r="28" spans="1:4" x14ac:dyDescent="0.25">
      <c r="A28" t="s">
        <v>3094</v>
      </c>
      <c r="B28" s="222" t="s">
        <v>3087</v>
      </c>
      <c r="C28" s="221"/>
      <c r="D28" t="s">
        <v>3584</v>
      </c>
    </row>
    <row r="29" spans="1:4" x14ac:dyDescent="0.25">
      <c r="A29" t="s">
        <v>2532</v>
      </c>
      <c r="B29" s="182" t="s">
        <v>2542</v>
      </c>
      <c r="C29" s="184"/>
      <c r="D29" t="s">
        <v>461</v>
      </c>
    </row>
    <row r="30" spans="1:4" x14ac:dyDescent="0.25">
      <c r="A30" t="s">
        <v>2577</v>
      </c>
      <c r="B30" s="20" t="s">
        <v>2571</v>
      </c>
      <c r="C30" s="199"/>
      <c r="D30" s="398" t="s">
        <v>3700</v>
      </c>
    </row>
    <row r="32" spans="1:4" x14ac:dyDescent="0.25">
      <c r="A32" s="42" t="s">
        <v>2547</v>
      </c>
      <c r="B32" s="180"/>
      <c r="C32" s="167"/>
      <c r="D32" s="167"/>
    </row>
    <row r="33" spans="1:4" s="9" customFormat="1" x14ac:dyDescent="0.25">
      <c r="A33" s="9" t="s">
        <v>2527</v>
      </c>
      <c r="B33" s="181" t="s">
        <v>2528</v>
      </c>
      <c r="C33" s="9" t="s">
        <v>2529</v>
      </c>
      <c r="D33" s="9" t="s">
        <v>2611</v>
      </c>
    </row>
    <row r="34" spans="1:4" x14ac:dyDescent="0.25">
      <c r="A34" t="s">
        <v>2553</v>
      </c>
      <c r="B34" s="20" t="s">
        <v>2549</v>
      </c>
      <c r="C34" s="190"/>
      <c r="D34" t="s">
        <v>2613</v>
      </c>
    </row>
    <row r="35" spans="1:4" x14ac:dyDescent="0.25">
      <c r="A35" t="s">
        <v>2526</v>
      </c>
      <c r="B35" s="183" t="s">
        <v>2533</v>
      </c>
      <c r="C35" s="179"/>
      <c r="D35" t="s">
        <v>2612</v>
      </c>
    </row>
    <row r="36" spans="1:4" x14ac:dyDescent="0.25">
      <c r="A36" t="s">
        <v>2538</v>
      </c>
      <c r="B36" s="20" t="s">
        <v>2543</v>
      </c>
      <c r="C36" s="185"/>
      <c r="D36" t="s">
        <v>4</v>
      </c>
    </row>
    <row r="37" spans="1:4" x14ac:dyDescent="0.25">
      <c r="A37" t="s">
        <v>2552</v>
      </c>
      <c r="B37" s="20" t="s">
        <v>2568</v>
      </c>
      <c r="C37" s="191"/>
      <c r="D37" t="s">
        <v>94</v>
      </c>
    </row>
    <row r="38" spans="1:4" x14ac:dyDescent="0.25">
      <c r="A38" t="s">
        <v>2532</v>
      </c>
      <c r="B38" s="20">
        <v>969696</v>
      </c>
      <c r="C38" s="184"/>
      <c r="D38" t="s">
        <v>9</v>
      </c>
    </row>
    <row r="39" spans="1:4" x14ac:dyDescent="0.25">
      <c r="A39" t="s">
        <v>2545</v>
      </c>
      <c r="B39" s="20" t="s">
        <v>2546</v>
      </c>
      <c r="C39" s="186"/>
      <c r="D39" t="s">
        <v>2453</v>
      </c>
    </row>
    <row r="40" spans="1:4" x14ac:dyDescent="0.25">
      <c r="A40" t="s">
        <v>2554</v>
      </c>
      <c r="B40" s="20" t="s">
        <v>2550</v>
      </c>
      <c r="C40" s="192"/>
      <c r="D40" t="s">
        <v>136</v>
      </c>
    </row>
    <row r="41" spans="1:4" x14ac:dyDescent="0.25">
      <c r="A41" t="s">
        <v>2555</v>
      </c>
      <c r="B41" s="20" t="s">
        <v>2551</v>
      </c>
      <c r="C41" s="193"/>
      <c r="D41" t="s">
        <v>2462</v>
      </c>
    </row>
    <row r="42" spans="1:4" x14ac:dyDescent="0.25">
      <c r="A42" t="s">
        <v>2537</v>
      </c>
      <c r="B42" s="20" t="s">
        <v>2548</v>
      </c>
      <c r="C42" s="189"/>
      <c r="D42" t="s">
        <v>2513</v>
      </c>
    </row>
    <row r="43" spans="1:4" x14ac:dyDescent="0.25">
      <c r="A43" t="s">
        <v>2619</v>
      </c>
      <c r="B43" s="182" t="s">
        <v>2621</v>
      </c>
      <c r="C43" s="200"/>
      <c r="D43" t="s">
        <v>2825</v>
      </c>
    </row>
    <row r="45" spans="1:4" x14ac:dyDescent="0.25">
      <c r="A45" s="42" t="s">
        <v>2556</v>
      </c>
      <c r="B45" s="180"/>
      <c r="C45" s="167"/>
      <c r="D45" s="167"/>
    </row>
    <row r="46" spans="1:4" x14ac:dyDescent="0.25">
      <c r="A46" s="9" t="s">
        <v>2527</v>
      </c>
      <c r="B46" s="181" t="s">
        <v>2528</v>
      </c>
      <c r="C46" s="9" t="s">
        <v>2529</v>
      </c>
      <c r="D46" s="9" t="s">
        <v>2530</v>
      </c>
    </row>
    <row r="47" spans="1:4" x14ac:dyDescent="0.25">
      <c r="A47" t="s">
        <v>2538</v>
      </c>
      <c r="B47" s="182" t="s">
        <v>2543</v>
      </c>
      <c r="C47" s="185"/>
      <c r="D47" t="s">
        <v>2557</v>
      </c>
    </row>
    <row r="48" spans="1:4" x14ac:dyDescent="0.25">
      <c r="A48" t="s">
        <v>2532</v>
      </c>
      <c r="B48" s="20">
        <v>969696</v>
      </c>
      <c r="C48" s="184"/>
      <c r="D48" t="s">
        <v>2558</v>
      </c>
    </row>
    <row r="49" spans="1:4" x14ac:dyDescent="0.25">
      <c r="A49" t="s">
        <v>2545</v>
      </c>
      <c r="B49" s="20" t="s">
        <v>2546</v>
      </c>
      <c r="C49" s="186"/>
      <c r="D49" t="s">
        <v>2559</v>
      </c>
    </row>
    <row r="50" spans="1:4" x14ac:dyDescent="0.25">
      <c r="A50" t="s">
        <v>2619</v>
      </c>
      <c r="B50" s="182" t="s">
        <v>2621</v>
      </c>
      <c r="C50" s="200"/>
      <c r="D50" t="s">
        <v>2826</v>
      </c>
    </row>
    <row r="52" spans="1:4" x14ac:dyDescent="0.25">
      <c r="A52" s="42" t="s">
        <v>2560</v>
      </c>
      <c r="B52" s="180"/>
      <c r="C52" s="167"/>
      <c r="D52" s="167"/>
    </row>
    <row r="53" spans="1:4" x14ac:dyDescent="0.25">
      <c r="A53" s="9" t="s">
        <v>2527</v>
      </c>
      <c r="B53" s="181" t="s">
        <v>2528</v>
      </c>
      <c r="C53" s="9" t="s">
        <v>2529</v>
      </c>
      <c r="D53" s="9" t="s">
        <v>2530</v>
      </c>
    </row>
    <row r="54" spans="1:4" x14ac:dyDescent="0.25">
      <c r="A54" t="s">
        <v>2545</v>
      </c>
      <c r="B54" s="20" t="s">
        <v>2546</v>
      </c>
      <c r="C54" s="186"/>
      <c r="D54" t="s">
        <v>2253</v>
      </c>
    </row>
    <row r="55" spans="1:4" x14ac:dyDescent="0.25">
      <c r="A55" t="s">
        <v>2539</v>
      </c>
      <c r="B55" s="182" t="s">
        <v>2540</v>
      </c>
      <c r="C55" s="178"/>
      <c r="D55" t="s">
        <v>862</v>
      </c>
    </row>
    <row r="56" spans="1:4" x14ac:dyDescent="0.25">
      <c r="A56" t="s">
        <v>2538</v>
      </c>
      <c r="B56" s="182" t="s">
        <v>2543</v>
      </c>
      <c r="C56" s="185"/>
      <c r="D56" t="s">
        <v>2251</v>
      </c>
    </row>
    <row r="57" spans="1:4" x14ac:dyDescent="0.25">
      <c r="A57" t="s">
        <v>2532</v>
      </c>
      <c r="B57" s="182" t="s">
        <v>2542</v>
      </c>
      <c r="C57" s="184"/>
      <c r="D57" t="s">
        <v>2235</v>
      </c>
    </row>
    <row r="58" spans="1:4" x14ac:dyDescent="0.25">
      <c r="B58" s="182"/>
    </row>
    <row r="59" spans="1:4" x14ac:dyDescent="0.25">
      <c r="A59" s="42" t="s">
        <v>2701</v>
      </c>
      <c r="B59" s="180"/>
      <c r="C59" s="167"/>
      <c r="D59" s="167"/>
    </row>
    <row r="60" spans="1:4" x14ac:dyDescent="0.25">
      <c r="A60" s="9" t="s">
        <v>2527</v>
      </c>
      <c r="B60" s="181" t="s">
        <v>2528</v>
      </c>
      <c r="C60" s="9" t="s">
        <v>2529</v>
      </c>
      <c r="D60" s="9" t="s">
        <v>2530</v>
      </c>
    </row>
    <row r="61" spans="1:4" x14ac:dyDescent="0.25">
      <c r="A61" t="s">
        <v>2538</v>
      </c>
      <c r="B61" s="182" t="s">
        <v>2543</v>
      </c>
      <c r="C61" s="185"/>
      <c r="D61" t="s">
        <v>2589</v>
      </c>
    </row>
    <row r="62" spans="1:4" x14ac:dyDescent="0.25">
      <c r="A62" t="s">
        <v>2553</v>
      </c>
      <c r="B62" s="20" t="s">
        <v>2549</v>
      </c>
      <c r="C62" s="190"/>
      <c r="D62" t="s">
        <v>2590</v>
      </c>
    </row>
    <row r="63" spans="1:4" x14ac:dyDescent="0.25">
      <c r="A63" t="s">
        <v>2552</v>
      </c>
      <c r="B63" s="20" t="s">
        <v>2568</v>
      </c>
      <c r="C63" s="191"/>
      <c r="D63" t="s">
        <v>2591</v>
      </c>
    </row>
    <row r="64" spans="1:4" x14ac:dyDescent="0.25">
      <c r="A64" t="s">
        <v>2545</v>
      </c>
      <c r="B64" s="182" t="s">
        <v>2546</v>
      </c>
      <c r="C64" s="186"/>
      <c r="D64" t="s">
        <v>2592</v>
      </c>
    </row>
    <row r="65" spans="1:4" x14ac:dyDescent="0.25">
      <c r="A65" t="s">
        <v>2539</v>
      </c>
      <c r="B65" s="182" t="s">
        <v>2540</v>
      </c>
      <c r="C65" s="178"/>
      <c r="D65" t="s">
        <v>2593</v>
      </c>
    </row>
    <row r="67" spans="1:4" x14ac:dyDescent="0.25">
      <c r="A67" s="42" t="s">
        <v>2972</v>
      </c>
      <c r="B67" s="180"/>
      <c r="C67" s="167"/>
      <c r="D67" s="167"/>
    </row>
    <row r="68" spans="1:4" x14ac:dyDescent="0.25">
      <c r="A68" s="9" t="s">
        <v>2527</v>
      </c>
      <c r="B68" s="181" t="s">
        <v>2528</v>
      </c>
      <c r="C68" s="9" t="s">
        <v>2529</v>
      </c>
      <c r="D68" s="9" t="s">
        <v>2530</v>
      </c>
    </row>
    <row r="69" spans="1:4" x14ac:dyDescent="0.25">
      <c r="A69" t="s">
        <v>2553</v>
      </c>
      <c r="B69" s="20" t="s">
        <v>2549</v>
      </c>
      <c r="C69" s="190"/>
      <c r="D69" t="s">
        <v>2962</v>
      </c>
    </row>
    <row r="70" spans="1:4" x14ac:dyDescent="0.25">
      <c r="A70" t="s">
        <v>2538</v>
      </c>
      <c r="B70" s="182" t="s">
        <v>2543</v>
      </c>
      <c r="C70" s="185"/>
      <c r="D70" t="s">
        <v>2961</v>
      </c>
    </row>
    <row r="71" spans="1:4" x14ac:dyDescent="0.25">
      <c r="A71" t="s">
        <v>2537</v>
      </c>
      <c r="B71" s="20" t="s">
        <v>2548</v>
      </c>
      <c r="C71" s="189"/>
      <c r="D71" t="s">
        <v>2958</v>
      </c>
    </row>
    <row r="72" spans="1:4" x14ac:dyDescent="0.25">
      <c r="A72" t="s">
        <v>2577</v>
      </c>
      <c r="B72" s="20" t="s">
        <v>2571</v>
      </c>
      <c r="C72" s="199"/>
      <c r="D72" t="s">
        <v>2959</v>
      </c>
    </row>
    <row r="73" spans="1:4" x14ac:dyDescent="0.25">
      <c r="A73" t="s">
        <v>2555</v>
      </c>
      <c r="B73" s="20" t="s">
        <v>2551</v>
      </c>
      <c r="C73" s="193"/>
      <c r="D73" t="s">
        <v>2960</v>
      </c>
    </row>
    <row r="75" spans="1:4" x14ac:dyDescent="0.25">
      <c r="A75" s="42" t="s">
        <v>3051</v>
      </c>
      <c r="B75" s="180"/>
      <c r="C75" s="167"/>
      <c r="D75" s="167"/>
    </row>
    <row r="76" spans="1:4" x14ac:dyDescent="0.25">
      <c r="A76" s="9" t="s">
        <v>2527</v>
      </c>
      <c r="B76" s="181" t="s">
        <v>2528</v>
      </c>
      <c r="C76" s="9" t="s">
        <v>2529</v>
      </c>
      <c r="D76" s="9" t="s">
        <v>2530</v>
      </c>
    </row>
    <row r="77" spans="1:4" x14ac:dyDescent="0.25">
      <c r="A77" t="s">
        <v>2619</v>
      </c>
      <c r="B77" s="182" t="s">
        <v>2621</v>
      </c>
      <c r="C77" s="200"/>
      <c r="D77" t="s">
        <v>2980</v>
      </c>
    </row>
    <row r="78" spans="1:4" x14ac:dyDescent="0.25">
      <c r="A78" t="s">
        <v>2553</v>
      </c>
      <c r="B78" s="20" t="s">
        <v>2549</v>
      </c>
      <c r="C78" s="190"/>
      <c r="D78" t="s">
        <v>2981</v>
      </c>
    </row>
    <row r="79" spans="1:4" x14ac:dyDescent="0.25">
      <c r="A79" t="s">
        <v>2555</v>
      </c>
      <c r="B79" s="20" t="s">
        <v>2551</v>
      </c>
      <c r="C79" s="193"/>
      <c r="D79" t="s">
        <v>473</v>
      </c>
    </row>
    <row r="80" spans="1:4" x14ac:dyDescent="0.25">
      <c r="A80" t="s">
        <v>2554</v>
      </c>
      <c r="B80" s="20" t="s">
        <v>2550</v>
      </c>
      <c r="C80" s="192"/>
      <c r="D80" t="s">
        <v>2982</v>
      </c>
    </row>
    <row r="81" spans="1:4" x14ac:dyDescent="0.25">
      <c r="A81" t="s">
        <v>2552</v>
      </c>
      <c r="B81" s="20" t="s">
        <v>2568</v>
      </c>
      <c r="C81" s="191"/>
      <c r="D81" t="s">
        <v>2983</v>
      </c>
    </row>
    <row r="82" spans="1:4" x14ac:dyDescent="0.25">
      <c r="A82" t="s">
        <v>2532</v>
      </c>
      <c r="B82" s="182" t="s">
        <v>2542</v>
      </c>
      <c r="C82" s="184"/>
      <c r="D82" t="s">
        <v>276</v>
      </c>
    </row>
    <row r="83" spans="1:4" x14ac:dyDescent="0.25">
      <c r="A83" t="s">
        <v>2538</v>
      </c>
      <c r="B83" s="182" t="s">
        <v>2543</v>
      </c>
      <c r="C83" s="185"/>
      <c r="D83" t="s">
        <v>2984</v>
      </c>
    </row>
    <row r="84" spans="1:4" x14ac:dyDescent="0.25">
      <c r="A84" t="s">
        <v>2545</v>
      </c>
      <c r="B84" s="182" t="s">
        <v>2546</v>
      </c>
      <c r="C84" s="186"/>
      <c r="D84" t="s">
        <v>2985</v>
      </c>
    </row>
    <row r="85" spans="1:4" x14ac:dyDescent="0.25">
      <c r="A85" t="s">
        <v>2537</v>
      </c>
      <c r="B85" s="20" t="s">
        <v>2548</v>
      </c>
      <c r="C85" s="189"/>
      <c r="D85" t="s">
        <v>2986</v>
      </c>
    </row>
    <row r="86" spans="1:4" x14ac:dyDescent="0.25">
      <c r="A86" t="s">
        <v>2539</v>
      </c>
      <c r="B86" s="182" t="s">
        <v>2540</v>
      </c>
      <c r="C86" s="178"/>
      <c r="D86" t="s">
        <v>2593</v>
      </c>
    </row>
    <row r="87" spans="1:4" x14ac:dyDescent="0.25">
      <c r="B87" s="182"/>
    </row>
    <row r="88" spans="1:4" x14ac:dyDescent="0.25">
      <c r="A88" s="42" t="s">
        <v>2944</v>
      </c>
      <c r="B88" s="180"/>
      <c r="C88" s="167"/>
      <c r="D88" s="167"/>
    </row>
    <row r="89" spans="1:4" x14ac:dyDescent="0.25">
      <c r="A89" s="9" t="s">
        <v>2527</v>
      </c>
      <c r="B89" s="181" t="s">
        <v>2528</v>
      </c>
      <c r="C89" s="9" t="s">
        <v>2529</v>
      </c>
      <c r="D89" s="9" t="s">
        <v>2530</v>
      </c>
    </row>
    <row r="90" spans="1:4" x14ac:dyDescent="0.25">
      <c r="A90" t="s">
        <v>2538</v>
      </c>
      <c r="B90" s="182" t="s">
        <v>2543</v>
      </c>
      <c r="C90" s="185"/>
      <c r="D90" t="s">
        <v>2892</v>
      </c>
    </row>
    <row r="91" spans="1:4" x14ac:dyDescent="0.25">
      <c r="A91" t="s">
        <v>2553</v>
      </c>
      <c r="B91" s="20" t="s">
        <v>2549</v>
      </c>
      <c r="C91" s="190"/>
      <c r="D91" t="s">
        <v>2893</v>
      </c>
    </row>
    <row r="92" spans="1:4" x14ac:dyDescent="0.25">
      <c r="A92" t="s">
        <v>2552</v>
      </c>
      <c r="B92" s="20" t="s">
        <v>2568</v>
      </c>
      <c r="C92" s="191"/>
      <c r="D92" t="s">
        <v>2894</v>
      </c>
    </row>
    <row r="93" spans="1:4" x14ac:dyDescent="0.25">
      <c r="A93" t="s">
        <v>2539</v>
      </c>
      <c r="B93" s="182" t="s">
        <v>2540</v>
      </c>
      <c r="C93" s="178"/>
      <c r="D93" t="s">
        <v>2593</v>
      </c>
    </row>
    <row r="95" spans="1:4" x14ac:dyDescent="0.25">
      <c r="A95" s="42" t="s">
        <v>3321</v>
      </c>
      <c r="B95" s="180"/>
      <c r="C95" s="167"/>
      <c r="D95" s="167"/>
    </row>
    <row r="96" spans="1:4" x14ac:dyDescent="0.25">
      <c r="A96" s="9" t="s">
        <v>2527</v>
      </c>
      <c r="B96" s="181" t="s">
        <v>2528</v>
      </c>
      <c r="C96" s="9" t="s">
        <v>2529</v>
      </c>
      <c r="D96" s="9" t="s">
        <v>2530</v>
      </c>
    </row>
    <row r="97" spans="1:4" x14ac:dyDescent="0.25">
      <c r="A97" t="s">
        <v>2573</v>
      </c>
      <c r="B97" s="20" t="s">
        <v>2567</v>
      </c>
      <c r="C97" s="196"/>
      <c r="D97" t="s">
        <v>3177</v>
      </c>
    </row>
    <row r="98" spans="1:4" x14ac:dyDescent="0.25">
      <c r="A98" t="s">
        <v>2545</v>
      </c>
      <c r="B98" s="182" t="s">
        <v>2546</v>
      </c>
      <c r="C98" s="186"/>
      <c r="D98" t="s">
        <v>3178</v>
      </c>
    </row>
    <row r="100" spans="1:4" x14ac:dyDescent="0.25">
      <c r="A100" s="42" t="s">
        <v>3179</v>
      </c>
      <c r="B100" s="180"/>
      <c r="C100" s="167"/>
      <c r="D100" s="167"/>
    </row>
    <row r="101" spans="1:4" x14ac:dyDescent="0.25">
      <c r="A101" s="9" t="s">
        <v>2527</v>
      </c>
      <c r="B101" s="181" t="s">
        <v>2528</v>
      </c>
      <c r="C101" s="9" t="s">
        <v>2529</v>
      </c>
      <c r="D101" s="9" t="s">
        <v>2530</v>
      </c>
    </row>
    <row r="102" spans="1:4" x14ac:dyDescent="0.25">
      <c r="A102" t="s">
        <v>2538</v>
      </c>
      <c r="B102" s="182" t="s">
        <v>2543</v>
      </c>
      <c r="C102" s="185"/>
      <c r="D102" t="s">
        <v>3180</v>
      </c>
    </row>
    <row r="103" spans="1:4" x14ac:dyDescent="0.25">
      <c r="A103" t="s">
        <v>2552</v>
      </c>
      <c r="B103" s="20" t="s">
        <v>2568</v>
      </c>
      <c r="C103" s="191"/>
      <c r="D103" t="s">
        <v>3181</v>
      </c>
    </row>
    <row r="104" spans="1:4" x14ac:dyDescent="0.25">
      <c r="A104" t="s">
        <v>2545</v>
      </c>
      <c r="B104" s="182" t="s">
        <v>2546</v>
      </c>
      <c r="C104" s="186"/>
      <c r="D104" t="s">
        <v>3182</v>
      </c>
    </row>
    <row r="105" spans="1:4" x14ac:dyDescent="0.25">
      <c r="A105" t="s">
        <v>2553</v>
      </c>
      <c r="B105" s="20" t="s">
        <v>2549</v>
      </c>
      <c r="C105" s="190"/>
      <c r="D105" t="s">
        <v>3183</v>
      </c>
    </row>
    <row r="107" spans="1:4" x14ac:dyDescent="0.25">
      <c r="A107" s="42" t="s">
        <v>3184</v>
      </c>
      <c r="B107" s="180"/>
      <c r="C107" s="167"/>
      <c r="D107" s="167"/>
    </row>
    <row r="108" spans="1:4" x14ac:dyDescent="0.25">
      <c r="A108" s="9" t="s">
        <v>2527</v>
      </c>
      <c r="B108" s="181" t="s">
        <v>2528</v>
      </c>
      <c r="C108" s="9" t="s">
        <v>2529</v>
      </c>
      <c r="D108" s="9" t="s">
        <v>2530</v>
      </c>
    </row>
    <row r="109" spans="1:4" x14ac:dyDescent="0.25">
      <c r="A109" t="s">
        <v>2577</v>
      </c>
      <c r="B109" s="20" t="s">
        <v>2571</v>
      </c>
      <c r="C109" s="199"/>
      <c r="D109" t="s">
        <v>3185</v>
      </c>
    </row>
    <row r="110" spans="1:4" x14ac:dyDescent="0.25">
      <c r="A110" t="s">
        <v>2554</v>
      </c>
      <c r="B110" s="20" t="s">
        <v>2550</v>
      </c>
      <c r="C110" s="192"/>
      <c r="D110" t="s">
        <v>3186</v>
      </c>
    </row>
    <row r="112" spans="1:4" x14ac:dyDescent="0.25">
      <c r="A112" s="42" t="s">
        <v>3187</v>
      </c>
      <c r="B112" s="180"/>
      <c r="C112" s="167"/>
      <c r="D112" s="167"/>
    </row>
    <row r="113" spans="1:4" x14ac:dyDescent="0.25">
      <c r="A113" s="9" t="s">
        <v>2527</v>
      </c>
      <c r="B113" s="181" t="s">
        <v>2528</v>
      </c>
      <c r="C113" s="9" t="s">
        <v>2529</v>
      </c>
      <c r="D113" s="9" t="s">
        <v>2530</v>
      </c>
    </row>
    <row r="114" spans="1:4" x14ac:dyDescent="0.25">
      <c r="A114" t="s">
        <v>2573</v>
      </c>
      <c r="B114" s="20" t="s">
        <v>2567</v>
      </c>
      <c r="C114" s="196"/>
      <c r="D114" t="s">
        <v>3188</v>
      </c>
    </row>
    <row r="115" spans="1:4" x14ac:dyDescent="0.25">
      <c r="A115" t="s">
        <v>2553</v>
      </c>
      <c r="B115" s="20" t="s">
        <v>2549</v>
      </c>
      <c r="C115" s="190"/>
      <c r="D115" t="s">
        <v>3189</v>
      </c>
    </row>
    <row r="116" spans="1:4" x14ac:dyDescent="0.25">
      <c r="A116" t="s">
        <v>2555</v>
      </c>
      <c r="B116" s="20" t="s">
        <v>2551</v>
      </c>
      <c r="C116" s="193"/>
      <c r="D116" t="s">
        <v>3190</v>
      </c>
    </row>
    <row r="117" spans="1:4" x14ac:dyDescent="0.25">
      <c r="A117" t="s">
        <v>2545</v>
      </c>
      <c r="B117" s="182" t="s">
        <v>2546</v>
      </c>
      <c r="C117" s="186"/>
      <c r="D117" t="s">
        <v>3191</v>
      </c>
    </row>
    <row r="118" spans="1:4" x14ac:dyDescent="0.25">
      <c r="A118" t="s">
        <v>2552</v>
      </c>
      <c r="B118" s="20" t="s">
        <v>2568</v>
      </c>
      <c r="C118" s="191"/>
      <c r="D118" t="s">
        <v>3192</v>
      </c>
    </row>
    <row r="119" spans="1:4" x14ac:dyDescent="0.25">
      <c r="A119" t="s">
        <v>2532</v>
      </c>
      <c r="B119" s="182" t="s">
        <v>2542</v>
      </c>
      <c r="C119" s="184"/>
      <c r="D119" t="s">
        <v>3193</v>
      </c>
    </row>
    <row r="120" spans="1:4" x14ac:dyDescent="0.25">
      <c r="A120" t="s">
        <v>2538</v>
      </c>
      <c r="B120" s="182" t="s">
        <v>2543</v>
      </c>
      <c r="C120" s="185"/>
      <c r="D120" t="s">
        <v>3194</v>
      </c>
    </row>
    <row r="122" spans="1:4" x14ac:dyDescent="0.25">
      <c r="A122" s="42" t="s">
        <v>2906</v>
      </c>
      <c r="B122" s="180"/>
      <c r="C122" s="167"/>
      <c r="D122" s="167"/>
    </row>
    <row r="123" spans="1:4" x14ac:dyDescent="0.25">
      <c r="A123" s="9" t="s">
        <v>2527</v>
      </c>
      <c r="B123" s="181" t="s">
        <v>2528</v>
      </c>
      <c r="C123" s="9" t="s">
        <v>2529</v>
      </c>
      <c r="D123" s="9" t="s">
        <v>2530</v>
      </c>
    </row>
    <row r="124" spans="1:4" x14ac:dyDescent="0.25">
      <c r="A124" t="s">
        <v>2553</v>
      </c>
      <c r="B124" s="20" t="s">
        <v>2549</v>
      </c>
      <c r="C124" s="190"/>
      <c r="D124" t="s">
        <v>2907</v>
      </c>
    </row>
    <row r="125" spans="1:4" x14ac:dyDescent="0.25">
      <c r="A125" t="s">
        <v>2545</v>
      </c>
      <c r="B125" s="182" t="s">
        <v>2546</v>
      </c>
      <c r="C125" s="186"/>
      <c r="D125" t="s">
        <v>2908</v>
      </c>
    </row>
    <row r="126" spans="1:4" x14ac:dyDescent="0.25">
      <c r="A126" t="s">
        <v>2539</v>
      </c>
      <c r="B126" s="182" t="s">
        <v>2540</v>
      </c>
      <c r="C126" s="178"/>
      <c r="D126" t="s">
        <v>2593</v>
      </c>
    </row>
    <row r="127" spans="1:4" x14ac:dyDescent="0.25">
      <c r="B127" s="182"/>
    </row>
    <row r="128" spans="1:4" x14ac:dyDescent="0.25">
      <c r="A128" s="42" t="s">
        <v>2945</v>
      </c>
      <c r="B128" s="180"/>
      <c r="C128" s="167"/>
      <c r="D128" s="167"/>
    </row>
    <row r="129" spans="1:4" x14ac:dyDescent="0.25">
      <c r="A129" s="9" t="s">
        <v>2527</v>
      </c>
      <c r="B129" s="181" t="s">
        <v>2528</v>
      </c>
      <c r="C129" s="9" t="s">
        <v>2529</v>
      </c>
      <c r="D129" s="9" t="s">
        <v>2530</v>
      </c>
    </row>
    <row r="130" spans="1:4" x14ac:dyDescent="0.25">
      <c r="A130" t="s">
        <v>2538</v>
      </c>
      <c r="B130" s="182" t="s">
        <v>2543</v>
      </c>
      <c r="C130" s="185"/>
      <c r="D130" t="s">
        <v>2946</v>
      </c>
    </row>
    <row r="131" spans="1:4" x14ac:dyDescent="0.25">
      <c r="A131" t="s">
        <v>2577</v>
      </c>
      <c r="B131" s="20" t="s">
        <v>2571</v>
      </c>
      <c r="C131" s="199"/>
      <c r="D131" t="s">
        <v>2947</v>
      </c>
    </row>
    <row r="132" spans="1:4" x14ac:dyDescent="0.25">
      <c r="A132" t="s">
        <v>2555</v>
      </c>
      <c r="B132" s="20" t="s">
        <v>2551</v>
      </c>
      <c r="C132" s="193"/>
      <c r="D132" t="s">
        <v>2948</v>
      </c>
    </row>
    <row r="133" spans="1:4" x14ac:dyDescent="0.25">
      <c r="A133" t="s">
        <v>2539</v>
      </c>
      <c r="B133" s="182" t="s">
        <v>2540</v>
      </c>
      <c r="C133" s="178"/>
      <c r="D133" t="s">
        <v>2593</v>
      </c>
    </row>
    <row r="135" spans="1:4" x14ac:dyDescent="0.25">
      <c r="A135" s="42" t="s">
        <v>2595</v>
      </c>
      <c r="B135" s="180"/>
      <c r="C135" s="167"/>
      <c r="D135" s="167"/>
    </row>
    <row r="136" spans="1:4" x14ac:dyDescent="0.25">
      <c r="A136" s="9" t="s">
        <v>2527</v>
      </c>
      <c r="B136" s="181" t="s">
        <v>2528</v>
      </c>
      <c r="C136" s="9" t="s">
        <v>2529</v>
      </c>
      <c r="D136" s="9" t="s">
        <v>2530</v>
      </c>
    </row>
    <row r="137" spans="1:4" x14ac:dyDescent="0.25">
      <c r="A137" t="s">
        <v>2539</v>
      </c>
      <c r="B137" s="182" t="s">
        <v>2540</v>
      </c>
      <c r="C137" s="178"/>
      <c r="D137" t="s">
        <v>2596</v>
      </c>
    </row>
    <row r="138" spans="1:4" x14ac:dyDescent="0.25">
      <c r="A138" t="s">
        <v>2553</v>
      </c>
      <c r="B138" s="20" t="s">
        <v>2549</v>
      </c>
      <c r="C138" s="190"/>
      <c r="D138" t="s">
        <v>2597</v>
      </c>
    </row>
    <row r="139" spans="1:4" x14ac:dyDescent="0.25">
      <c r="A139" t="s">
        <v>2555</v>
      </c>
      <c r="B139" s="20" t="s">
        <v>2551</v>
      </c>
      <c r="C139" s="193"/>
      <c r="D139" t="s">
        <v>2693</v>
      </c>
    </row>
    <row r="140" spans="1:4" x14ac:dyDescent="0.25">
      <c r="A140" t="s">
        <v>2554</v>
      </c>
      <c r="B140" s="20" t="s">
        <v>2550</v>
      </c>
      <c r="C140" s="192"/>
      <c r="D140" t="s">
        <v>2598</v>
      </c>
    </row>
    <row r="141" spans="1:4" x14ac:dyDescent="0.25">
      <c r="A141" t="s">
        <v>2552</v>
      </c>
      <c r="B141" s="20" t="s">
        <v>2568</v>
      </c>
      <c r="C141" s="191"/>
      <c r="D141" t="s">
        <v>2599</v>
      </c>
    </row>
    <row r="142" spans="1:4" x14ac:dyDescent="0.25">
      <c r="A142" t="s">
        <v>2532</v>
      </c>
      <c r="B142" s="182" t="s">
        <v>2542</v>
      </c>
      <c r="C142" s="184"/>
      <c r="D142" t="s">
        <v>2600</v>
      </c>
    </row>
    <row r="143" spans="1:4" x14ac:dyDescent="0.25">
      <c r="A143" t="s">
        <v>2538</v>
      </c>
      <c r="B143" s="182" t="s">
        <v>2543</v>
      </c>
      <c r="C143" s="185"/>
      <c r="D143" t="s">
        <v>2601</v>
      </c>
    </row>
    <row r="144" spans="1:4" x14ac:dyDescent="0.25">
      <c r="A144" t="s">
        <v>2545</v>
      </c>
      <c r="B144" s="182" t="s">
        <v>2546</v>
      </c>
      <c r="C144" s="186"/>
      <c r="D144" t="s">
        <v>2602</v>
      </c>
    </row>
    <row r="145" spans="1:4" x14ac:dyDescent="0.25">
      <c r="A145" t="s">
        <v>2537</v>
      </c>
      <c r="B145" s="20" t="s">
        <v>2548</v>
      </c>
      <c r="C145" s="189"/>
      <c r="D145" t="s">
        <v>2603</v>
      </c>
    </row>
    <row r="147" spans="1:4" x14ac:dyDescent="0.25">
      <c r="A147" s="42" t="s">
        <v>2594</v>
      </c>
      <c r="B147" s="180"/>
      <c r="C147" s="167"/>
      <c r="D147" s="167"/>
    </row>
    <row r="148" spans="1:4" x14ac:dyDescent="0.25">
      <c r="A148" s="9" t="s">
        <v>2527</v>
      </c>
      <c r="B148" s="181" t="s">
        <v>2528</v>
      </c>
      <c r="C148" s="9" t="s">
        <v>2529</v>
      </c>
      <c r="D148" s="9" t="s">
        <v>2530</v>
      </c>
    </row>
    <row r="149" spans="1:4" x14ac:dyDescent="0.25">
      <c r="A149" t="s">
        <v>2545</v>
      </c>
      <c r="B149" s="182" t="s">
        <v>2546</v>
      </c>
      <c r="C149" s="186"/>
      <c r="D149" t="s">
        <v>2711</v>
      </c>
    </row>
    <row r="150" spans="1:4" x14ac:dyDescent="0.25">
      <c r="A150" t="s">
        <v>2552</v>
      </c>
      <c r="B150" s="20" t="s">
        <v>2568</v>
      </c>
      <c r="C150" s="191"/>
      <c r="D150" t="s">
        <v>2712</v>
      </c>
    </row>
    <row r="151" spans="1:4" x14ac:dyDescent="0.25">
      <c r="A151" t="s">
        <v>2538</v>
      </c>
      <c r="B151" s="182" t="s">
        <v>2543</v>
      </c>
      <c r="C151" s="185"/>
      <c r="D151" t="s">
        <v>2702</v>
      </c>
    </row>
    <row r="152" spans="1:4" x14ac:dyDescent="0.25">
      <c r="A152" t="s">
        <v>2553</v>
      </c>
      <c r="B152" s="20" t="s">
        <v>2549</v>
      </c>
      <c r="C152" s="190"/>
      <c r="D152" t="s">
        <v>2703</v>
      </c>
    </row>
    <row r="153" spans="1:4" x14ac:dyDescent="0.25">
      <c r="A153" t="s">
        <v>2539</v>
      </c>
      <c r="B153" s="182" t="s">
        <v>2540</v>
      </c>
      <c r="C153" s="178"/>
      <c r="D153" t="s">
        <v>2593</v>
      </c>
    </row>
    <row r="155" spans="1:4" x14ac:dyDescent="0.25">
      <c r="A155" s="42" t="s">
        <v>2531</v>
      </c>
      <c r="B155" s="180"/>
      <c r="C155" s="167"/>
      <c r="D155" s="167"/>
    </row>
    <row r="156" spans="1:4" x14ac:dyDescent="0.25">
      <c r="A156" s="9" t="s">
        <v>2527</v>
      </c>
      <c r="B156" s="181" t="s">
        <v>2528</v>
      </c>
      <c r="C156" s="9" t="s">
        <v>2529</v>
      </c>
      <c r="D156" s="9" t="s">
        <v>2530</v>
      </c>
    </row>
    <row r="157" spans="1:4" x14ac:dyDescent="0.25">
      <c r="A157" t="s">
        <v>2552</v>
      </c>
      <c r="B157" s="20" t="s">
        <v>2568</v>
      </c>
      <c r="C157" s="191"/>
      <c r="D157" t="s">
        <v>2261</v>
      </c>
    </row>
    <row r="158" spans="1:4" x14ac:dyDescent="0.25">
      <c r="A158" t="s">
        <v>2532</v>
      </c>
      <c r="B158" s="182" t="s">
        <v>2542</v>
      </c>
      <c r="C158" s="184"/>
      <c r="D158" t="s">
        <v>2263</v>
      </c>
    </row>
    <row r="159" spans="1:4" x14ac:dyDescent="0.25">
      <c r="A159" t="s">
        <v>2538</v>
      </c>
      <c r="B159" s="182" t="s">
        <v>2543</v>
      </c>
      <c r="C159" s="185"/>
      <c r="D159" t="s">
        <v>2262</v>
      </c>
    </row>
    <row r="160" spans="1:4" x14ac:dyDescent="0.25">
      <c r="A160" t="s">
        <v>2537</v>
      </c>
      <c r="B160" s="20" t="s">
        <v>2548</v>
      </c>
      <c r="C160" s="187"/>
      <c r="D160" t="s">
        <v>2534</v>
      </c>
    </row>
    <row r="161" spans="1:4" x14ac:dyDescent="0.25">
      <c r="A161" t="s">
        <v>2553</v>
      </c>
      <c r="B161" s="20" t="s">
        <v>2549</v>
      </c>
      <c r="C161" s="190"/>
      <c r="D161" t="s">
        <v>2535</v>
      </c>
    </row>
    <row r="162" spans="1:4" x14ac:dyDescent="0.25">
      <c r="A162" t="s">
        <v>2539</v>
      </c>
      <c r="B162" s="182" t="s">
        <v>2540</v>
      </c>
      <c r="C162" s="178"/>
      <c r="D162" t="s">
        <v>2264</v>
      </c>
    </row>
    <row r="163" spans="1:4" x14ac:dyDescent="0.25">
      <c r="A163" t="s">
        <v>2545</v>
      </c>
      <c r="B163" s="182" t="s">
        <v>2546</v>
      </c>
      <c r="C163" s="186"/>
      <c r="D163" t="s">
        <v>2544</v>
      </c>
    </row>
    <row r="165" spans="1:4" x14ac:dyDescent="0.25">
      <c r="A165" s="42" t="s">
        <v>2578</v>
      </c>
      <c r="B165" s="180"/>
      <c r="C165" s="167"/>
      <c r="D165" s="167"/>
    </row>
    <row r="166" spans="1:4" x14ac:dyDescent="0.25">
      <c r="A166" s="9" t="s">
        <v>2527</v>
      </c>
      <c r="B166" s="181" t="s">
        <v>2528</v>
      </c>
      <c r="C166" s="9" t="s">
        <v>2529</v>
      </c>
      <c r="D166" s="9" t="s">
        <v>2530</v>
      </c>
    </row>
    <row r="167" spans="1:4" x14ac:dyDescent="0.25">
      <c r="A167" t="s">
        <v>2538</v>
      </c>
      <c r="B167" s="182" t="s">
        <v>2543</v>
      </c>
      <c r="C167" s="185"/>
      <c r="D167" t="s">
        <v>148</v>
      </c>
    </row>
    <row r="168" spans="1:4" x14ac:dyDescent="0.25">
      <c r="A168" t="s">
        <v>2526</v>
      </c>
      <c r="B168" s="183" t="s">
        <v>2533</v>
      </c>
      <c r="C168" s="179"/>
      <c r="D168" t="s">
        <v>2580</v>
      </c>
    </row>
    <row r="169" spans="1:4" x14ac:dyDescent="0.25">
      <c r="A169" t="s">
        <v>2577</v>
      </c>
      <c r="B169" s="20" t="s">
        <v>2571</v>
      </c>
      <c r="C169" s="199"/>
      <c r="D169" t="s">
        <v>2587</v>
      </c>
    </row>
    <row r="170" spans="1:4" x14ac:dyDescent="0.25">
      <c r="A170" t="s">
        <v>2545</v>
      </c>
      <c r="B170" s="182" t="s">
        <v>2546</v>
      </c>
      <c r="C170" s="186"/>
      <c r="D170" t="s">
        <v>2581</v>
      </c>
    </row>
    <row r="171" spans="1:4" x14ac:dyDescent="0.25">
      <c r="A171" t="s">
        <v>2554</v>
      </c>
      <c r="B171" s="20" t="s">
        <v>2550</v>
      </c>
      <c r="C171" s="192"/>
      <c r="D171" t="s">
        <v>2582</v>
      </c>
    </row>
    <row r="172" spans="1:4" x14ac:dyDescent="0.25">
      <c r="A172" t="s">
        <v>2553</v>
      </c>
      <c r="B172" s="20" t="s">
        <v>2549</v>
      </c>
      <c r="C172" s="190"/>
      <c r="D172" t="s">
        <v>2583</v>
      </c>
    </row>
    <row r="173" spans="1:4" x14ac:dyDescent="0.25">
      <c r="A173" t="s">
        <v>2572</v>
      </c>
      <c r="B173" s="20" t="s">
        <v>2569</v>
      </c>
      <c r="C173" s="198"/>
      <c r="D173" t="s">
        <v>2584</v>
      </c>
    </row>
    <row r="174" spans="1:4" x14ac:dyDescent="0.25">
      <c r="A174" t="s">
        <v>2539</v>
      </c>
      <c r="B174" s="182" t="s">
        <v>2540</v>
      </c>
      <c r="C174" s="178"/>
      <c r="D174" t="s">
        <v>2588</v>
      </c>
    </row>
    <row r="175" spans="1:4" x14ac:dyDescent="0.25">
      <c r="A175" t="s">
        <v>2552</v>
      </c>
      <c r="B175" s="20" t="s">
        <v>2568</v>
      </c>
      <c r="C175" s="191"/>
      <c r="D175" t="s">
        <v>2369</v>
      </c>
    </row>
    <row r="176" spans="1:4" x14ac:dyDescent="0.25">
      <c r="A176" t="s">
        <v>2555</v>
      </c>
      <c r="B176" s="20" t="s">
        <v>2551</v>
      </c>
      <c r="C176" s="193"/>
      <c r="D176" t="s">
        <v>3156</v>
      </c>
    </row>
    <row r="177" spans="1:4" x14ac:dyDescent="0.25">
      <c r="A177" t="s">
        <v>2532</v>
      </c>
      <c r="B177" s="182" t="s">
        <v>2542</v>
      </c>
      <c r="C177" s="184"/>
      <c r="D177" t="s">
        <v>2579</v>
      </c>
    </row>
    <row r="179" spans="1:4" x14ac:dyDescent="0.25">
      <c r="A179" s="42" t="s">
        <v>2604</v>
      </c>
      <c r="B179" s="180"/>
      <c r="C179" s="167"/>
      <c r="D179" s="167"/>
    </row>
    <row r="180" spans="1:4" x14ac:dyDescent="0.25">
      <c r="A180" s="9" t="s">
        <v>2527</v>
      </c>
      <c r="B180" s="181" t="s">
        <v>2528</v>
      </c>
      <c r="C180" s="9" t="s">
        <v>2529</v>
      </c>
      <c r="D180" s="9" t="s">
        <v>2530</v>
      </c>
    </row>
    <row r="181" spans="1:4" x14ac:dyDescent="0.25">
      <c r="A181" t="s">
        <v>2532</v>
      </c>
      <c r="B181" s="182" t="s">
        <v>2542</v>
      </c>
      <c r="C181" s="184"/>
      <c r="D181" t="s">
        <v>2790</v>
      </c>
    </row>
    <row r="182" spans="1:4" x14ac:dyDescent="0.25">
      <c r="A182" t="s">
        <v>2538</v>
      </c>
      <c r="B182" s="182" t="s">
        <v>2543</v>
      </c>
      <c r="C182" s="185"/>
      <c r="D182" t="s">
        <v>3067</v>
      </c>
    </row>
    <row r="183" spans="1:4" x14ac:dyDescent="0.25">
      <c r="A183" t="s">
        <v>2537</v>
      </c>
      <c r="B183" s="20" t="s">
        <v>2548</v>
      </c>
      <c r="C183" s="187"/>
      <c r="D183" t="s">
        <v>3068</v>
      </c>
    </row>
    <row r="184" spans="1:4" x14ac:dyDescent="0.25">
      <c r="A184" t="s">
        <v>2573</v>
      </c>
      <c r="B184" s="20" t="s">
        <v>2567</v>
      </c>
      <c r="C184" s="196"/>
      <c r="D184" t="s">
        <v>3069</v>
      </c>
    </row>
    <row r="185" spans="1:4" x14ac:dyDescent="0.25">
      <c r="A185" t="s">
        <v>2574</v>
      </c>
      <c r="B185" s="20" t="s">
        <v>2393</v>
      </c>
      <c r="C185" s="195"/>
      <c r="D185" t="s">
        <v>3070</v>
      </c>
    </row>
    <row r="186" spans="1:4" x14ac:dyDescent="0.25">
      <c r="A186" t="s">
        <v>2545</v>
      </c>
      <c r="B186" s="182" t="s">
        <v>2546</v>
      </c>
      <c r="C186" s="186"/>
      <c r="D186" t="s">
        <v>3071</v>
      </c>
    </row>
    <row r="187" spans="1:4" x14ac:dyDescent="0.25">
      <c r="A187" t="s">
        <v>2554</v>
      </c>
      <c r="B187" s="20" t="s">
        <v>2550</v>
      </c>
      <c r="C187" s="192"/>
      <c r="D187" t="s">
        <v>3072</v>
      </c>
    </row>
    <row r="188" spans="1:4" x14ac:dyDescent="0.25">
      <c r="A188" t="s">
        <v>2539</v>
      </c>
      <c r="B188" s="182" t="s">
        <v>2540</v>
      </c>
      <c r="C188" s="178"/>
      <c r="D188" t="s">
        <v>3073</v>
      </c>
    </row>
    <row r="189" spans="1:4" x14ac:dyDescent="0.25">
      <c r="A189" t="s">
        <v>2552</v>
      </c>
      <c r="B189" s="20" t="s">
        <v>2568</v>
      </c>
      <c r="C189" s="191"/>
      <c r="D189" t="s">
        <v>2605</v>
      </c>
    </row>
    <row r="190" spans="1:4" x14ac:dyDescent="0.25">
      <c r="A190" t="s">
        <v>2576</v>
      </c>
      <c r="B190" s="20" t="s">
        <v>2570</v>
      </c>
      <c r="C190" s="197"/>
      <c r="D190" t="s">
        <v>3074</v>
      </c>
    </row>
    <row r="191" spans="1:4" x14ac:dyDescent="0.25">
      <c r="A191" t="s">
        <v>2619</v>
      </c>
      <c r="B191" s="182" t="s">
        <v>2621</v>
      </c>
      <c r="C191" s="200"/>
      <c r="D191" t="s">
        <v>3075</v>
      </c>
    </row>
    <row r="192" spans="1:4" x14ac:dyDescent="0.25">
      <c r="A192" t="s">
        <v>2572</v>
      </c>
      <c r="B192" s="20" t="s">
        <v>2569</v>
      </c>
      <c r="C192" s="198"/>
      <c r="D192" t="s">
        <v>3076</v>
      </c>
    </row>
    <row r="193" spans="1:4" x14ac:dyDescent="0.25">
      <c r="A193" t="s">
        <v>2526</v>
      </c>
      <c r="B193" s="183" t="s">
        <v>2533</v>
      </c>
      <c r="C193" s="179"/>
      <c r="D193" t="s">
        <v>2606</v>
      </c>
    </row>
    <row r="194" spans="1:4" x14ac:dyDescent="0.25">
      <c r="A194" t="s">
        <v>2553</v>
      </c>
      <c r="B194" s="20" t="s">
        <v>2549</v>
      </c>
      <c r="C194" s="190"/>
      <c r="D194" t="s">
        <v>3077</v>
      </c>
    </row>
    <row r="195" spans="1:4" x14ac:dyDescent="0.25">
      <c r="A195" t="s">
        <v>2620</v>
      </c>
      <c r="B195" s="182">
        <v>740000</v>
      </c>
      <c r="C195" s="201"/>
      <c r="D195" t="s">
        <v>3078</v>
      </c>
    </row>
    <row r="196" spans="1:4" x14ac:dyDescent="0.25">
      <c r="A196" t="s">
        <v>2555</v>
      </c>
      <c r="B196" s="20" t="s">
        <v>2551</v>
      </c>
      <c r="C196" s="193"/>
      <c r="D196" t="s">
        <v>3079</v>
      </c>
    </row>
    <row r="197" spans="1:4" x14ac:dyDescent="0.25">
      <c r="A197" t="s">
        <v>2562</v>
      </c>
      <c r="B197" s="20" t="s">
        <v>2561</v>
      </c>
      <c r="C197" s="194"/>
      <c r="D197" t="s">
        <v>3080</v>
      </c>
    </row>
    <row r="198" spans="1:4" x14ac:dyDescent="0.25">
      <c r="A198" t="s">
        <v>2577</v>
      </c>
      <c r="B198" s="20" t="s">
        <v>2571</v>
      </c>
      <c r="C198" s="199"/>
      <c r="D198" t="s">
        <v>3081</v>
      </c>
    </row>
    <row r="199" spans="1:4" x14ac:dyDescent="0.25">
      <c r="A199" t="s">
        <v>2536</v>
      </c>
      <c r="B199" s="182" t="s">
        <v>2541</v>
      </c>
      <c r="C199" s="188"/>
      <c r="D199" t="s">
        <v>3082</v>
      </c>
    </row>
    <row r="200" spans="1:4" x14ac:dyDescent="0.25">
      <c r="A200" t="s">
        <v>3094</v>
      </c>
      <c r="B200" s="222" t="s">
        <v>3087</v>
      </c>
      <c r="C200" s="221"/>
      <c r="D200" t="s">
        <v>3083</v>
      </c>
    </row>
    <row r="201" spans="1:4" x14ac:dyDescent="0.25">
      <c r="A201" t="s">
        <v>3091</v>
      </c>
      <c r="B201" s="182" t="s">
        <v>3088</v>
      </c>
      <c r="C201" s="223"/>
      <c r="D201" t="s">
        <v>3084</v>
      </c>
    </row>
    <row r="202" spans="1:4" x14ac:dyDescent="0.25">
      <c r="A202" t="s">
        <v>3092</v>
      </c>
      <c r="B202" t="s">
        <v>3089</v>
      </c>
      <c r="C202" s="224"/>
      <c r="D202" t="s">
        <v>3085</v>
      </c>
    </row>
    <row r="203" spans="1:4" x14ac:dyDescent="0.25">
      <c r="A203" t="s">
        <v>3093</v>
      </c>
      <c r="B203" s="17" t="s">
        <v>3090</v>
      </c>
      <c r="C203" s="225"/>
      <c r="D203" t="s">
        <v>3086</v>
      </c>
    </row>
    <row r="205" spans="1:4" x14ac:dyDescent="0.25">
      <c r="A205" s="42" t="s">
        <v>2607</v>
      </c>
      <c r="B205" s="180"/>
      <c r="C205" s="167"/>
      <c r="D205" s="167"/>
    </row>
    <row r="206" spans="1:4" x14ac:dyDescent="0.25">
      <c r="A206" s="9" t="s">
        <v>2527</v>
      </c>
      <c r="B206" s="181" t="s">
        <v>2528</v>
      </c>
      <c r="C206" s="9" t="s">
        <v>2529</v>
      </c>
      <c r="D206" s="9" t="s">
        <v>2530</v>
      </c>
    </row>
    <row r="207" spans="1:4" x14ac:dyDescent="0.25">
      <c r="A207" t="s">
        <v>2539</v>
      </c>
      <c r="B207" s="182" t="s">
        <v>2540</v>
      </c>
      <c r="C207" s="178"/>
      <c r="D207" t="s">
        <v>127</v>
      </c>
    </row>
    <row r="208" spans="1:4" x14ac:dyDescent="0.25">
      <c r="A208" t="s">
        <v>2545</v>
      </c>
      <c r="B208" s="182" t="s">
        <v>2546</v>
      </c>
      <c r="C208" s="186"/>
      <c r="D208" t="s">
        <v>126</v>
      </c>
    </row>
    <row r="209" spans="1:4" x14ac:dyDescent="0.25">
      <c r="A209" t="s">
        <v>2552</v>
      </c>
      <c r="B209" s="20" t="s">
        <v>2568</v>
      </c>
      <c r="C209" s="191"/>
      <c r="D209" t="s">
        <v>125</v>
      </c>
    </row>
    <row r="210" spans="1:4" x14ac:dyDescent="0.25">
      <c r="A210" t="s">
        <v>2553</v>
      </c>
      <c r="B210" s="20" t="s">
        <v>2549</v>
      </c>
      <c r="C210" s="190"/>
      <c r="D210" t="s">
        <v>123</v>
      </c>
    </row>
    <row r="211" spans="1:4" x14ac:dyDescent="0.25">
      <c r="A211" t="s">
        <v>2538</v>
      </c>
      <c r="B211" s="182" t="s">
        <v>2543</v>
      </c>
      <c r="C211" s="185"/>
      <c r="D211" t="s">
        <v>122</v>
      </c>
    </row>
    <row r="213" spans="1:4" x14ac:dyDescent="0.25">
      <c r="A213" s="42" t="s">
        <v>2608</v>
      </c>
      <c r="B213" s="180"/>
      <c r="C213" s="167"/>
      <c r="D213" s="167"/>
    </row>
    <row r="214" spans="1:4" x14ac:dyDescent="0.25">
      <c r="A214" s="9" t="s">
        <v>2527</v>
      </c>
      <c r="B214" s="181" t="s">
        <v>2528</v>
      </c>
      <c r="C214" s="9" t="s">
        <v>2529</v>
      </c>
      <c r="D214" s="9" t="s">
        <v>2530</v>
      </c>
    </row>
    <row r="215" spans="1:4" x14ac:dyDescent="0.25">
      <c r="A215" t="s">
        <v>2526</v>
      </c>
      <c r="B215" s="183" t="s">
        <v>2533</v>
      </c>
      <c r="C215" s="179"/>
      <c r="D215" t="s">
        <v>172</v>
      </c>
    </row>
    <row r="216" spans="1:4" x14ac:dyDescent="0.25">
      <c r="A216" t="s">
        <v>2545</v>
      </c>
      <c r="B216" s="182" t="s">
        <v>2546</v>
      </c>
      <c r="C216" s="186"/>
      <c r="D216" t="s">
        <v>292</v>
      </c>
    </row>
    <row r="217" spans="1:4" x14ac:dyDescent="0.25">
      <c r="A217" t="s">
        <v>2532</v>
      </c>
      <c r="B217" s="182" t="s">
        <v>2542</v>
      </c>
      <c r="C217" s="184"/>
      <c r="D217" t="s">
        <v>293</v>
      </c>
    </row>
    <row r="219" spans="1:4" x14ac:dyDescent="0.25">
      <c r="A219" s="42" t="s">
        <v>2647</v>
      </c>
      <c r="B219" s="180"/>
      <c r="C219" s="167"/>
      <c r="D219" s="167"/>
    </row>
    <row r="220" spans="1:4" x14ac:dyDescent="0.25">
      <c r="A220" s="9" t="s">
        <v>2527</v>
      </c>
      <c r="B220" s="181" t="s">
        <v>2528</v>
      </c>
      <c r="C220" s="9" t="s">
        <v>2529</v>
      </c>
      <c r="D220" s="9" t="s">
        <v>2530</v>
      </c>
    </row>
    <row r="221" spans="1:4" x14ac:dyDescent="0.25">
      <c r="A221" t="s">
        <v>2537</v>
      </c>
      <c r="B221" s="20" t="s">
        <v>2548</v>
      </c>
      <c r="C221" s="187"/>
      <c r="D221" t="s">
        <v>2497</v>
      </c>
    </row>
    <row r="222" spans="1:4" x14ac:dyDescent="0.25">
      <c r="A222" t="s">
        <v>2552</v>
      </c>
      <c r="B222" s="20" t="s">
        <v>2568</v>
      </c>
      <c r="C222" s="191"/>
      <c r="D222" t="s">
        <v>94</v>
      </c>
    </row>
    <row r="223" spans="1:4" x14ac:dyDescent="0.25">
      <c r="A223" t="s">
        <v>2538</v>
      </c>
      <c r="B223" s="182" t="s">
        <v>2543</v>
      </c>
      <c r="C223" s="185"/>
      <c r="D223" t="s">
        <v>88</v>
      </c>
    </row>
    <row r="224" spans="1:4" x14ac:dyDescent="0.25">
      <c r="A224" t="s">
        <v>2572</v>
      </c>
      <c r="B224" s="20" t="s">
        <v>2569</v>
      </c>
      <c r="C224" s="198"/>
      <c r="D224" t="s">
        <v>2648</v>
      </c>
    </row>
    <row r="225" spans="1:4" x14ac:dyDescent="0.25">
      <c r="A225" t="s">
        <v>2553</v>
      </c>
      <c r="B225" s="20" t="s">
        <v>2549</v>
      </c>
      <c r="C225" s="190"/>
      <c r="D225" t="s">
        <v>2649</v>
      </c>
    </row>
    <row r="226" spans="1:4" x14ac:dyDescent="0.25">
      <c r="A226" t="s">
        <v>2545</v>
      </c>
      <c r="B226" s="182" t="s">
        <v>2546</v>
      </c>
      <c r="C226" s="186"/>
      <c r="D226" t="s">
        <v>99</v>
      </c>
    </row>
    <row r="227" spans="1:4" x14ac:dyDescent="0.25">
      <c r="A227" t="s">
        <v>2554</v>
      </c>
      <c r="B227" s="20" t="s">
        <v>2550</v>
      </c>
      <c r="C227" s="192"/>
      <c r="D227" t="s">
        <v>98</v>
      </c>
    </row>
    <row r="228" spans="1:4" x14ac:dyDescent="0.25">
      <c r="A228" t="s">
        <v>2539</v>
      </c>
      <c r="B228" s="182" t="s">
        <v>2540</v>
      </c>
      <c r="C228" s="178"/>
      <c r="D228" t="s">
        <v>97</v>
      </c>
    </row>
    <row r="229" spans="1:4" x14ac:dyDescent="0.25">
      <c r="A229" t="s">
        <v>2532</v>
      </c>
      <c r="B229" s="182" t="s">
        <v>2542</v>
      </c>
      <c r="C229" s="184"/>
      <c r="D229" t="s">
        <v>96</v>
      </c>
    </row>
    <row r="231" spans="1:4" x14ac:dyDescent="0.25">
      <c r="A231" s="42" t="s">
        <v>2652</v>
      </c>
      <c r="B231" s="180"/>
      <c r="C231" s="167"/>
      <c r="D231" s="167"/>
    </row>
    <row r="232" spans="1:4" x14ac:dyDescent="0.25">
      <c r="A232" s="9" t="s">
        <v>2527</v>
      </c>
      <c r="B232" s="181" t="s">
        <v>2528</v>
      </c>
      <c r="C232" s="9" t="s">
        <v>2529</v>
      </c>
      <c r="D232" s="9" t="s">
        <v>2530</v>
      </c>
    </row>
    <row r="233" spans="1:4" x14ac:dyDescent="0.25">
      <c r="A233" t="s">
        <v>2537</v>
      </c>
      <c r="B233" s="20" t="s">
        <v>2548</v>
      </c>
      <c r="C233" s="187"/>
      <c r="D233" t="s">
        <v>2497</v>
      </c>
    </row>
    <row r="234" spans="1:4" x14ac:dyDescent="0.25">
      <c r="A234" t="s">
        <v>2555</v>
      </c>
      <c r="B234" s="20" t="s">
        <v>2551</v>
      </c>
      <c r="C234" s="193"/>
      <c r="D234" t="s">
        <v>2610</v>
      </c>
    </row>
    <row r="235" spans="1:4" x14ac:dyDescent="0.25">
      <c r="A235" t="s">
        <v>2545</v>
      </c>
      <c r="B235" s="182" t="s">
        <v>2546</v>
      </c>
      <c r="C235" s="186"/>
      <c r="D235" t="s">
        <v>93</v>
      </c>
    </row>
    <row r="236" spans="1:4" x14ac:dyDescent="0.25">
      <c r="A236" t="s">
        <v>2552</v>
      </c>
      <c r="B236" s="20" t="s">
        <v>2568</v>
      </c>
      <c r="C236" s="191"/>
      <c r="D236" t="s">
        <v>94</v>
      </c>
    </row>
    <row r="237" spans="1:4" x14ac:dyDescent="0.25">
      <c r="A237" t="s">
        <v>2538</v>
      </c>
      <c r="B237" s="182" t="s">
        <v>2543</v>
      </c>
      <c r="C237" s="185"/>
      <c r="D237" t="s">
        <v>88</v>
      </c>
    </row>
    <row r="238" spans="1:4" x14ac:dyDescent="0.25">
      <c r="A238" t="s">
        <v>2553</v>
      </c>
      <c r="B238" s="20" t="s">
        <v>2549</v>
      </c>
      <c r="C238" s="190"/>
      <c r="D238" t="s">
        <v>2650</v>
      </c>
    </row>
    <row r="239" spans="1:4" x14ac:dyDescent="0.25">
      <c r="A239" t="s">
        <v>2532</v>
      </c>
      <c r="B239" s="182" t="s">
        <v>2542</v>
      </c>
      <c r="C239" s="184"/>
      <c r="D239" t="s">
        <v>461</v>
      </c>
    </row>
    <row r="240" spans="1:4" x14ac:dyDescent="0.25">
      <c r="A240" t="s">
        <v>2619</v>
      </c>
      <c r="B240" s="182" t="s">
        <v>2621</v>
      </c>
      <c r="C240" s="200"/>
      <c r="D240" t="s">
        <v>2618</v>
      </c>
    </row>
    <row r="241" spans="1:4" x14ac:dyDescent="0.25">
      <c r="A241" t="s">
        <v>2620</v>
      </c>
      <c r="B241" s="182">
        <v>740000</v>
      </c>
      <c r="C241" s="201"/>
      <c r="D241" t="s">
        <v>2494</v>
      </c>
    </row>
    <row r="242" spans="1:4" x14ac:dyDescent="0.25">
      <c r="A242" t="s">
        <v>2539</v>
      </c>
      <c r="B242" s="182" t="s">
        <v>2540</v>
      </c>
      <c r="C242" s="178"/>
      <c r="D242" t="s">
        <v>2651</v>
      </c>
    </row>
    <row r="244" spans="1:4" x14ac:dyDescent="0.25">
      <c r="A244" s="42" t="s">
        <v>3604</v>
      </c>
      <c r="B244" s="180"/>
      <c r="C244" s="167"/>
      <c r="D244" s="167"/>
    </row>
    <row r="245" spans="1:4" x14ac:dyDescent="0.25">
      <c r="A245" s="9" t="s">
        <v>2527</v>
      </c>
      <c r="B245" s="181" t="s">
        <v>2528</v>
      </c>
      <c r="C245" s="9" t="s">
        <v>2529</v>
      </c>
      <c r="D245" s="9" t="s">
        <v>2530</v>
      </c>
    </row>
    <row r="246" spans="1:4" x14ac:dyDescent="0.25">
      <c r="A246" t="s">
        <v>2574</v>
      </c>
      <c r="B246" s="20" t="s">
        <v>2393</v>
      </c>
      <c r="C246" s="195"/>
      <c r="D246" t="s">
        <v>3613</v>
      </c>
    </row>
    <row r="247" spans="1:4" x14ac:dyDescent="0.25">
      <c r="A247" t="s">
        <v>2552</v>
      </c>
      <c r="B247" s="20" t="s">
        <v>2568</v>
      </c>
      <c r="C247" s="191"/>
      <c r="D247" t="s">
        <v>3614</v>
      </c>
    </row>
    <row r="248" spans="1:4" x14ac:dyDescent="0.25">
      <c r="A248" t="s">
        <v>2573</v>
      </c>
      <c r="B248" s="20" t="s">
        <v>2567</v>
      </c>
      <c r="C248" s="196"/>
      <c r="D248" t="s">
        <v>3615</v>
      </c>
    </row>
    <row r="249" spans="1:4" x14ac:dyDescent="0.25">
      <c r="A249" t="s">
        <v>2538</v>
      </c>
      <c r="B249" s="182" t="s">
        <v>2543</v>
      </c>
      <c r="C249" s="185"/>
      <c r="D249" t="s">
        <v>3616</v>
      </c>
    </row>
    <row r="250" spans="1:4" x14ac:dyDescent="0.25">
      <c r="A250" t="s">
        <v>2553</v>
      </c>
      <c r="B250" s="20" t="s">
        <v>2549</v>
      </c>
      <c r="C250" s="190"/>
      <c r="D250" t="s">
        <v>3617</v>
      </c>
    </row>
    <row r="251" spans="1:4" x14ac:dyDescent="0.25">
      <c r="A251" t="s">
        <v>2532</v>
      </c>
      <c r="B251" s="182" t="s">
        <v>2542</v>
      </c>
      <c r="C251" s="184"/>
      <c r="D251" t="s">
        <v>3618</v>
      </c>
    </row>
    <row r="252" spans="1:4" x14ac:dyDescent="0.25">
      <c r="A252" t="s">
        <v>2554</v>
      </c>
      <c r="B252" s="20" t="s">
        <v>2550</v>
      </c>
      <c r="C252" s="192"/>
      <c r="D252" t="s">
        <v>3619</v>
      </c>
    </row>
    <row r="253" spans="1:4" x14ac:dyDescent="0.25">
      <c r="A253" t="s">
        <v>2577</v>
      </c>
      <c r="B253" s="20" t="s">
        <v>2571</v>
      </c>
      <c r="C253" s="199"/>
      <c r="D253" t="s">
        <v>3620</v>
      </c>
    </row>
    <row r="255" spans="1:4" x14ac:dyDescent="0.25">
      <c r="A255" s="42" t="s">
        <v>2653</v>
      </c>
      <c r="B255" s="180"/>
      <c r="C255" s="167"/>
      <c r="D255" s="167"/>
    </row>
    <row r="256" spans="1:4" x14ac:dyDescent="0.25">
      <c r="A256" s="9" t="s">
        <v>2527</v>
      </c>
      <c r="B256" s="181" t="s">
        <v>2528</v>
      </c>
      <c r="C256" s="9" t="s">
        <v>2529</v>
      </c>
      <c r="D256" s="9" t="s">
        <v>2530</v>
      </c>
    </row>
    <row r="257" spans="1:4" x14ac:dyDescent="0.25">
      <c r="A257" t="s">
        <v>2537</v>
      </c>
      <c r="B257" s="20" t="s">
        <v>2548</v>
      </c>
      <c r="C257" s="187"/>
      <c r="D257" t="s">
        <v>2497</v>
      </c>
    </row>
    <row r="258" spans="1:4" x14ac:dyDescent="0.25">
      <c r="A258" t="s">
        <v>2532</v>
      </c>
      <c r="B258" s="182" t="s">
        <v>2542</v>
      </c>
      <c r="C258" s="184"/>
      <c r="D258" t="s">
        <v>461</v>
      </c>
    </row>
    <row r="259" spans="1:4" x14ac:dyDescent="0.25">
      <c r="A259" t="s">
        <v>2555</v>
      </c>
      <c r="B259" s="20" t="s">
        <v>2551</v>
      </c>
      <c r="C259" s="193"/>
      <c r="D259" t="s">
        <v>2610</v>
      </c>
    </row>
    <row r="260" spans="1:4" x14ac:dyDescent="0.25">
      <c r="A260" t="s">
        <v>2545</v>
      </c>
      <c r="B260" s="182" t="s">
        <v>2546</v>
      </c>
      <c r="C260" s="186"/>
      <c r="D260" t="s">
        <v>93</v>
      </c>
    </row>
    <row r="261" spans="1:4" x14ac:dyDescent="0.25">
      <c r="A261" t="s">
        <v>2572</v>
      </c>
      <c r="B261" s="20" t="s">
        <v>2569</v>
      </c>
      <c r="C261" s="198"/>
      <c r="D261" t="s">
        <v>2646</v>
      </c>
    </row>
    <row r="262" spans="1:4" x14ac:dyDescent="0.25">
      <c r="A262" t="s">
        <v>2619</v>
      </c>
      <c r="B262" s="182" t="s">
        <v>2621</v>
      </c>
      <c r="C262" s="200"/>
      <c r="D262" t="s">
        <v>2618</v>
      </c>
    </row>
    <row r="263" spans="1:4" x14ac:dyDescent="0.25">
      <c r="A263" t="s">
        <v>2539</v>
      </c>
      <c r="B263" s="182" t="s">
        <v>2540</v>
      </c>
      <c r="C263" s="178"/>
      <c r="D263" t="s">
        <v>2651</v>
      </c>
    </row>
    <row r="264" spans="1:4" x14ac:dyDescent="0.25">
      <c r="A264" t="s">
        <v>2553</v>
      </c>
      <c r="B264" s="20" t="s">
        <v>2549</v>
      </c>
      <c r="C264" s="190"/>
      <c r="D264" t="s">
        <v>2650</v>
      </c>
    </row>
    <row r="265" spans="1:4" x14ac:dyDescent="0.25">
      <c r="A265" t="s">
        <v>2538</v>
      </c>
      <c r="B265" s="182" t="s">
        <v>2543</v>
      </c>
      <c r="C265" s="185"/>
      <c r="D265" t="s">
        <v>88</v>
      </c>
    </row>
    <row r="266" spans="1:4" x14ac:dyDescent="0.25">
      <c r="A266" t="s">
        <v>2552</v>
      </c>
      <c r="B266" s="20" t="s">
        <v>2568</v>
      </c>
      <c r="C266" s="191"/>
      <c r="D266" t="s">
        <v>94</v>
      </c>
    </row>
    <row r="268" spans="1:4" x14ac:dyDescent="0.25">
      <c r="A268" s="42" t="s">
        <v>2627</v>
      </c>
      <c r="B268" s="180"/>
      <c r="C268" s="167"/>
      <c r="D268" s="167"/>
    </row>
    <row r="269" spans="1:4" x14ac:dyDescent="0.25">
      <c r="A269" s="9" t="s">
        <v>2527</v>
      </c>
      <c r="B269" s="181" t="s">
        <v>2528</v>
      </c>
      <c r="C269" s="9" t="s">
        <v>2529</v>
      </c>
      <c r="D269" s="9" t="s">
        <v>2530</v>
      </c>
    </row>
    <row r="270" spans="1:4" x14ac:dyDescent="0.25">
      <c r="A270" t="s">
        <v>2537</v>
      </c>
      <c r="B270" s="20" t="s">
        <v>2548</v>
      </c>
      <c r="C270" s="187"/>
      <c r="D270" t="s">
        <v>451</v>
      </c>
    </row>
    <row r="271" spans="1:4" x14ac:dyDescent="0.25">
      <c r="A271" t="s">
        <v>2577</v>
      </c>
      <c r="B271" s="20" t="s">
        <v>2571</v>
      </c>
      <c r="C271" s="199"/>
      <c r="D271" t="s">
        <v>2609</v>
      </c>
    </row>
    <row r="272" spans="1:4" x14ac:dyDescent="0.25">
      <c r="A272" t="s">
        <v>2576</v>
      </c>
      <c r="B272" s="20" t="s">
        <v>2570</v>
      </c>
      <c r="C272" s="197"/>
      <c r="D272" t="s">
        <v>2496</v>
      </c>
    </row>
    <row r="273" spans="1:4" x14ac:dyDescent="0.25">
      <c r="A273" t="s">
        <v>2545</v>
      </c>
      <c r="B273" s="182" t="s">
        <v>2546</v>
      </c>
      <c r="C273" s="186"/>
      <c r="D273" t="s">
        <v>93</v>
      </c>
    </row>
    <row r="274" spans="1:4" x14ac:dyDescent="0.25">
      <c r="A274" t="s">
        <v>2552</v>
      </c>
      <c r="B274" s="20" t="s">
        <v>2568</v>
      </c>
      <c r="C274" s="191"/>
      <c r="D274" t="s">
        <v>2616</v>
      </c>
    </row>
    <row r="275" spans="1:4" x14ac:dyDescent="0.25">
      <c r="A275" t="s">
        <v>2572</v>
      </c>
      <c r="B275" s="20" t="s">
        <v>2569</v>
      </c>
      <c r="C275" s="198"/>
      <c r="D275" t="s">
        <v>2617</v>
      </c>
    </row>
    <row r="276" spans="1:4" x14ac:dyDescent="0.25">
      <c r="A276" t="s">
        <v>2526</v>
      </c>
      <c r="B276" s="183" t="s">
        <v>2533</v>
      </c>
      <c r="C276" s="179"/>
      <c r="D276" t="s">
        <v>90</v>
      </c>
    </row>
    <row r="277" spans="1:4" x14ac:dyDescent="0.25">
      <c r="A277" t="s">
        <v>2554</v>
      </c>
      <c r="B277" s="20" t="s">
        <v>2550</v>
      </c>
      <c r="C277" s="192"/>
      <c r="D277" t="s">
        <v>89</v>
      </c>
    </row>
    <row r="278" spans="1:4" x14ac:dyDescent="0.25">
      <c r="A278" t="s">
        <v>2539</v>
      </c>
      <c r="B278" s="182" t="s">
        <v>2540</v>
      </c>
      <c r="C278" s="178"/>
      <c r="D278" t="s">
        <v>2664</v>
      </c>
    </row>
    <row r="279" spans="1:4" x14ac:dyDescent="0.25">
      <c r="A279" t="s">
        <v>2538</v>
      </c>
      <c r="B279" s="182" t="s">
        <v>2543</v>
      </c>
      <c r="C279" s="185"/>
      <c r="D279" t="s">
        <v>88</v>
      </c>
    </row>
    <row r="280" spans="1:4" x14ac:dyDescent="0.25">
      <c r="A280" t="s">
        <v>2562</v>
      </c>
      <c r="B280" s="20" t="s">
        <v>2561</v>
      </c>
      <c r="C280" s="194"/>
      <c r="D280" t="s">
        <v>458</v>
      </c>
    </row>
    <row r="281" spans="1:4" x14ac:dyDescent="0.25">
      <c r="A281" t="s">
        <v>2532</v>
      </c>
      <c r="B281" s="182" t="s">
        <v>2542</v>
      </c>
      <c r="C281" s="184"/>
      <c r="D281" t="s">
        <v>461</v>
      </c>
    </row>
    <row r="282" spans="1:4" x14ac:dyDescent="0.25">
      <c r="A282" t="s">
        <v>2620</v>
      </c>
      <c r="B282" s="182">
        <v>740000</v>
      </c>
      <c r="C282" s="201"/>
      <c r="D282" t="s">
        <v>2494</v>
      </c>
    </row>
    <row r="283" spans="1:4" x14ac:dyDescent="0.25">
      <c r="B283"/>
    </row>
    <row r="284" spans="1:4" x14ac:dyDescent="0.25">
      <c r="A284" s="42" t="s">
        <v>2782</v>
      </c>
      <c r="B284" s="180"/>
      <c r="C284" s="167"/>
      <c r="D284" s="167"/>
    </row>
    <row r="285" spans="1:4" x14ac:dyDescent="0.25">
      <c r="A285" s="9" t="s">
        <v>2527</v>
      </c>
      <c r="B285" s="181" t="s">
        <v>2528</v>
      </c>
      <c r="C285" s="9" t="s">
        <v>2529</v>
      </c>
      <c r="D285" s="9" t="s">
        <v>2530</v>
      </c>
    </row>
    <row r="286" spans="1:4" x14ac:dyDescent="0.25">
      <c r="A286" t="s">
        <v>2537</v>
      </c>
      <c r="B286" s="20" t="s">
        <v>2548</v>
      </c>
      <c r="C286" s="187"/>
      <c r="D286" t="s">
        <v>2497</v>
      </c>
    </row>
    <row r="287" spans="1:4" x14ac:dyDescent="0.25">
      <c r="A287" t="s">
        <v>2552</v>
      </c>
      <c r="B287" s="20" t="s">
        <v>2568</v>
      </c>
      <c r="C287" s="191"/>
      <c r="D287" t="s">
        <v>94</v>
      </c>
    </row>
    <row r="288" spans="1:4" x14ac:dyDescent="0.25">
      <c r="A288" t="s">
        <v>2555</v>
      </c>
      <c r="B288" s="20" t="s">
        <v>2551</v>
      </c>
      <c r="C288" s="193"/>
      <c r="D288" t="s">
        <v>2610</v>
      </c>
    </row>
    <row r="289" spans="1:4" x14ac:dyDescent="0.25">
      <c r="A289" t="s">
        <v>2576</v>
      </c>
      <c r="B289" s="20" t="s">
        <v>2570</v>
      </c>
      <c r="C289" s="197"/>
      <c r="D289" t="s">
        <v>2496</v>
      </c>
    </row>
    <row r="290" spans="1:4" x14ac:dyDescent="0.25">
      <c r="A290" t="s">
        <v>2577</v>
      </c>
      <c r="B290" s="20" t="s">
        <v>2571</v>
      </c>
      <c r="C290" s="199"/>
      <c r="D290" t="s">
        <v>2609</v>
      </c>
    </row>
    <row r="291" spans="1:4" x14ac:dyDescent="0.25">
      <c r="A291" t="s">
        <v>2545</v>
      </c>
      <c r="B291" s="182" t="s">
        <v>2546</v>
      </c>
      <c r="C291" s="186"/>
      <c r="D291" t="s">
        <v>93</v>
      </c>
    </row>
    <row r="292" spans="1:4" x14ac:dyDescent="0.25">
      <c r="A292" t="s">
        <v>2554</v>
      </c>
      <c r="B292" s="20" t="s">
        <v>2550</v>
      </c>
      <c r="C292" s="192"/>
      <c r="D292" t="s">
        <v>2666</v>
      </c>
    </row>
    <row r="293" spans="1:4" x14ac:dyDescent="0.25">
      <c r="A293" t="s">
        <v>2532</v>
      </c>
      <c r="B293" s="182" t="s">
        <v>2542</v>
      </c>
      <c r="C293" s="184"/>
      <c r="D293" t="s">
        <v>2665</v>
      </c>
    </row>
    <row r="294" spans="1:4" x14ac:dyDescent="0.25">
      <c r="A294" t="s">
        <v>2538</v>
      </c>
      <c r="B294" s="182" t="s">
        <v>2543</v>
      </c>
      <c r="C294" s="185"/>
      <c r="D294" t="s">
        <v>88</v>
      </c>
    </row>
    <row r="295" spans="1:4" x14ac:dyDescent="0.25">
      <c r="A295" t="s">
        <v>2539</v>
      </c>
      <c r="B295" s="182" t="s">
        <v>2540</v>
      </c>
      <c r="C295" s="178"/>
      <c r="D295" t="s">
        <v>2664</v>
      </c>
    </row>
    <row r="296" spans="1:4" x14ac:dyDescent="0.25">
      <c r="A296" t="s">
        <v>2620</v>
      </c>
      <c r="B296" s="182">
        <v>740000</v>
      </c>
      <c r="C296" s="201"/>
      <c r="D296" t="s">
        <v>2494</v>
      </c>
    </row>
  </sheetData>
  <pageMargins left="0.7" right="0.7" top="0.75" bottom="0.75" header="0.3" footer="0.3"/>
  <pageSetup orientation="portrait" r:id="rId1"/>
  <ignoredErrors>
    <ignoredError sqref="B158:B159 B162 B65 B137:B142 B30:B39 B57 B168:B178 B268:B270 B55 B205:B218 B273:B281 B44:B47 B93 B181 B188:B191 B193:B200 B24 B27 B16:B22 B1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3504</v>
      </c>
      <c r="C2" s="171" t="s">
        <v>3505</v>
      </c>
    </row>
    <row r="3" spans="1:3" x14ac:dyDescent="0.25">
      <c r="A3" t="s">
        <v>3175</v>
      </c>
      <c r="B3" t="s">
        <v>3176</v>
      </c>
    </row>
    <row r="4" spans="1:3" x14ac:dyDescent="0.25">
      <c r="A4" t="s">
        <v>3163</v>
      </c>
      <c r="B4" t="s">
        <v>3502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7" customWidth="1"/>
    <col min="4" max="33" width="10.28515625" customWidth="1"/>
  </cols>
  <sheetData>
    <row r="1" spans="1:33" x14ac:dyDescent="0.25">
      <c r="A1" s="392" t="s">
        <v>3660</v>
      </c>
      <c r="B1" s="393" t="s">
        <v>3696</v>
      </c>
      <c r="C1" s="396" t="s">
        <v>2529</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x14ac:dyDescent="0.25">
      <c r="A2" s="1" t="s">
        <v>3666</v>
      </c>
      <c r="B2" t="s">
        <v>3697</v>
      </c>
      <c r="C2" s="397" t="s">
        <v>3698</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3660</v>
      </c>
      <c r="B1" s="393" t="s">
        <v>3661</v>
      </c>
      <c r="C1" s="393" t="s">
        <v>3662</v>
      </c>
      <c r="D1" s="393" t="s">
        <v>3663</v>
      </c>
      <c r="E1" s="393" t="s">
        <v>3664</v>
      </c>
      <c r="F1" s="394" t="s">
        <v>3665</v>
      </c>
    </row>
    <row r="2" spans="1:6" ht="30" x14ac:dyDescent="0.25">
      <c r="A2" s="1" t="s">
        <v>3666</v>
      </c>
      <c r="B2" s="1" t="s">
        <v>3173</v>
      </c>
      <c r="C2" s="1">
        <v>2030</v>
      </c>
      <c r="D2" s="5">
        <f>0.48*'Target Calculations'!B695</f>
        <v>3278.0814281650214</v>
      </c>
      <c r="E2" s="5">
        <f>0.5*'Target Calculations'!B695</f>
        <v>3414.6681543385639</v>
      </c>
      <c r="F2" t="s">
        <v>3174</v>
      </c>
    </row>
    <row r="3" spans="1:6" ht="30" x14ac:dyDescent="0.25">
      <c r="A3" s="1" t="s">
        <v>3667</v>
      </c>
      <c r="B3" s="1" t="s">
        <v>3173</v>
      </c>
      <c r="C3" s="1">
        <v>2030</v>
      </c>
      <c r="D3" s="5">
        <f>0.48*'Target Calculations'!B697</f>
        <v>1152.4153767564783</v>
      </c>
      <c r="E3" s="5">
        <f>0.5*'Target Calculations'!B697</f>
        <v>1200.4326841213317</v>
      </c>
      <c r="F3" t="s">
        <v>3174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23" t="s">
        <v>492</v>
      </c>
      <c r="B2" s="423"/>
      <c r="C2" s="232"/>
      <c r="D2" s="232"/>
      <c r="E2" s="232"/>
      <c r="F2" s="232"/>
      <c r="G2" s="232"/>
      <c r="H2" s="57" t="s">
        <v>493</v>
      </c>
    </row>
    <row r="3" spans="1:8" ht="15.75" x14ac:dyDescent="0.25">
      <c r="A3" s="232" t="s">
        <v>738</v>
      </c>
      <c r="B3" s="232"/>
      <c r="C3" s="232"/>
      <c r="D3" s="232"/>
      <c r="E3" s="232"/>
      <c r="F3" s="232"/>
      <c r="G3" s="232"/>
      <c r="H3" s="57" t="s">
        <v>3480</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428" t="s">
        <v>495</v>
      </c>
      <c r="B6" s="290" t="s">
        <v>496</v>
      </c>
      <c r="C6" s="290" t="s">
        <v>497</v>
      </c>
      <c r="D6" s="290" t="s">
        <v>498</v>
      </c>
      <c r="E6" s="290" t="s">
        <v>499</v>
      </c>
      <c r="F6" s="290" t="s">
        <v>500</v>
      </c>
      <c r="G6" s="290" t="s">
        <v>501</v>
      </c>
      <c r="H6" s="290" t="s">
        <v>502</v>
      </c>
    </row>
    <row r="7" spans="1:8" ht="15.75" thickBot="1" x14ac:dyDescent="0.3">
      <c r="A7" s="429"/>
      <c r="B7" s="430" t="s">
        <v>503</v>
      </c>
      <c r="C7" s="431"/>
      <c r="D7" s="431"/>
      <c r="E7" s="431"/>
      <c r="F7" s="431"/>
      <c r="G7" s="431"/>
      <c r="H7" s="432"/>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3471</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3472</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3473</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3474</v>
      </c>
      <c r="B44" s="292" t="s">
        <v>538</v>
      </c>
      <c r="C44" s="292" t="s">
        <v>538</v>
      </c>
      <c r="D44" s="292" t="s">
        <v>538</v>
      </c>
      <c r="E44" s="292">
        <v>208.89432174184356</v>
      </c>
      <c r="F44" s="292">
        <v>105.47180460606191</v>
      </c>
      <c r="G44" s="292">
        <v>355.97410702367489</v>
      </c>
      <c r="H44" s="292">
        <v>65.111291475618813</v>
      </c>
    </row>
    <row r="45" spans="1:8" x14ac:dyDescent="0.25">
      <c r="A45" s="302" t="s">
        <v>3475</v>
      </c>
      <c r="B45" s="292" t="s">
        <v>543</v>
      </c>
      <c r="C45" s="301" t="s">
        <v>196</v>
      </c>
      <c r="D45" s="301" t="s">
        <v>196</v>
      </c>
      <c r="E45" s="301" t="s">
        <v>196</v>
      </c>
      <c r="F45" s="301" t="s">
        <v>196</v>
      </c>
      <c r="G45" s="301" t="s">
        <v>196</v>
      </c>
      <c r="H45" s="301" t="s">
        <v>196</v>
      </c>
    </row>
    <row r="46" spans="1:8" x14ac:dyDescent="0.25">
      <c r="A46" s="297" t="s">
        <v>3476</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3477</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3478</v>
      </c>
      <c r="B54" s="292">
        <v>230699.51036740557</v>
      </c>
      <c r="C54" s="301" t="s">
        <v>196</v>
      </c>
      <c r="D54" s="301" t="s">
        <v>196</v>
      </c>
      <c r="E54" s="301" t="s">
        <v>196</v>
      </c>
      <c r="F54" s="301" t="s">
        <v>196</v>
      </c>
      <c r="G54" s="301" t="s">
        <v>196</v>
      </c>
      <c r="H54" s="301" t="s">
        <v>196</v>
      </c>
    </row>
    <row r="55" spans="1:8" x14ac:dyDescent="0.25">
      <c r="A55" s="234" t="s">
        <v>3479</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3160</v>
      </c>
      <c r="B65" s="59">
        <f>G374</f>
        <v>13282.915919456782</v>
      </c>
      <c r="C65" s="59">
        <f t="shared" ref="C65:D65" si="6">H374</f>
        <v>5.1948184495699996E-3</v>
      </c>
      <c r="D65" s="59">
        <f t="shared" si="6"/>
        <v>1.29867598133739</v>
      </c>
      <c r="E65" s="59"/>
      <c r="F65" s="59"/>
      <c r="G65" s="59"/>
      <c r="H65" s="59"/>
    </row>
    <row r="66" spans="1:10" ht="60" x14ac:dyDescent="0.25">
      <c r="A66" s="1" t="s">
        <v>3161</v>
      </c>
      <c r="B66" s="5"/>
      <c r="C66" s="5"/>
      <c r="D66" s="5"/>
      <c r="E66" s="5"/>
      <c r="F66" s="5"/>
      <c r="G66" s="5"/>
      <c r="H66" s="5"/>
    </row>
    <row r="67" spans="1:10" ht="15.75" thickBot="1" x14ac:dyDescent="0.3">
      <c r="B67" s="89"/>
      <c r="C67" s="89"/>
      <c r="D67" s="89"/>
      <c r="E67" s="89"/>
      <c r="F67" s="89"/>
      <c r="G67" s="89"/>
      <c r="H67" s="89"/>
    </row>
    <row r="68" spans="1:10" ht="15.75" x14ac:dyDescent="0.25">
      <c r="A68" s="433" t="s">
        <v>553</v>
      </c>
      <c r="B68" s="434"/>
      <c r="C68" s="235"/>
      <c r="D68" s="235"/>
      <c r="E68" s="235"/>
      <c r="F68" s="235"/>
      <c r="G68" s="235"/>
      <c r="H68" s="235"/>
      <c r="I68" s="62"/>
      <c r="J68" s="57" t="s">
        <v>493</v>
      </c>
    </row>
    <row r="69" spans="1:10" ht="15.75" x14ac:dyDescent="0.25">
      <c r="A69" s="56" t="s">
        <v>554</v>
      </c>
      <c r="B69" s="60"/>
      <c r="C69" s="61"/>
      <c r="D69" s="61"/>
      <c r="E69" s="61"/>
      <c r="F69" s="61"/>
      <c r="G69" s="61"/>
      <c r="H69" s="61"/>
      <c r="I69" s="62"/>
      <c r="J69" s="57" t="s">
        <v>3480</v>
      </c>
    </row>
    <row r="70" spans="1:10" ht="15.75" x14ac:dyDescent="0.25">
      <c r="A70" s="56"/>
      <c r="B70" s="60"/>
      <c r="C70" s="61"/>
      <c r="D70" s="61"/>
      <c r="E70" s="61"/>
      <c r="F70" s="61"/>
      <c r="G70" s="61"/>
      <c r="H70" s="57"/>
      <c r="I70" s="62"/>
      <c r="J70" s="57" t="s">
        <v>494</v>
      </c>
    </row>
    <row r="71" spans="1:10" x14ac:dyDescent="0.25">
      <c r="A71" s="435" t="s">
        <v>495</v>
      </c>
      <c r="B71" s="438" t="s">
        <v>555</v>
      </c>
      <c r="C71" s="439"/>
      <c r="D71" s="438" t="s">
        <v>556</v>
      </c>
      <c r="E71" s="440"/>
      <c r="F71" s="441"/>
      <c r="G71" s="438" t="s">
        <v>557</v>
      </c>
      <c r="H71" s="442"/>
      <c r="I71" s="442"/>
      <c r="J71" s="439"/>
    </row>
    <row r="72" spans="1:10" x14ac:dyDescent="0.25">
      <c r="A72" s="436"/>
      <c r="B72" s="443" t="s">
        <v>558</v>
      </c>
      <c r="C72" s="444"/>
      <c r="D72" s="447" t="s">
        <v>559</v>
      </c>
      <c r="E72" s="443" t="s">
        <v>497</v>
      </c>
      <c r="F72" s="444" t="s">
        <v>498</v>
      </c>
      <c r="G72" s="447" t="s">
        <v>560</v>
      </c>
      <c r="H72" s="447" t="s">
        <v>497</v>
      </c>
      <c r="I72" s="447" t="s">
        <v>498</v>
      </c>
      <c r="J72" s="286" t="s">
        <v>496</v>
      </c>
    </row>
    <row r="73" spans="1:10" x14ac:dyDescent="0.25">
      <c r="A73" s="436"/>
      <c r="B73" s="445"/>
      <c r="C73" s="446"/>
      <c r="D73" s="448"/>
      <c r="E73" s="445"/>
      <c r="F73" s="446"/>
      <c r="G73" s="449"/>
      <c r="H73" s="448"/>
      <c r="I73" s="448"/>
      <c r="J73" s="286" t="s">
        <v>561</v>
      </c>
    </row>
    <row r="74" spans="1:10" ht="15.75" thickBot="1" x14ac:dyDescent="0.3">
      <c r="A74" s="437"/>
      <c r="B74" s="289" t="s">
        <v>562</v>
      </c>
      <c r="C74" s="63" t="s">
        <v>563</v>
      </c>
      <c r="D74" s="63" t="s">
        <v>564</v>
      </c>
      <c r="E74" s="426" t="s">
        <v>565</v>
      </c>
      <c r="F74" s="427"/>
      <c r="G74" s="426" t="s">
        <v>503</v>
      </c>
      <c r="H74" s="424"/>
      <c r="I74" s="424"/>
      <c r="J74" s="425"/>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3287</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3288</v>
      </c>
      <c r="B80" s="350" t="s">
        <v>538</v>
      </c>
      <c r="C80" s="350" t="s">
        <v>567</v>
      </c>
      <c r="D80" s="350" t="s">
        <v>538</v>
      </c>
      <c r="E80" s="350" t="s">
        <v>538</v>
      </c>
      <c r="F80" s="350" t="s">
        <v>538</v>
      </c>
      <c r="G80" s="350" t="s">
        <v>538</v>
      </c>
      <c r="H80" s="350" t="s">
        <v>538</v>
      </c>
      <c r="I80" s="350" t="s">
        <v>538</v>
      </c>
      <c r="J80" s="350" t="s">
        <v>538</v>
      </c>
    </row>
    <row r="81" spans="1:10" x14ac:dyDescent="0.25">
      <c r="A81" s="306" t="s">
        <v>3289</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3287</v>
      </c>
      <c r="B86" s="350">
        <v>52888.087323471489</v>
      </c>
      <c r="C86" s="350" t="s">
        <v>567</v>
      </c>
      <c r="D86" s="350">
        <v>8.7168534553273496</v>
      </c>
      <c r="E86" s="350" t="s">
        <v>3167</v>
      </c>
      <c r="F86" s="350" t="s">
        <v>3167</v>
      </c>
      <c r="G86" s="350">
        <v>461.01770673125719</v>
      </c>
      <c r="H86" s="350" t="s">
        <v>3167</v>
      </c>
      <c r="I86" s="350" t="s">
        <v>3167</v>
      </c>
      <c r="J86" s="350" t="s">
        <v>571</v>
      </c>
    </row>
    <row r="87" spans="1:10" x14ac:dyDescent="0.25">
      <c r="A87" s="308" t="s">
        <v>3288</v>
      </c>
      <c r="B87" s="350" t="s">
        <v>538</v>
      </c>
      <c r="C87" s="350" t="s">
        <v>567</v>
      </c>
      <c r="D87" s="350" t="s">
        <v>538</v>
      </c>
      <c r="E87" s="350" t="s">
        <v>538</v>
      </c>
      <c r="F87" s="350" t="s">
        <v>538</v>
      </c>
      <c r="G87" s="350" t="s">
        <v>538</v>
      </c>
      <c r="H87" s="350" t="s">
        <v>538</v>
      </c>
      <c r="I87" s="350" t="s">
        <v>538</v>
      </c>
      <c r="J87" s="350" t="s">
        <v>538</v>
      </c>
    </row>
    <row r="88" spans="1:10" x14ac:dyDescent="0.25">
      <c r="A88" s="308" t="s">
        <v>3289</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3290</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3287</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3288</v>
      </c>
      <c r="B94" s="350" t="s">
        <v>538</v>
      </c>
      <c r="C94" s="350" t="s">
        <v>567</v>
      </c>
      <c r="D94" s="350" t="s">
        <v>538</v>
      </c>
      <c r="E94" s="350" t="s">
        <v>538</v>
      </c>
      <c r="F94" s="350" t="s">
        <v>538</v>
      </c>
      <c r="G94" s="350" t="s">
        <v>538</v>
      </c>
      <c r="H94" s="350" t="s">
        <v>538</v>
      </c>
      <c r="I94" s="350" t="s">
        <v>538</v>
      </c>
      <c r="J94" s="350" t="s">
        <v>538</v>
      </c>
    </row>
    <row r="95" spans="1:10" x14ac:dyDescent="0.25">
      <c r="A95" s="308" t="s">
        <v>3289</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3168</v>
      </c>
      <c r="C103" s="350" t="s">
        <v>567</v>
      </c>
      <c r="D103" s="351" t="s">
        <v>196</v>
      </c>
      <c r="E103" s="351" t="s">
        <v>196</v>
      </c>
      <c r="F103" s="351" t="s">
        <v>196</v>
      </c>
      <c r="G103" s="350" t="s">
        <v>3168</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3168</v>
      </c>
      <c r="C110" s="350" t="s">
        <v>567</v>
      </c>
      <c r="D110" s="351" t="s">
        <v>196</v>
      </c>
      <c r="E110" s="351" t="s">
        <v>196</v>
      </c>
      <c r="F110" s="351" t="s">
        <v>196</v>
      </c>
      <c r="G110" s="350" t="s">
        <v>583</v>
      </c>
      <c r="H110" s="350" t="s">
        <v>3168</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3287</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3288</v>
      </c>
      <c r="B122" s="352" t="s">
        <v>538</v>
      </c>
      <c r="C122" s="350" t="s">
        <v>567</v>
      </c>
      <c r="D122" s="350" t="s">
        <v>538</v>
      </c>
      <c r="E122" s="350" t="s">
        <v>538</v>
      </c>
      <c r="F122" s="350" t="s">
        <v>538</v>
      </c>
      <c r="G122" s="352" t="s">
        <v>538</v>
      </c>
      <c r="H122" s="352" t="s">
        <v>538</v>
      </c>
      <c r="I122" s="352" t="s">
        <v>538</v>
      </c>
      <c r="J122" s="352" t="s">
        <v>538</v>
      </c>
    </row>
    <row r="123" spans="1:10" x14ac:dyDescent="0.25">
      <c r="A123" s="308" t="s">
        <v>3289</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3291</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3287</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3288</v>
      </c>
      <c r="B129" s="350" t="s">
        <v>538</v>
      </c>
      <c r="C129" s="350" t="s">
        <v>567</v>
      </c>
      <c r="D129" s="350" t="s">
        <v>538</v>
      </c>
      <c r="E129" s="350" t="s">
        <v>538</v>
      </c>
      <c r="F129" s="350" t="s">
        <v>538</v>
      </c>
      <c r="G129" s="350" t="s">
        <v>538</v>
      </c>
      <c r="H129" s="350" t="s">
        <v>538</v>
      </c>
      <c r="I129" s="350" t="s">
        <v>538</v>
      </c>
      <c r="J129" s="350" t="s">
        <v>538</v>
      </c>
    </row>
    <row r="130" spans="1:10" x14ac:dyDescent="0.25">
      <c r="A130" s="306" t="s">
        <v>3289</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3292</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3293</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3294</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3292</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3293</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3294</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3292</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3293</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3294</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3292</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3293</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3294</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3292</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3293</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3294</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3292</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3293</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3294</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3292</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3293</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3294</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3295</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3287</v>
      </c>
      <c r="B214" s="350" t="s">
        <v>583</v>
      </c>
      <c r="C214" s="350" t="s">
        <v>567</v>
      </c>
      <c r="D214" s="350" t="s">
        <v>583</v>
      </c>
      <c r="E214" s="350" t="s">
        <v>3167</v>
      </c>
      <c r="F214" s="350" t="s">
        <v>3167</v>
      </c>
      <c r="G214" s="350" t="s">
        <v>583</v>
      </c>
      <c r="H214" s="350" t="s">
        <v>3167</v>
      </c>
      <c r="I214" s="350" t="s">
        <v>3167</v>
      </c>
    </row>
    <row r="215" spans="1:10" x14ac:dyDescent="0.25">
      <c r="A215" s="306" t="s">
        <v>3289</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3296</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3297</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3298</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3289</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3299</v>
      </c>
      <c r="B227" s="350" t="s">
        <v>583</v>
      </c>
      <c r="C227" s="350" t="s">
        <v>567</v>
      </c>
      <c r="D227" s="351" t="s">
        <v>196</v>
      </c>
      <c r="E227" s="351" t="s">
        <v>196</v>
      </c>
      <c r="F227" s="351" t="s">
        <v>196</v>
      </c>
      <c r="G227" s="350" t="s">
        <v>583</v>
      </c>
      <c r="H227" s="350" t="s">
        <v>3167</v>
      </c>
      <c r="I227" s="350" t="s">
        <v>3167</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3298</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3289</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3299</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3298</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3289</v>
      </c>
      <c r="B245" s="352" t="s">
        <v>511</v>
      </c>
      <c r="C245" s="350" t="s">
        <v>567</v>
      </c>
      <c r="D245" s="350" t="s">
        <v>511</v>
      </c>
      <c r="E245" s="350" t="s">
        <v>511</v>
      </c>
      <c r="F245" s="350" t="s">
        <v>511</v>
      </c>
      <c r="G245" s="352" t="s">
        <v>511</v>
      </c>
      <c r="H245" s="352">
        <v>1.9584458055900002E-3</v>
      </c>
      <c r="I245" s="352">
        <v>2.75126384502E-3</v>
      </c>
    </row>
    <row r="246" spans="1:9" x14ac:dyDescent="0.25">
      <c r="A246" s="306" t="s">
        <v>3299</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3300</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3289</v>
      </c>
      <c r="B254" s="352" t="s">
        <v>511</v>
      </c>
      <c r="C254" s="350" t="s">
        <v>567</v>
      </c>
      <c r="D254" s="350" t="s">
        <v>511</v>
      </c>
      <c r="E254" s="350" t="s">
        <v>511</v>
      </c>
      <c r="F254" s="350" t="s">
        <v>511</v>
      </c>
      <c r="G254" s="352" t="s">
        <v>511</v>
      </c>
      <c r="H254" s="352">
        <v>2.1488777387999999E-3</v>
      </c>
      <c r="I254" s="352">
        <v>1.21293212369E-3</v>
      </c>
    </row>
    <row r="255" spans="1:9" x14ac:dyDescent="0.25">
      <c r="A255" s="306" t="s">
        <v>3299</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3298</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3289</v>
      </c>
      <c r="B262" s="352" t="s">
        <v>511</v>
      </c>
      <c r="C262" s="350" t="s">
        <v>567</v>
      </c>
      <c r="D262" s="350" t="s">
        <v>511</v>
      </c>
      <c r="E262" s="350" t="s">
        <v>536</v>
      </c>
      <c r="F262" s="350" t="s">
        <v>536</v>
      </c>
      <c r="G262" s="352" t="s">
        <v>511</v>
      </c>
      <c r="H262" s="352" t="s">
        <v>536</v>
      </c>
      <c r="I262" s="352" t="s">
        <v>536</v>
      </c>
    </row>
    <row r="263" spans="1:9" x14ac:dyDescent="0.25">
      <c r="A263" s="306" t="s">
        <v>3299</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3289</v>
      </c>
      <c r="B277" s="352" t="s">
        <v>511</v>
      </c>
      <c r="C277" s="350" t="s">
        <v>567</v>
      </c>
      <c r="D277" s="350" t="s">
        <v>511</v>
      </c>
      <c r="E277" s="350" t="s">
        <v>536</v>
      </c>
      <c r="F277" s="350" t="s">
        <v>536</v>
      </c>
      <c r="G277" s="352" t="s">
        <v>511</v>
      </c>
      <c r="H277" s="352" t="s">
        <v>536</v>
      </c>
      <c r="I277" s="352" t="s">
        <v>536</v>
      </c>
    </row>
    <row r="278" spans="1:10" x14ac:dyDescent="0.25">
      <c r="A278" s="306" t="s">
        <v>3301</v>
      </c>
      <c r="B278" s="350" t="s">
        <v>511</v>
      </c>
      <c r="C278" s="350" t="s">
        <v>567</v>
      </c>
      <c r="D278" s="351" t="s">
        <v>196</v>
      </c>
      <c r="E278" s="351" t="s">
        <v>196</v>
      </c>
      <c r="F278" s="351" t="s">
        <v>196</v>
      </c>
      <c r="G278" s="350" t="s">
        <v>511</v>
      </c>
      <c r="H278" s="350" t="s">
        <v>509</v>
      </c>
      <c r="I278" s="350" t="s">
        <v>509</v>
      </c>
    </row>
    <row r="279" spans="1:10" x14ac:dyDescent="0.25">
      <c r="A279" s="67" t="s">
        <v>3302</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3303</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3289</v>
      </c>
      <c r="B285" s="352" t="s">
        <v>511</v>
      </c>
      <c r="C285" s="350" t="s">
        <v>567</v>
      </c>
      <c r="D285" s="350" t="s">
        <v>511</v>
      </c>
      <c r="E285" s="350" t="s">
        <v>536</v>
      </c>
      <c r="F285" s="350" t="s">
        <v>536</v>
      </c>
      <c r="G285" s="352" t="s">
        <v>511</v>
      </c>
      <c r="H285" s="352" t="s">
        <v>536</v>
      </c>
      <c r="I285" s="352" t="s">
        <v>536</v>
      </c>
      <c r="J285" s="65" t="s">
        <v>509</v>
      </c>
    </row>
    <row r="286" spans="1:10" x14ac:dyDescent="0.25">
      <c r="A286" s="306" t="s">
        <v>3304</v>
      </c>
      <c r="B286" s="350" t="s">
        <v>538</v>
      </c>
      <c r="C286" s="350" t="s">
        <v>567</v>
      </c>
      <c r="D286" s="351" t="s">
        <v>196</v>
      </c>
      <c r="E286" s="351" t="s">
        <v>196</v>
      </c>
      <c r="F286" s="351" t="s">
        <v>196</v>
      </c>
      <c r="G286" s="350" t="s">
        <v>538</v>
      </c>
      <c r="H286" s="350" t="s">
        <v>509</v>
      </c>
      <c r="I286" s="350" t="s">
        <v>509</v>
      </c>
      <c r="J286" s="65" t="s">
        <v>509</v>
      </c>
    </row>
    <row r="287" spans="1:10" x14ac:dyDescent="0.25">
      <c r="A287" s="67" t="s">
        <v>3305</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3292</v>
      </c>
      <c r="B291" s="350" t="s">
        <v>583</v>
      </c>
      <c r="C291" s="350" t="s">
        <v>567</v>
      </c>
      <c r="D291" s="350" t="s">
        <v>583</v>
      </c>
      <c r="E291" s="350" t="s">
        <v>538</v>
      </c>
      <c r="F291" s="350" t="s">
        <v>538</v>
      </c>
      <c r="G291" s="350" t="s">
        <v>583</v>
      </c>
      <c r="H291" s="350" t="s">
        <v>538</v>
      </c>
      <c r="I291" s="350" t="s">
        <v>538</v>
      </c>
      <c r="J291" s="65" t="s">
        <v>509</v>
      </c>
    </row>
    <row r="292" spans="1:10" x14ac:dyDescent="0.25">
      <c r="A292" s="314" t="s">
        <v>3294</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3292</v>
      </c>
      <c r="B297" s="352" t="s">
        <v>511</v>
      </c>
      <c r="C297" s="350" t="s">
        <v>567</v>
      </c>
      <c r="D297" s="350" t="s">
        <v>511</v>
      </c>
      <c r="E297" s="350" t="s">
        <v>538</v>
      </c>
      <c r="F297" s="350" t="s">
        <v>538</v>
      </c>
      <c r="G297" s="352" t="s">
        <v>511</v>
      </c>
      <c r="H297" s="352" t="s">
        <v>538</v>
      </c>
      <c r="I297" s="352" t="s">
        <v>538</v>
      </c>
      <c r="J297" s="65" t="s">
        <v>509</v>
      </c>
    </row>
    <row r="298" spans="1:10" x14ac:dyDescent="0.25">
      <c r="A298" s="314" t="s">
        <v>3294</v>
      </c>
      <c r="B298" s="352" t="s">
        <v>511</v>
      </c>
      <c r="C298" s="350" t="s">
        <v>567</v>
      </c>
      <c r="D298" s="350" t="s">
        <v>511</v>
      </c>
      <c r="E298" s="350" t="s">
        <v>538</v>
      </c>
      <c r="F298" s="350" t="s">
        <v>538</v>
      </c>
      <c r="G298" s="352" t="s">
        <v>511</v>
      </c>
      <c r="H298" s="352" t="s">
        <v>538</v>
      </c>
      <c r="I298" s="352" t="s">
        <v>538</v>
      </c>
      <c r="J298" s="65" t="s">
        <v>509</v>
      </c>
    </row>
    <row r="299" spans="1:10" x14ac:dyDescent="0.25">
      <c r="A299" s="321" t="s">
        <v>3306</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3287</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3288</v>
      </c>
      <c r="B311" s="350" t="s">
        <v>538</v>
      </c>
      <c r="C311" s="350" t="s">
        <v>567</v>
      </c>
      <c r="D311" s="350" t="s">
        <v>538</v>
      </c>
      <c r="E311" s="350" t="s">
        <v>538</v>
      </c>
      <c r="F311" s="350" t="s">
        <v>538</v>
      </c>
      <c r="G311" s="350" t="s">
        <v>538</v>
      </c>
      <c r="H311" s="350" t="s">
        <v>538</v>
      </c>
      <c r="I311" s="350" t="s">
        <v>538</v>
      </c>
      <c r="J311" s="350" t="s">
        <v>538</v>
      </c>
    </row>
    <row r="312" spans="1:10" x14ac:dyDescent="0.25">
      <c r="A312" s="306" t="s">
        <v>3289</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3307</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3287</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3288</v>
      </c>
      <c r="B318" s="350" t="s">
        <v>538</v>
      </c>
      <c r="C318" s="350" t="s">
        <v>567</v>
      </c>
      <c r="D318" s="350" t="s">
        <v>538</v>
      </c>
      <c r="E318" s="350" t="s">
        <v>538</v>
      </c>
      <c r="F318" s="350" t="s">
        <v>538</v>
      </c>
      <c r="G318" s="350" t="s">
        <v>538</v>
      </c>
      <c r="H318" s="350" t="s">
        <v>538</v>
      </c>
      <c r="I318" s="350" t="s">
        <v>538</v>
      </c>
      <c r="J318" s="350" t="s">
        <v>538</v>
      </c>
    </row>
    <row r="319" spans="1:10" x14ac:dyDescent="0.25">
      <c r="A319" s="306" t="s">
        <v>3289</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3308</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3287</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3288</v>
      </c>
      <c r="B332" s="350" t="s">
        <v>538</v>
      </c>
      <c r="C332" s="350" t="s">
        <v>567</v>
      </c>
      <c r="D332" s="350" t="s">
        <v>538</v>
      </c>
      <c r="E332" s="350" t="s">
        <v>538</v>
      </c>
      <c r="F332" s="350" t="s">
        <v>538</v>
      </c>
      <c r="G332" s="350" t="s">
        <v>538</v>
      </c>
      <c r="H332" s="350" t="s">
        <v>538</v>
      </c>
      <c r="I332" s="350" t="s">
        <v>538</v>
      </c>
      <c r="J332" s="350" t="s">
        <v>538</v>
      </c>
    </row>
    <row r="333" spans="1:10" x14ac:dyDescent="0.25">
      <c r="A333" s="306" t="s">
        <v>3289</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3287</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3288</v>
      </c>
      <c r="B347" s="350" t="s">
        <v>538</v>
      </c>
      <c r="C347" s="350" t="s">
        <v>567</v>
      </c>
      <c r="D347" s="350" t="s">
        <v>538</v>
      </c>
      <c r="E347" s="350" t="s">
        <v>538</v>
      </c>
      <c r="F347" s="350" t="s">
        <v>538</v>
      </c>
      <c r="G347" s="350" t="s">
        <v>538</v>
      </c>
      <c r="H347" s="350" t="s">
        <v>538</v>
      </c>
      <c r="I347" s="350" t="s">
        <v>538</v>
      </c>
      <c r="J347" s="350" t="s">
        <v>538</v>
      </c>
    </row>
    <row r="348" spans="1:10" x14ac:dyDescent="0.25">
      <c r="A348" s="306" t="s">
        <v>3289</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3287</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3288</v>
      </c>
      <c r="B354" s="352" t="s">
        <v>538</v>
      </c>
      <c r="C354" s="350" t="s">
        <v>567</v>
      </c>
      <c r="D354" s="350" t="s">
        <v>538</v>
      </c>
      <c r="E354" s="350" t="s">
        <v>538</v>
      </c>
      <c r="F354" s="350" t="s">
        <v>538</v>
      </c>
      <c r="G354" s="352" t="s">
        <v>538</v>
      </c>
      <c r="H354" s="352" t="s">
        <v>538</v>
      </c>
      <c r="I354" s="352" t="s">
        <v>538</v>
      </c>
      <c r="J354" s="352" t="s">
        <v>538</v>
      </c>
    </row>
    <row r="355" spans="1:10" x14ac:dyDescent="0.25">
      <c r="A355" s="306" t="s">
        <v>3289</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3167</v>
      </c>
      <c r="I356" s="350" t="s">
        <v>3167</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3298</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3289</v>
      </c>
      <c r="B362" s="352" t="s">
        <v>511</v>
      </c>
      <c r="C362" s="350" t="s">
        <v>567</v>
      </c>
      <c r="D362" s="350" t="s">
        <v>511</v>
      </c>
      <c r="E362" s="350" t="s">
        <v>509</v>
      </c>
      <c r="F362" s="350" t="s">
        <v>509</v>
      </c>
      <c r="G362" s="352" t="s">
        <v>511</v>
      </c>
      <c r="H362" s="352" t="s">
        <v>509</v>
      </c>
      <c r="I362" s="352" t="s">
        <v>509</v>
      </c>
      <c r="J362" s="351" t="s">
        <v>196</v>
      </c>
    </row>
    <row r="363" spans="1:10" x14ac:dyDescent="0.25">
      <c r="A363" s="306" t="s">
        <v>3299</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3167</v>
      </c>
      <c r="I364" s="350" t="s">
        <v>3167</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3303</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3289</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3304</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3289</v>
      </c>
      <c r="B404" s="352" t="s">
        <v>509</v>
      </c>
      <c r="C404" s="350" t="s">
        <v>567</v>
      </c>
      <c r="D404" s="350" t="s">
        <v>509</v>
      </c>
      <c r="E404" s="350" t="s">
        <v>509</v>
      </c>
      <c r="F404" s="350" t="s">
        <v>509</v>
      </c>
      <c r="G404" s="352" t="s">
        <v>509</v>
      </c>
      <c r="H404" s="352" t="s">
        <v>509</v>
      </c>
      <c r="I404" s="352" t="s">
        <v>509</v>
      </c>
      <c r="J404" s="352" t="s">
        <v>509</v>
      </c>
    </row>
    <row r="405" spans="1:13" x14ac:dyDescent="0.25">
      <c r="A405" s="313" t="s">
        <v>3309</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23" t="s">
        <v>628</v>
      </c>
      <c r="B409" s="423"/>
      <c r="C409" s="423"/>
      <c r="D409" s="423"/>
      <c r="E409" s="423"/>
      <c r="F409" s="423"/>
      <c r="G409" s="423"/>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3480</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17" t="s">
        <v>503</v>
      </c>
      <c r="C414" s="417"/>
      <c r="D414" s="418"/>
      <c r="E414" s="416" t="s">
        <v>636</v>
      </c>
      <c r="F414" s="417"/>
      <c r="G414" s="418"/>
      <c r="H414" s="416" t="s">
        <v>503</v>
      </c>
      <c r="I414" s="424"/>
      <c r="J414" s="424"/>
      <c r="K414" s="424"/>
      <c r="L414" s="424"/>
      <c r="M414" s="425"/>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3310</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3311</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3312</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3167</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3313</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3314</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0" t="s">
        <v>681</v>
      </c>
      <c r="B466" s="420"/>
      <c r="C466" s="420"/>
      <c r="D466" s="420"/>
      <c r="E466" s="420"/>
      <c r="F466" s="420"/>
      <c r="G466" s="420"/>
      <c r="H466" s="420"/>
      <c r="I466" s="420"/>
      <c r="J466" s="420"/>
      <c r="K466" s="420"/>
      <c r="L466" s="420"/>
      <c r="M466" s="420"/>
      <c r="N466" s="420"/>
      <c r="O466" s="420"/>
      <c r="P466" s="420"/>
      <c r="Q466" s="420"/>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3480</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14"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15"/>
      <c r="B471" s="416" t="s">
        <v>3169</v>
      </c>
      <c r="C471" s="417"/>
      <c r="D471" s="417"/>
      <c r="E471" s="417"/>
      <c r="F471" s="417"/>
      <c r="G471" s="417"/>
      <c r="H471" s="417"/>
      <c r="I471" s="417"/>
      <c r="J471" s="417"/>
      <c r="K471" s="417"/>
      <c r="L471" s="417"/>
      <c r="M471" s="417"/>
      <c r="N471" s="417"/>
      <c r="O471" s="417"/>
      <c r="P471" s="417"/>
      <c r="Q471" s="417"/>
      <c r="R471" s="418"/>
      <c r="S471" s="287"/>
      <c r="T471" s="287"/>
      <c r="U471" s="407" t="s">
        <v>716</v>
      </c>
      <c r="V471" s="408"/>
      <c r="W471" s="416" t="s">
        <v>3169</v>
      </c>
      <c r="X471" s="417"/>
      <c r="Y471" s="417"/>
      <c r="Z471" s="417"/>
      <c r="AA471" s="417"/>
      <c r="AB471" s="417"/>
      <c r="AC471" s="418"/>
      <c r="AD471" s="287"/>
      <c r="AE471" s="287"/>
      <c r="AF471" s="407" t="s">
        <v>716</v>
      </c>
      <c r="AG471" s="408"/>
      <c r="AH471" s="260" t="s">
        <v>636</v>
      </c>
      <c r="AI471" s="288" t="s">
        <v>3169</v>
      </c>
      <c r="AJ471" s="261" t="s">
        <v>3169</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3166</v>
      </c>
      <c r="F482" s="354" t="s">
        <v>3166</v>
      </c>
      <c r="G482" s="354" t="s">
        <v>608</v>
      </c>
      <c r="H482" s="354">
        <v>9.5065939709600006E-3</v>
      </c>
      <c r="I482" s="354" t="s">
        <v>608</v>
      </c>
      <c r="J482" s="354" t="s">
        <v>3166</v>
      </c>
      <c r="K482" s="354" t="s">
        <v>608</v>
      </c>
      <c r="L482" s="354" t="s">
        <v>3166</v>
      </c>
      <c r="M482" s="354" t="s">
        <v>608</v>
      </c>
      <c r="N482" s="354" t="s">
        <v>608</v>
      </c>
      <c r="O482" s="354" t="s">
        <v>608</v>
      </c>
      <c r="P482" s="354" t="s">
        <v>608</v>
      </c>
      <c r="Q482" s="354" t="s">
        <v>3166</v>
      </c>
      <c r="R482" s="354" t="s">
        <v>608</v>
      </c>
      <c r="S482" s="354" t="s">
        <v>3166</v>
      </c>
      <c r="T482" s="354" t="s">
        <v>3166</v>
      </c>
      <c r="U482" s="354">
        <v>1.6984600970478201</v>
      </c>
      <c r="V482" s="351" t="s">
        <v>196</v>
      </c>
      <c r="W482" s="354">
        <v>146.62879409508059</v>
      </c>
      <c r="X482" s="354">
        <v>161.75522535790259</v>
      </c>
      <c r="Y482" s="354">
        <v>9.0276703162196608</v>
      </c>
      <c r="Z482" s="354" t="s">
        <v>608</v>
      </c>
      <c r="AA482" s="354">
        <v>11.47912170919709</v>
      </c>
      <c r="AB482" s="354" t="s">
        <v>608</v>
      </c>
      <c r="AC482" s="354" t="s">
        <v>3166</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3481</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3167</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3482</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07" t="s">
        <v>716</v>
      </c>
      <c r="C501" s="421"/>
      <c r="D501" s="421"/>
      <c r="E501" s="421"/>
      <c r="F501" s="421"/>
      <c r="G501" s="421"/>
      <c r="H501" s="421"/>
      <c r="I501" s="421"/>
      <c r="J501" s="421"/>
      <c r="K501" s="421"/>
      <c r="L501" s="421"/>
      <c r="M501" s="421"/>
      <c r="N501" s="421"/>
      <c r="O501" s="421"/>
      <c r="P501" s="421"/>
      <c r="Q501" s="421"/>
      <c r="R501" s="421"/>
      <c r="S501" s="421"/>
      <c r="T501" s="421"/>
      <c r="U501" s="421"/>
      <c r="V501" s="421"/>
      <c r="W501" s="421"/>
      <c r="X501" s="421"/>
      <c r="Y501" s="421"/>
      <c r="Z501" s="421"/>
      <c r="AA501" s="421"/>
      <c r="AB501" s="421"/>
      <c r="AC501" s="421"/>
      <c r="AD501" s="421"/>
      <c r="AE501" s="421"/>
      <c r="AF501" s="421"/>
      <c r="AG501" s="421"/>
      <c r="AH501" s="421"/>
      <c r="AI501" s="421"/>
      <c r="AJ501" s="422"/>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3166</v>
      </c>
      <c r="F505" s="354" t="s">
        <v>3166</v>
      </c>
      <c r="G505" s="354" t="s">
        <v>608</v>
      </c>
      <c r="H505" s="354">
        <v>1.359442937847E-2</v>
      </c>
      <c r="I505" s="354" t="s">
        <v>608</v>
      </c>
      <c r="J505" s="354" t="s">
        <v>3166</v>
      </c>
      <c r="K505" s="354" t="s">
        <v>608</v>
      </c>
      <c r="L505" s="354" t="s">
        <v>3166</v>
      </c>
      <c r="M505" s="354" t="s">
        <v>608</v>
      </c>
      <c r="N505" s="354" t="s">
        <v>608</v>
      </c>
      <c r="O505" s="354" t="s">
        <v>608</v>
      </c>
      <c r="P505" s="354" t="s">
        <v>608</v>
      </c>
      <c r="Q505" s="354" t="s">
        <v>3166</v>
      </c>
      <c r="R505" s="354" t="s">
        <v>608</v>
      </c>
      <c r="S505" s="354" t="s">
        <v>3166</v>
      </c>
      <c r="T505" s="354" t="s">
        <v>3166</v>
      </c>
      <c r="U505" s="354">
        <v>1.6984600970478201</v>
      </c>
      <c r="V505" s="351" t="s">
        <v>196</v>
      </c>
      <c r="W505" s="354">
        <v>1083.5867883626456</v>
      </c>
      <c r="X505" s="354">
        <v>1973.4137493664118</v>
      </c>
      <c r="Y505" s="354">
        <v>79.714328892219598</v>
      </c>
      <c r="Z505" s="354" t="s">
        <v>608</v>
      </c>
      <c r="AA505" s="354">
        <v>118.23495360473002</v>
      </c>
      <c r="AB505" s="354" t="s">
        <v>608</v>
      </c>
      <c r="AC505" s="354" t="s">
        <v>3166</v>
      </c>
      <c r="AD505" s="354" t="s">
        <v>608</v>
      </c>
      <c r="AE505" s="354" t="s">
        <v>608</v>
      </c>
      <c r="AF505" s="354">
        <v>3.5894286775586801</v>
      </c>
      <c r="AG505" s="351" t="s">
        <v>196</v>
      </c>
      <c r="AH505" s="354" t="s">
        <v>608</v>
      </c>
      <c r="AI505" s="354">
        <v>709.15405230078557</v>
      </c>
      <c r="AJ505" s="354">
        <v>490.71858044210865</v>
      </c>
    </row>
    <row r="506" spans="1:36" x14ac:dyDescent="0.25">
      <c r="A506" s="364" t="s">
        <v>3483</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3480</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17" t="s">
        <v>503</v>
      </c>
      <c r="C518" s="417"/>
      <c r="D518" s="417"/>
      <c r="E518" s="417"/>
      <c r="F518" s="417"/>
      <c r="G518" s="418"/>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3484</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3485</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3170</v>
      </c>
      <c r="B541" s="351" t="s">
        <v>196</v>
      </c>
      <c r="C541" s="354">
        <v>178.70274178817721</v>
      </c>
      <c r="D541" s="351"/>
      <c r="E541" s="351" t="s">
        <v>196</v>
      </c>
      <c r="F541" s="351" t="s">
        <v>196</v>
      </c>
      <c r="G541" s="351"/>
    </row>
    <row r="542" spans="1:7" x14ac:dyDescent="0.25">
      <c r="A542" s="369" t="s">
        <v>3171</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3486</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3487</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3170</v>
      </c>
      <c r="B575" s="351" t="s">
        <v>196</v>
      </c>
      <c r="C575" s="354">
        <v>2.84526374758499</v>
      </c>
      <c r="D575" s="354" t="s">
        <v>511</v>
      </c>
      <c r="E575" s="351" t="s">
        <v>196</v>
      </c>
      <c r="F575" s="351" t="s">
        <v>196</v>
      </c>
      <c r="G575" s="352" t="s">
        <v>509</v>
      </c>
    </row>
    <row r="576" spans="1:7" x14ac:dyDescent="0.25">
      <c r="A576" s="369" t="s">
        <v>3171</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3488</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3480</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09" t="s">
        <v>495</v>
      </c>
      <c r="B604" s="80" t="s">
        <v>784</v>
      </c>
      <c r="C604" s="80" t="s">
        <v>785</v>
      </c>
      <c r="D604" s="80" t="s">
        <v>786</v>
      </c>
      <c r="E604" s="80" t="s">
        <v>634</v>
      </c>
      <c r="F604" s="80" t="s">
        <v>500</v>
      </c>
      <c r="G604" s="80" t="s">
        <v>501</v>
      </c>
    </row>
    <row r="605" spans="1:7" ht="15.75" thickBot="1" x14ac:dyDescent="0.3">
      <c r="A605" s="410"/>
      <c r="B605" s="411" t="s">
        <v>503</v>
      </c>
      <c r="C605" s="412"/>
      <c r="D605" s="412"/>
      <c r="E605" s="412"/>
      <c r="F605" s="412"/>
      <c r="G605" s="413"/>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3166</v>
      </c>
      <c r="E609" s="352" t="s">
        <v>509</v>
      </c>
      <c r="F609" s="352" t="s">
        <v>509</v>
      </c>
      <c r="G609" s="352" t="s">
        <v>509</v>
      </c>
    </row>
    <row r="610" spans="1:7" x14ac:dyDescent="0.25">
      <c r="A610" s="376" t="s">
        <v>791</v>
      </c>
      <c r="B610" s="354">
        <v>23030.524805171535</v>
      </c>
      <c r="C610" s="354" t="s">
        <v>3172</v>
      </c>
      <c r="D610" s="354" t="s">
        <v>3172</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3172</v>
      </c>
      <c r="C626" s="354" t="s">
        <v>532</v>
      </c>
      <c r="D626" s="354">
        <v>2.41583792</v>
      </c>
      <c r="E626" s="354" t="s">
        <v>509</v>
      </c>
      <c r="F626" s="354" t="s">
        <v>509</v>
      </c>
      <c r="G626" s="354" t="s">
        <v>509</v>
      </c>
    </row>
    <row r="627" spans="1:8" x14ac:dyDescent="0.25">
      <c r="A627" s="360" t="s">
        <v>808</v>
      </c>
      <c r="B627" s="354" t="s">
        <v>3172</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19" t="s">
        <v>810</v>
      </c>
      <c r="B632" s="419"/>
      <c r="C632" s="237"/>
      <c r="D632" s="237"/>
      <c r="E632" s="237"/>
      <c r="F632" s="237"/>
      <c r="G632" s="237"/>
      <c r="H632" s="57" t="s">
        <v>493</v>
      </c>
    </row>
    <row r="633" spans="1:8" ht="15.75" x14ac:dyDescent="0.25">
      <c r="A633" s="252" t="s">
        <v>682</v>
      </c>
      <c r="B633" s="60"/>
      <c r="C633" s="237"/>
      <c r="D633" s="237"/>
      <c r="E633" s="237"/>
      <c r="F633" s="237"/>
      <c r="G633" s="237"/>
      <c r="H633" s="57" t="s">
        <v>3480</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402" t="s">
        <v>811</v>
      </c>
      <c r="B636" s="269" t="s">
        <v>812</v>
      </c>
      <c r="C636" s="270" t="s">
        <v>497</v>
      </c>
      <c r="D636" s="270" t="s">
        <v>498</v>
      </c>
      <c r="E636" s="270" t="s">
        <v>634</v>
      </c>
      <c r="F636" s="271" t="s">
        <v>500</v>
      </c>
      <c r="G636" s="272" t="s">
        <v>501</v>
      </c>
      <c r="H636" s="271" t="s">
        <v>635</v>
      </c>
    </row>
    <row r="637" spans="1:8" ht="15.75" thickBot="1" x14ac:dyDescent="0.3">
      <c r="A637" s="403"/>
      <c r="B637" s="404" t="s">
        <v>503</v>
      </c>
      <c r="C637" s="405"/>
      <c r="D637" s="405"/>
      <c r="E637" s="405"/>
      <c r="F637" s="405"/>
      <c r="G637" s="405"/>
      <c r="H637" s="406"/>
    </row>
    <row r="638" spans="1:8" ht="15.75" thickTop="1" x14ac:dyDescent="0.25">
      <c r="A638" s="273" t="s">
        <v>813</v>
      </c>
      <c r="B638" s="354" t="s">
        <v>3167</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3489</v>
      </c>
      <c r="B652" s="351" t="s">
        <v>196</v>
      </c>
      <c r="C652" s="354" t="s">
        <v>511</v>
      </c>
      <c r="D652" s="354" t="s">
        <v>511</v>
      </c>
      <c r="E652" s="354" t="s">
        <v>511</v>
      </c>
      <c r="F652" s="354" t="s">
        <v>511</v>
      </c>
      <c r="G652" s="354" t="s">
        <v>511</v>
      </c>
      <c r="H652" s="351" t="s">
        <v>196</v>
      </c>
    </row>
    <row r="653" spans="1:8" x14ac:dyDescent="0.25">
      <c r="A653" s="378" t="s">
        <v>3490</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3491</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3160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3315</v>
      </c>
      <c r="B684" s="83" t="s">
        <v>833</v>
      </c>
      <c r="C684" s="83" t="s">
        <v>834</v>
      </c>
      <c r="D684" s="83" t="s">
        <v>835</v>
      </c>
      <c r="E684" s="83" t="s">
        <v>836</v>
      </c>
      <c r="F684" s="83" t="s">
        <v>500</v>
      </c>
      <c r="G684" s="83" t="s">
        <v>501</v>
      </c>
      <c r="H684" s="83" t="s">
        <v>837</v>
      </c>
      <c r="I684" s="83" t="s">
        <v>862</v>
      </c>
      <c r="J684" s="83" t="s">
        <v>2593</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3159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3159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4" t="s">
        <v>11</v>
      </c>
      <c r="B1" s="454"/>
      <c r="C1" s="454"/>
      <c r="D1" s="454"/>
      <c r="E1" s="454"/>
    </row>
    <row r="2" spans="1:5" x14ac:dyDescent="0.25">
      <c r="A2" s="455" t="s">
        <v>161</v>
      </c>
      <c r="B2" s="455"/>
      <c r="C2" s="455"/>
      <c r="D2" s="455"/>
      <c r="E2" s="455"/>
    </row>
    <row r="19" spans="1:5" x14ac:dyDescent="0.25">
      <c r="A19" t="s">
        <v>162</v>
      </c>
    </row>
    <row r="20" spans="1:5" x14ac:dyDescent="0.25">
      <c r="A20">
        <v>155400</v>
      </c>
      <c r="B20" t="s">
        <v>163</v>
      </c>
    </row>
    <row r="21" spans="1:5" x14ac:dyDescent="0.25">
      <c r="A21" s="455" t="s">
        <v>164</v>
      </c>
      <c r="B21" s="455"/>
      <c r="C21" s="455"/>
      <c r="D21" s="455"/>
      <c r="E21" s="455"/>
    </row>
    <row r="38" spans="1:5" x14ac:dyDescent="0.25">
      <c r="A38" t="s">
        <v>162</v>
      </c>
    </row>
    <row r="39" spans="1:5" x14ac:dyDescent="0.25">
      <c r="A39">
        <v>100800</v>
      </c>
      <c r="B39" t="s">
        <v>163</v>
      </c>
    </row>
    <row r="40" spans="1:5" x14ac:dyDescent="0.25">
      <c r="A40" s="455" t="s">
        <v>165</v>
      </c>
      <c r="B40" s="455"/>
      <c r="C40" s="455"/>
      <c r="D40" s="455"/>
      <c r="E40" s="455"/>
    </row>
    <row r="57" spans="1:5" ht="15.75" thickBot="1" x14ac:dyDescent="0.3">
      <c r="A57" t="s">
        <v>162</v>
      </c>
    </row>
    <row r="58" spans="1:5" ht="15.75" thickBot="1" x14ac:dyDescent="0.3">
      <c r="A58" s="7">
        <v>194000</v>
      </c>
      <c r="B58" t="s">
        <v>166</v>
      </c>
    </row>
    <row r="60" spans="1:5" x14ac:dyDescent="0.25">
      <c r="A60" s="454" t="s">
        <v>167</v>
      </c>
      <c r="B60" s="454"/>
      <c r="C60" s="454"/>
      <c r="D60" s="454"/>
      <c r="E60" s="454"/>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54" t="s">
        <v>168</v>
      </c>
      <c r="B89" s="454"/>
      <c r="C89" s="454"/>
      <c r="D89" s="454"/>
      <c r="E89" s="454"/>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54" t="s">
        <v>169</v>
      </c>
      <c r="B98" s="454"/>
      <c r="C98" s="454"/>
      <c r="D98" s="454"/>
      <c r="E98" s="454"/>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54" t="s">
        <v>171</v>
      </c>
      <c r="B109" s="454"/>
      <c r="C109" s="454"/>
      <c r="D109" s="454"/>
      <c r="E109" s="454"/>
    </row>
    <row r="110" spans="1:5" ht="15.75" thickBot="1" x14ac:dyDescent="0.3"/>
    <row r="111" spans="1:5" ht="15.75" thickBot="1" x14ac:dyDescent="0.3">
      <c r="A111" s="12">
        <f>A122</f>
        <v>0.20481927710843381</v>
      </c>
      <c r="B111" t="s">
        <v>397</v>
      </c>
    </row>
    <row r="113" spans="1:12" x14ac:dyDescent="0.25">
      <c r="A113" s="454" t="s">
        <v>170</v>
      </c>
      <c r="B113" s="454"/>
      <c r="C113" s="454"/>
      <c r="D113" s="454"/>
      <c r="E113" s="454"/>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54" t="s">
        <v>398</v>
      </c>
      <c r="B124" s="454"/>
      <c r="C124" s="454"/>
      <c r="D124" s="454"/>
      <c r="E124" s="454"/>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54" t="s">
        <v>101</v>
      </c>
      <c r="B134" s="454"/>
      <c r="C134" s="454"/>
      <c r="D134" s="454"/>
      <c r="E134" s="454"/>
    </row>
    <row r="135" spans="1:12" x14ac:dyDescent="0.25">
      <c r="A135" s="19" t="s">
        <v>416</v>
      </c>
      <c r="B135" s="20"/>
      <c r="C135" s="20"/>
      <c r="D135" s="20"/>
      <c r="E135" s="20"/>
      <c r="F135" s="20"/>
      <c r="G135" s="20"/>
    </row>
    <row r="136" spans="1:12" ht="15.75" x14ac:dyDescent="0.3">
      <c r="A136" s="21"/>
      <c r="B136" s="451" t="s">
        <v>417</v>
      </c>
      <c r="C136" s="452"/>
      <c r="D136" s="452"/>
      <c r="E136" s="453"/>
      <c r="F136" s="20"/>
      <c r="G136" s="20"/>
    </row>
    <row r="137" spans="1:12" ht="15.75" x14ac:dyDescent="0.3">
      <c r="A137" s="22"/>
      <c r="B137" s="451" t="s">
        <v>418</v>
      </c>
      <c r="C137" s="453"/>
      <c r="D137" s="451" t="s">
        <v>419</v>
      </c>
      <c r="E137" s="453"/>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54" t="s">
        <v>174</v>
      </c>
      <c r="B165" s="454"/>
      <c r="C165" s="454"/>
      <c r="D165" s="454"/>
      <c r="E165" s="454"/>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54" t="s">
        <v>405</v>
      </c>
      <c r="B169" s="454"/>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54" t="s">
        <v>181</v>
      </c>
      <c r="B174" s="454"/>
      <c r="C174" s="454"/>
      <c r="D174" s="454"/>
      <c r="E174" s="454"/>
    </row>
    <row r="175" spans="1:7" ht="15.75" thickBot="1" x14ac:dyDescent="0.3">
      <c r="A175" t="s">
        <v>415</v>
      </c>
      <c r="B175" s="38">
        <v>0.1246</v>
      </c>
    </row>
    <row r="176" spans="1:7" ht="15.75" thickBot="1" x14ac:dyDescent="0.3">
      <c r="A176" t="s">
        <v>410</v>
      </c>
      <c r="B176" s="37">
        <f>1-B175</f>
        <v>0.87539999999999996</v>
      </c>
    </row>
    <row r="178" spans="1:5" x14ac:dyDescent="0.25">
      <c r="A178" s="454" t="s">
        <v>177</v>
      </c>
      <c r="B178" s="454"/>
      <c r="C178" s="454"/>
      <c r="D178" s="454"/>
      <c r="E178" s="454"/>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54" t="s">
        <v>179</v>
      </c>
      <c r="B183" s="454"/>
      <c r="C183" s="454"/>
      <c r="D183" s="454"/>
      <c r="E183" s="454"/>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54" t="s">
        <v>191</v>
      </c>
      <c r="B191" s="454"/>
      <c r="C191" s="454"/>
      <c r="D191" s="454"/>
      <c r="E191" s="454"/>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3025</v>
      </c>
    </row>
    <row r="201" spans="1:9" x14ac:dyDescent="0.25">
      <c r="A201" s="220" t="s">
        <v>3046</v>
      </c>
      <c r="B201" s="450" t="s">
        <v>3029</v>
      </c>
      <c r="C201" s="450"/>
      <c r="D201" s="450"/>
      <c r="E201" s="450"/>
      <c r="F201" s="450"/>
      <c r="G201" s="450"/>
      <c r="H201" s="450"/>
      <c r="I201" s="450"/>
    </row>
    <row r="202" spans="1:9" x14ac:dyDescent="0.25">
      <c r="A202" s="42" t="s">
        <v>3030</v>
      </c>
      <c r="B202" s="42" t="s">
        <v>3031</v>
      </c>
      <c r="C202" s="42" t="s">
        <v>3032</v>
      </c>
      <c r="D202" s="42" t="s">
        <v>3033</v>
      </c>
      <c r="E202" s="42" t="s">
        <v>2369</v>
      </c>
      <c r="F202" s="42" t="s">
        <v>87</v>
      </c>
      <c r="G202" s="42" t="s">
        <v>3034</v>
      </c>
      <c r="H202" s="42" t="s">
        <v>3035</v>
      </c>
      <c r="I202" s="42" t="s">
        <v>3036</v>
      </c>
    </row>
    <row r="203" spans="1:9" x14ac:dyDescent="0.25">
      <c r="A203" s="42" t="s">
        <v>3037</v>
      </c>
      <c r="B203">
        <v>0</v>
      </c>
      <c r="C203">
        <v>6</v>
      </c>
      <c r="D203">
        <v>9</v>
      </c>
      <c r="E203">
        <v>25</v>
      </c>
      <c r="F203">
        <v>21</v>
      </c>
      <c r="G203">
        <v>215</v>
      </c>
      <c r="H203">
        <v>81</v>
      </c>
      <c r="I203">
        <v>134</v>
      </c>
    </row>
    <row r="204" spans="1:9" x14ac:dyDescent="0.25">
      <c r="A204" s="42" t="s">
        <v>3038</v>
      </c>
      <c r="B204">
        <v>4</v>
      </c>
      <c r="C204">
        <v>3</v>
      </c>
      <c r="D204">
        <v>15</v>
      </c>
      <c r="E204">
        <v>40</v>
      </c>
      <c r="F204">
        <v>43</v>
      </c>
      <c r="G204">
        <v>163</v>
      </c>
      <c r="H204">
        <v>56</v>
      </c>
      <c r="I204">
        <v>94</v>
      </c>
    </row>
    <row r="205" spans="1:9" ht="15.75" thickBot="1" x14ac:dyDescent="0.3">
      <c r="A205" s="42" t="s">
        <v>3039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3040</v>
      </c>
      <c r="B206" s="12">
        <f>SUM(G205:H205)/SUM(G203:H203)</f>
        <v>-0.26013513513513514</v>
      </c>
    </row>
    <row r="207" spans="1:9" ht="15.75" thickBot="1" x14ac:dyDescent="0.3">
      <c r="A207" t="s">
        <v>3041</v>
      </c>
      <c r="B207" s="12">
        <f>I205/I203</f>
        <v>-0.29850746268656714</v>
      </c>
    </row>
    <row r="209" spans="1:9" x14ac:dyDescent="0.25">
      <c r="A209" s="220" t="s">
        <v>3047</v>
      </c>
      <c r="B209" s="450" t="s">
        <v>3029</v>
      </c>
      <c r="C209" s="450"/>
      <c r="D209" s="450"/>
      <c r="E209" s="450"/>
      <c r="F209" s="450"/>
      <c r="G209" s="450"/>
      <c r="H209" s="450"/>
      <c r="I209" s="450"/>
    </row>
    <row r="210" spans="1:9" x14ac:dyDescent="0.25">
      <c r="A210" s="42" t="s">
        <v>3030</v>
      </c>
      <c r="B210" s="42" t="s">
        <v>3031</v>
      </c>
      <c r="C210" s="42" t="s">
        <v>3032</v>
      </c>
      <c r="D210" s="42" t="s">
        <v>3033</v>
      </c>
      <c r="E210" s="42" t="s">
        <v>2369</v>
      </c>
      <c r="F210" s="42" t="s">
        <v>87</v>
      </c>
      <c r="G210" s="42" t="s">
        <v>3034</v>
      </c>
      <c r="H210" s="42" t="s">
        <v>3035</v>
      </c>
      <c r="I210" s="42" t="s">
        <v>3036</v>
      </c>
    </row>
    <row r="211" spans="1:9" x14ac:dyDescent="0.25">
      <c r="A211" s="42" t="s">
        <v>3037</v>
      </c>
      <c r="B211">
        <v>0</v>
      </c>
      <c r="C211">
        <v>17</v>
      </c>
      <c r="D211">
        <v>18</v>
      </c>
      <c r="E211">
        <v>22</v>
      </c>
      <c r="F211">
        <v>12</v>
      </c>
      <c r="G211">
        <v>73</v>
      </c>
      <c r="H211">
        <v>21</v>
      </c>
      <c r="I211">
        <v>21</v>
      </c>
    </row>
    <row r="212" spans="1:9" x14ac:dyDescent="0.25">
      <c r="A212" s="42" t="s">
        <v>3038</v>
      </c>
      <c r="B212">
        <v>0</v>
      </c>
      <c r="C212">
        <v>15</v>
      </c>
      <c r="D212">
        <v>22</v>
      </c>
      <c r="E212">
        <v>39</v>
      </c>
      <c r="F212">
        <v>23</v>
      </c>
      <c r="G212">
        <v>51</v>
      </c>
      <c r="H212">
        <v>17</v>
      </c>
      <c r="I212">
        <v>19</v>
      </c>
    </row>
    <row r="213" spans="1:9" ht="15.75" thickBot="1" x14ac:dyDescent="0.3">
      <c r="A213" s="42" t="s">
        <v>3039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3040</v>
      </c>
      <c r="B214" s="12">
        <f>SUM(G213:H213)/SUM(G211:H211)</f>
        <v>-0.27659574468085107</v>
      </c>
    </row>
    <row r="215" spans="1:9" ht="15.75" thickBot="1" x14ac:dyDescent="0.3">
      <c r="A215" t="s">
        <v>3041</v>
      </c>
      <c r="B215" s="12">
        <f>I213/I211</f>
        <v>-9.5238095238095233E-2</v>
      </c>
    </row>
    <row r="217" spans="1:9" x14ac:dyDescent="0.25">
      <c r="A217" s="220" t="s">
        <v>3048</v>
      </c>
      <c r="B217" s="450" t="s">
        <v>3029</v>
      </c>
      <c r="C217" s="450"/>
      <c r="D217" s="450"/>
      <c r="E217" s="450"/>
    </row>
    <row r="218" spans="1:9" x14ac:dyDescent="0.25">
      <c r="A218" s="42" t="s">
        <v>3030</v>
      </c>
      <c r="B218" s="42" t="s">
        <v>3042</v>
      </c>
      <c r="C218" s="42" t="s">
        <v>3043</v>
      </c>
      <c r="D218" s="42" t="s">
        <v>3044</v>
      </c>
      <c r="E218" s="42" t="s">
        <v>87</v>
      </c>
    </row>
    <row r="219" spans="1:9" x14ac:dyDescent="0.25">
      <c r="A219" s="42" t="s">
        <v>3037</v>
      </c>
      <c r="B219">
        <v>112</v>
      </c>
      <c r="C219">
        <v>16</v>
      </c>
      <c r="D219">
        <v>9</v>
      </c>
      <c r="E219">
        <v>134</v>
      </c>
    </row>
    <row r="220" spans="1:9" x14ac:dyDescent="0.25">
      <c r="A220" s="42" t="s">
        <v>3038</v>
      </c>
      <c r="B220">
        <v>87</v>
      </c>
      <c r="C220">
        <v>17</v>
      </c>
      <c r="D220">
        <v>9</v>
      </c>
      <c r="E220">
        <v>151</v>
      </c>
    </row>
    <row r="221" spans="1:9" ht="15.75" thickBot="1" x14ac:dyDescent="0.3">
      <c r="A221" s="42" t="s">
        <v>3039</v>
      </c>
      <c r="B221">
        <f>B220-B219</f>
        <v>-25</v>
      </c>
      <c r="C221">
        <f t="shared" ref="C221:E221" si="9">C220-C219</f>
        <v>1</v>
      </c>
      <c r="D221">
        <f t="shared" si="9"/>
        <v>0</v>
      </c>
      <c r="E221">
        <f t="shared" si="9"/>
        <v>17</v>
      </c>
    </row>
    <row r="222" spans="1:9" ht="15.75" thickBot="1" x14ac:dyDescent="0.3">
      <c r="A222" t="s">
        <v>3045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2023-09-28T01:12:56Z</dcterms:modified>
</cp:coreProperties>
</file>