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A0121281-E21A-47C9-8EC3-6858A1945C60}" xr6:coauthVersionLast="47" xr6:coauthVersionMax="47" xr10:uidLastSave="{00000000-0000-0000-0000-000000000000}"/>
  <bookViews>
    <workbookView xWindow="30660" yWindow="735" windowWidth="26565" windowHeight="2055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4" i="1" l="1"/>
  <c r="O104" i="1" s="1"/>
  <c r="C105" i="1"/>
  <c r="Q105" i="1" s="1"/>
  <c r="C106" i="1"/>
  <c r="L106" i="1" s="1"/>
  <c r="C107" i="1"/>
  <c r="K107" i="1" s="1"/>
  <c r="C108" i="1"/>
  <c r="C109" i="1"/>
  <c r="C110" i="1"/>
  <c r="P110" i="1" s="1"/>
  <c r="C111" i="1"/>
  <c r="O111" i="1" s="1"/>
  <c r="C112" i="1"/>
  <c r="C113" i="1"/>
  <c r="P113" i="1" s="1"/>
  <c r="C103" i="1"/>
  <c r="K103" i="1" s="1"/>
  <c r="J102" i="1"/>
  <c r="K102" i="1"/>
  <c r="L102" i="1"/>
  <c r="M102" i="1"/>
  <c r="N102" i="1"/>
  <c r="O102" i="1"/>
  <c r="P102" i="1"/>
  <c r="Q102" i="1"/>
  <c r="R102" i="1"/>
  <c r="L104" i="1"/>
  <c r="M104" i="1"/>
  <c r="N104" i="1"/>
  <c r="P104" i="1"/>
  <c r="Q104" i="1"/>
  <c r="J105" i="1"/>
  <c r="K105" i="1"/>
  <c r="P105" i="1"/>
  <c r="R105" i="1"/>
  <c r="K106" i="1"/>
  <c r="N107" i="1"/>
  <c r="J108" i="1"/>
  <c r="K108" i="1"/>
  <c r="L108" i="1"/>
  <c r="M108" i="1"/>
  <c r="N108" i="1"/>
  <c r="O108" i="1"/>
  <c r="P108" i="1"/>
  <c r="Q108" i="1"/>
  <c r="R108" i="1"/>
  <c r="J109" i="1"/>
  <c r="K109" i="1"/>
  <c r="L109" i="1"/>
  <c r="M109" i="1"/>
  <c r="N109" i="1"/>
  <c r="O109" i="1"/>
  <c r="P109" i="1"/>
  <c r="Q109" i="1"/>
  <c r="R109" i="1"/>
  <c r="J110" i="1"/>
  <c r="K110" i="1"/>
  <c r="N110" i="1"/>
  <c r="O110" i="1"/>
  <c r="R110" i="1"/>
  <c r="Q111" i="1"/>
  <c r="J112" i="1"/>
  <c r="K112" i="1"/>
  <c r="L112" i="1"/>
  <c r="M112" i="1"/>
  <c r="N112" i="1"/>
  <c r="O112" i="1"/>
  <c r="P112" i="1"/>
  <c r="Q112" i="1"/>
  <c r="R112" i="1"/>
  <c r="J113" i="1"/>
  <c r="O113" i="1"/>
  <c r="Q113" i="1"/>
  <c r="R113" i="1"/>
  <c r="J114" i="1"/>
  <c r="K114" i="1"/>
  <c r="L114" i="1"/>
  <c r="M114" i="1"/>
  <c r="N114" i="1"/>
  <c r="O114" i="1"/>
  <c r="P114" i="1"/>
  <c r="Q114" i="1"/>
  <c r="R114" i="1"/>
  <c r="A102" i="1"/>
  <c r="B102" i="1"/>
  <c r="A104" i="1"/>
  <c r="B104" i="1"/>
  <c r="B105" i="1"/>
  <c r="A106" i="1"/>
  <c r="A108" i="1"/>
  <c r="B108" i="1"/>
  <c r="A109" i="1"/>
  <c r="B109" i="1"/>
  <c r="A110" i="1"/>
  <c r="A112" i="1"/>
  <c r="B112" i="1"/>
  <c r="A113" i="1"/>
  <c r="A114" i="1"/>
  <c r="B114" i="1"/>
  <c r="N113" i="1" l="1"/>
  <c r="N111" i="1"/>
  <c r="O105" i="1"/>
  <c r="M113" i="1"/>
  <c r="J111" i="1"/>
  <c r="N105" i="1"/>
  <c r="L113" i="1"/>
  <c r="O106" i="1"/>
  <c r="M105" i="1"/>
  <c r="B113" i="1"/>
  <c r="K113" i="1"/>
  <c r="N106" i="1"/>
  <c r="L105" i="1"/>
  <c r="A105" i="1"/>
  <c r="R111" i="1"/>
  <c r="R107" i="1"/>
  <c r="J107" i="1"/>
  <c r="B111" i="1"/>
  <c r="B107" i="1"/>
  <c r="Q107" i="1"/>
  <c r="A111" i="1"/>
  <c r="A107" i="1"/>
  <c r="L111" i="1"/>
  <c r="M110" i="1"/>
  <c r="P107" i="1"/>
  <c r="Q106" i="1"/>
  <c r="K104" i="1"/>
  <c r="M111" i="1"/>
  <c r="R106" i="1"/>
  <c r="J106" i="1"/>
  <c r="B110" i="1"/>
  <c r="B106" i="1"/>
  <c r="K111" i="1"/>
  <c r="L110" i="1"/>
  <c r="O107" i="1"/>
  <c r="P106" i="1"/>
  <c r="R104" i="1"/>
  <c r="J104" i="1"/>
  <c r="M107" i="1"/>
  <c r="P111" i="1"/>
  <c r="Q110" i="1"/>
  <c r="L107" i="1"/>
  <c r="M106" i="1"/>
  <c r="R103" i="1"/>
  <c r="B103" i="1"/>
  <c r="O103" i="1"/>
  <c r="A103" i="1"/>
  <c r="N103" i="1"/>
  <c r="M103" i="1"/>
  <c r="J103" i="1"/>
  <c r="Q103" i="1"/>
  <c r="P103" i="1"/>
  <c r="L103" i="1"/>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B713" i="1"/>
  <c r="B716" i="1"/>
  <c r="A731" i="1"/>
  <c r="B731" i="1"/>
  <c r="A732" i="1"/>
  <c r="B732" i="1"/>
  <c r="A733" i="1"/>
  <c r="B733" i="1"/>
  <c r="A734" i="1"/>
  <c r="B734" i="1"/>
  <c r="A736" i="1"/>
  <c r="B736" i="1"/>
  <c r="A737" i="1"/>
  <c r="B737" i="1"/>
  <c r="C738" i="1"/>
  <c r="C739" i="1"/>
  <c r="B739" i="1" s="1"/>
  <c r="C740" i="1"/>
  <c r="A740" i="1" s="1"/>
  <c r="C741" i="1"/>
  <c r="A741" i="1" s="1"/>
  <c r="C742" i="1"/>
  <c r="C743" i="1"/>
  <c r="B743" i="1" s="1"/>
  <c r="C744" i="1"/>
  <c r="N744" i="1" s="1"/>
  <c r="C745" i="1"/>
  <c r="C746" i="1"/>
  <c r="C747" i="1"/>
  <c r="B747" i="1" s="1"/>
  <c r="C748" i="1"/>
  <c r="A748" i="1" s="1"/>
  <c r="C749" i="1"/>
  <c r="A749" i="1" s="1"/>
  <c r="C750" i="1"/>
  <c r="C751" i="1"/>
  <c r="B751" i="1" s="1"/>
  <c r="C752" i="1"/>
  <c r="C753" i="1"/>
  <c r="A753" i="1" s="1"/>
  <c r="C754" i="1"/>
  <c r="C755" i="1"/>
  <c r="B755" i="1" s="1"/>
  <c r="C756" i="1"/>
  <c r="A756" i="1" s="1"/>
  <c r="C757" i="1"/>
  <c r="A757" i="1" s="1"/>
  <c r="C758" i="1"/>
  <c r="C759" i="1"/>
  <c r="B759" i="1" s="1"/>
  <c r="C760" i="1"/>
  <c r="P760" i="1" s="1"/>
  <c r="C761" i="1"/>
  <c r="A761" i="1" s="1"/>
  <c r="C762" i="1"/>
  <c r="C763" i="1"/>
  <c r="B763" i="1" s="1"/>
  <c r="C764" i="1"/>
  <c r="A764" i="1" s="1"/>
  <c r="C765" i="1"/>
  <c r="A765" i="1" s="1"/>
  <c r="C766" i="1"/>
  <c r="C767" i="1"/>
  <c r="B767" i="1" s="1"/>
  <c r="C768" i="1"/>
  <c r="K768" i="1" s="1"/>
  <c r="C769" i="1"/>
  <c r="A769" i="1" s="1"/>
  <c r="C770" i="1"/>
  <c r="C771" i="1"/>
  <c r="B771" i="1" s="1"/>
  <c r="C772" i="1"/>
  <c r="A772" i="1" s="1"/>
  <c r="C773" i="1"/>
  <c r="A773" i="1" s="1"/>
  <c r="C774" i="1"/>
  <c r="C775" i="1"/>
  <c r="B775" i="1" s="1"/>
  <c r="C776" i="1"/>
  <c r="R776" i="1" s="1"/>
  <c r="C777" i="1"/>
  <c r="A777" i="1" s="1"/>
  <c r="C778" i="1"/>
  <c r="C779" i="1"/>
  <c r="B779" i="1" s="1"/>
  <c r="C780" i="1"/>
  <c r="A780" i="1" s="1"/>
  <c r="C781" i="1"/>
  <c r="A781" i="1" s="1"/>
  <c r="C782" i="1"/>
  <c r="C783" i="1"/>
  <c r="B783" i="1" s="1"/>
  <c r="C784" i="1"/>
  <c r="C785" i="1"/>
  <c r="A785" i="1" s="1"/>
  <c r="C786" i="1"/>
  <c r="C787" i="1"/>
  <c r="B787" i="1" s="1"/>
  <c r="C788" i="1"/>
  <c r="A788" i="1" s="1"/>
  <c r="C789" i="1"/>
  <c r="A789" i="1" s="1"/>
  <c r="C790" i="1"/>
  <c r="C791" i="1"/>
  <c r="B791" i="1" s="1"/>
  <c r="C792" i="1"/>
  <c r="C793" i="1"/>
  <c r="A793" i="1" s="1"/>
  <c r="C794" i="1"/>
  <c r="C795" i="1"/>
  <c r="B795" i="1" s="1"/>
  <c r="C796" i="1"/>
  <c r="A796" i="1" s="1"/>
  <c r="C797" i="1"/>
  <c r="A797" i="1" s="1"/>
  <c r="C798" i="1"/>
  <c r="Q798" i="1" s="1"/>
  <c r="C799" i="1"/>
  <c r="C800" i="1"/>
  <c r="A800" i="1" s="1"/>
  <c r="C801" i="1"/>
  <c r="A801" i="1" s="1"/>
  <c r="C802" i="1"/>
  <c r="C803" i="1"/>
  <c r="A803" i="1" s="1"/>
  <c r="C804" i="1"/>
  <c r="A804" i="1" s="1"/>
  <c r="C805" i="1"/>
  <c r="A805" i="1" s="1"/>
  <c r="C806" i="1"/>
  <c r="C807" i="1"/>
  <c r="B807" i="1" s="1"/>
  <c r="C808" i="1"/>
  <c r="A808" i="1" s="1"/>
  <c r="C809" i="1"/>
  <c r="A809" i="1" s="1"/>
  <c r="C810" i="1"/>
  <c r="C811" i="1"/>
  <c r="A811" i="1" s="1"/>
  <c r="C812" i="1"/>
  <c r="A812" i="1" s="1"/>
  <c r="C813" i="1"/>
  <c r="A813" i="1" s="1"/>
  <c r="C814" i="1"/>
  <c r="C815" i="1"/>
  <c r="B815" i="1" s="1"/>
  <c r="C816" i="1"/>
  <c r="A816" i="1" s="1"/>
  <c r="C817" i="1"/>
  <c r="A817" i="1" s="1"/>
  <c r="C818" i="1"/>
  <c r="C819" i="1"/>
  <c r="A819" i="1" s="1"/>
  <c r="C820" i="1"/>
  <c r="A820" i="1" s="1"/>
  <c r="C821" i="1"/>
  <c r="A821" i="1" s="1"/>
  <c r="C822" i="1"/>
  <c r="C823" i="1"/>
  <c r="B823" i="1" s="1"/>
  <c r="C824" i="1"/>
  <c r="B824" i="1" s="1"/>
  <c r="C825" i="1"/>
  <c r="A825" i="1" s="1"/>
  <c r="C826" i="1"/>
  <c r="C827" i="1"/>
  <c r="A827" i="1" s="1"/>
  <c r="C828" i="1"/>
  <c r="A828" i="1" s="1"/>
  <c r="C829" i="1"/>
  <c r="A829" i="1" s="1"/>
  <c r="C830" i="1"/>
  <c r="C831" i="1"/>
  <c r="B831" i="1" s="1"/>
  <c r="C832" i="1"/>
  <c r="A832" i="1" s="1"/>
  <c r="C833" i="1"/>
  <c r="A833" i="1" s="1"/>
  <c r="C834" i="1"/>
  <c r="C835" i="1"/>
  <c r="A835" i="1" s="1"/>
  <c r="C836" i="1"/>
  <c r="A836" i="1" s="1"/>
  <c r="C837" i="1"/>
  <c r="A837" i="1" s="1"/>
  <c r="C838" i="1"/>
  <c r="C839" i="1"/>
  <c r="B839" i="1" s="1"/>
  <c r="C840" i="1"/>
  <c r="B840" i="1" s="1"/>
  <c r="C841" i="1"/>
  <c r="A841" i="1" s="1"/>
  <c r="C842" i="1"/>
  <c r="C843" i="1"/>
  <c r="A843" i="1" s="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P353" i="1" s="1"/>
  <c r="C366" i="1"/>
  <c r="K366" i="1" s="1"/>
  <c r="C367" i="1"/>
  <c r="R367" i="1" s="1"/>
  <c r="C368" i="1"/>
  <c r="L368" i="1" s="1"/>
  <c r="C369" i="1"/>
  <c r="L369" i="1" s="1"/>
  <c r="C370" i="1"/>
  <c r="C371" i="1"/>
  <c r="C372" i="1"/>
  <c r="L372" i="1" s="1"/>
  <c r="C373" i="1"/>
  <c r="A373" i="1" s="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Q351" i="1"/>
  <c r="N373" i="1"/>
  <c r="B61" i="15"/>
  <c r="B666" i="15" s="1"/>
  <c r="B687" i="15" s="1"/>
  <c r="J998" i="1"/>
  <c r="K998" i="1"/>
  <c r="L998" i="1"/>
  <c r="M998" i="1"/>
  <c r="N998" i="1"/>
  <c r="O998" i="1"/>
  <c r="P998" i="1"/>
  <c r="Q998" i="1"/>
  <c r="R998" i="1"/>
  <c r="A998" i="1"/>
  <c r="B998" i="1"/>
  <c r="A62" i="1"/>
  <c r="B62" i="1"/>
  <c r="A63" i="1"/>
  <c r="B63" i="1"/>
  <c r="A64" i="1"/>
  <c r="B64" i="1"/>
  <c r="A76" i="1"/>
  <c r="B76" i="1"/>
  <c r="A77" i="1"/>
  <c r="B77" i="1"/>
  <c r="A89" i="1"/>
  <c r="B89" i="1"/>
  <c r="A90" i="1"/>
  <c r="B90"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77" i="1"/>
  <c r="K77" i="1"/>
  <c r="L77" i="1"/>
  <c r="N77" i="1"/>
  <c r="O77" i="1"/>
  <c r="P77" i="1"/>
  <c r="Q77" i="1"/>
  <c r="R77" i="1"/>
  <c r="J89" i="1"/>
  <c r="K89" i="1"/>
  <c r="L89" i="1"/>
  <c r="M89" i="1"/>
  <c r="N89" i="1"/>
  <c r="O89" i="1"/>
  <c r="P89" i="1"/>
  <c r="Q89" i="1"/>
  <c r="R89" i="1"/>
  <c r="J90" i="1"/>
  <c r="K90" i="1"/>
  <c r="L90" i="1"/>
  <c r="N90" i="1"/>
  <c r="O90" i="1"/>
  <c r="P90" i="1"/>
  <c r="Q90" i="1"/>
  <c r="R90"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s="1"/>
  <c r="G89" i="19"/>
  <c r="M1191" i="1" s="1"/>
  <c r="F89" i="19"/>
  <c r="L1191" i="1" s="1"/>
  <c r="D89" i="19"/>
  <c r="J1191" i="1" s="1"/>
  <c r="L88" i="19"/>
  <c r="R1180" i="1" s="1"/>
  <c r="K88" i="19"/>
  <c r="Q1180" i="1" s="1"/>
  <c r="J88" i="19"/>
  <c r="P1180" i="1" s="1"/>
  <c r="I88" i="19"/>
  <c r="O1180" i="1"/>
  <c r="H88" i="19"/>
  <c r="N1180" i="1" s="1"/>
  <c r="G88" i="19"/>
  <c r="M1180" i="1" s="1"/>
  <c r="F88" i="19"/>
  <c r="L1180" i="1" s="1"/>
  <c r="D88" i="19"/>
  <c r="J1180" i="1" s="1"/>
  <c r="L87" i="19"/>
  <c r="R1179" i="1" s="1"/>
  <c r="K87" i="19"/>
  <c r="Q1179" i="1" s="1"/>
  <c r="J87" i="19"/>
  <c r="P1179" i="1" s="1"/>
  <c r="I87" i="19"/>
  <c r="O1179" i="1" s="1"/>
  <c r="H87" i="19"/>
  <c r="N1179" i="1"/>
  <c r="G87" i="19"/>
  <c r="M1179" i="1" s="1"/>
  <c r="F87" i="19"/>
  <c r="L1179" i="1" s="1"/>
  <c r="D87" i="19"/>
  <c r="J1179" i="1" s="1"/>
  <c r="B87" i="19"/>
  <c r="B1179" i="1" s="1"/>
  <c r="B88" i="19"/>
  <c r="B1180" i="1" s="1"/>
  <c r="B89" i="19"/>
  <c r="B1191" i="1" s="1"/>
  <c r="B90" i="19"/>
  <c r="B1216" i="1" s="1"/>
  <c r="A88" i="19"/>
  <c r="A1180" i="1" s="1"/>
  <c r="A89" i="19"/>
  <c r="A1191" i="1" s="1"/>
  <c r="A90" i="19"/>
  <c r="A1216" i="1" s="1"/>
  <c r="A87" i="19"/>
  <c r="A1179" i="1" s="1"/>
  <c r="L84" i="19"/>
  <c r="R1165" i="1" s="1"/>
  <c r="K84" i="19"/>
  <c r="Q1165" i="1" s="1"/>
  <c r="J84" i="19"/>
  <c r="P1165" i="1" s="1"/>
  <c r="I84" i="19"/>
  <c r="O1165" i="1" s="1"/>
  <c r="H84" i="19"/>
  <c r="N1165" i="1" s="1"/>
  <c r="G84" i="19"/>
  <c r="M1165" i="1" s="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s="1"/>
  <c r="H82" i="19"/>
  <c r="G82" i="19"/>
  <c r="M1129" i="1" s="1"/>
  <c r="F82" i="19"/>
  <c r="L1129" i="1" s="1"/>
  <c r="D82" i="19"/>
  <c r="J1129" i="1" s="1"/>
  <c r="L81" i="19"/>
  <c r="R1128" i="1" s="1"/>
  <c r="K81" i="19"/>
  <c r="Q1128" i="1" s="1"/>
  <c r="J81" i="19"/>
  <c r="P1128" i="1" s="1"/>
  <c r="I81" i="19"/>
  <c r="O1128" i="1"/>
  <c r="H81" i="19"/>
  <c r="N1128" i="1" s="1"/>
  <c r="G81" i="19"/>
  <c r="M1128" i="1"/>
  <c r="F81" i="19"/>
  <c r="L1128" i="1" s="1"/>
  <c r="D81" i="19"/>
  <c r="J1128" i="1" s="1"/>
  <c r="B84" i="19"/>
  <c r="B1165" i="1" s="1"/>
  <c r="A84" i="19"/>
  <c r="A1165" i="1" s="1"/>
  <c r="B83" i="19"/>
  <c r="B1140" i="1"/>
  <c r="A83" i="19"/>
  <c r="A1140" i="1"/>
  <c r="B82" i="19"/>
  <c r="B1129" i="1" s="1"/>
  <c r="A82" i="19"/>
  <c r="A1129" i="1" s="1"/>
  <c r="B81" i="19"/>
  <c r="B1128" i="1" s="1"/>
  <c r="A81" i="19"/>
  <c r="A1128" i="1" s="1"/>
  <c r="G31" i="19"/>
  <c r="M230" i="1" s="1"/>
  <c r="G17" i="19"/>
  <c r="M149" i="1" s="1"/>
  <c r="G11" i="19"/>
  <c r="M90" i="1" s="1"/>
  <c r="G9" i="19"/>
  <c r="M77"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K1200" i="1" s="1"/>
  <c r="C1201" i="1"/>
  <c r="C1202" i="1"/>
  <c r="B1202" i="1" s="1"/>
  <c r="C1203" i="1"/>
  <c r="C1204" i="1"/>
  <c r="C1205" i="1"/>
  <c r="C1206" i="1"/>
  <c r="K1206" i="1" s="1"/>
  <c r="C1207" i="1"/>
  <c r="C1208" i="1"/>
  <c r="C1209" i="1"/>
  <c r="C1210" i="1"/>
  <c r="C1211" i="1"/>
  <c r="C1212" i="1"/>
  <c r="C1213" i="1"/>
  <c r="C1214" i="1"/>
  <c r="C1215" i="1"/>
  <c r="C1148" i="1"/>
  <c r="C1149" i="1"/>
  <c r="C1150" i="1"/>
  <c r="N1150" i="1" s="1"/>
  <c r="C1151" i="1"/>
  <c r="C1152" i="1"/>
  <c r="C1153" i="1"/>
  <c r="C1154" i="1"/>
  <c r="L1154" i="1" s="1"/>
  <c r="C1155" i="1"/>
  <c r="B1155" i="1" s="1"/>
  <c r="C1156" i="1"/>
  <c r="J1156" i="1" s="1"/>
  <c r="C1157" i="1"/>
  <c r="C1158" i="1"/>
  <c r="L1158" i="1" s="1"/>
  <c r="C1159" i="1"/>
  <c r="C1160" i="1"/>
  <c r="C1161" i="1"/>
  <c r="C1162" i="1"/>
  <c r="C1163" i="1"/>
  <c r="C1164" i="1"/>
  <c r="N1164" i="1" s="1"/>
  <c r="C995" i="1"/>
  <c r="Q995" i="1" s="1"/>
  <c r="C991" i="1"/>
  <c r="C536" i="1"/>
  <c r="C537" i="1"/>
  <c r="R537" i="1" s="1"/>
  <c r="C538" i="1"/>
  <c r="C539" i="1"/>
  <c r="C540" i="1"/>
  <c r="J540" i="1" s="1"/>
  <c r="C541" i="1"/>
  <c r="C542" i="1"/>
  <c r="M542" i="1" s="1"/>
  <c r="C543" i="1"/>
  <c r="P543" i="1" s="1"/>
  <c r="C544" i="1"/>
  <c r="C545" i="1"/>
  <c r="B545" i="1" s="1"/>
  <c r="C546" i="1"/>
  <c r="K546" i="1" s="1"/>
  <c r="C547" i="1"/>
  <c r="C548" i="1"/>
  <c r="Q548" i="1" s="1"/>
  <c r="C549" i="1"/>
  <c r="C550" i="1"/>
  <c r="B550" i="1" s="1"/>
  <c r="C551" i="1"/>
  <c r="P551" i="1" s="1"/>
  <c r="C552" i="1"/>
  <c r="C553" i="1"/>
  <c r="C554" i="1"/>
  <c r="C555" i="1"/>
  <c r="C556" i="1"/>
  <c r="C557" i="1"/>
  <c r="L557" i="1" s="1"/>
  <c r="C558" i="1"/>
  <c r="K558" i="1" s="1"/>
  <c r="C559" i="1"/>
  <c r="P559" i="1" s="1"/>
  <c r="C560" i="1"/>
  <c r="C561" i="1"/>
  <c r="M561" i="1" s="1"/>
  <c r="C562" i="1"/>
  <c r="C563" i="1"/>
  <c r="M563" i="1" s="1"/>
  <c r="C564" i="1"/>
  <c r="A564" i="1" s="1"/>
  <c r="C565" i="1"/>
  <c r="Q565" i="1" s="1"/>
  <c r="C566" i="1"/>
  <c r="P566" i="1" s="1"/>
  <c r="C567" i="1"/>
  <c r="J567" i="1" s="1"/>
  <c r="C568" i="1"/>
  <c r="C569" i="1"/>
  <c r="N569" i="1" s="1"/>
  <c r="C570" i="1"/>
  <c r="C571" i="1"/>
  <c r="C572" i="1"/>
  <c r="M572" i="1" s="1"/>
  <c r="C573" i="1"/>
  <c r="C574" i="1"/>
  <c r="J574" i="1" s="1"/>
  <c r="C575" i="1"/>
  <c r="J575" i="1" s="1"/>
  <c r="C576" i="1"/>
  <c r="C577" i="1"/>
  <c r="C578" i="1"/>
  <c r="L578" i="1" s="1"/>
  <c r="C579" i="1"/>
  <c r="K579" i="1" s="1"/>
  <c r="C580" i="1"/>
  <c r="J580" i="1" s="1"/>
  <c r="C581" i="1"/>
  <c r="M581" i="1" s="1"/>
  <c r="C582" i="1"/>
  <c r="C583" i="1"/>
  <c r="J583" i="1" s="1"/>
  <c r="C584" i="1"/>
  <c r="C585" i="1"/>
  <c r="Q585" i="1" s="1"/>
  <c r="C586" i="1"/>
  <c r="A586" i="1" s="1"/>
  <c r="C587" i="1"/>
  <c r="C588" i="1"/>
  <c r="Q588" i="1" s="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P622" i="1" s="1"/>
  <c r="C623" i="1"/>
  <c r="A623" i="1" s="1"/>
  <c r="C624" i="1"/>
  <c r="C625" i="1"/>
  <c r="A625" i="1" s="1"/>
  <c r="C626" i="1"/>
  <c r="C627" i="1"/>
  <c r="C628" i="1"/>
  <c r="N628" i="1" s="1"/>
  <c r="C629" i="1"/>
  <c r="L629" i="1" s="1"/>
  <c r="C630" i="1"/>
  <c r="C631" i="1"/>
  <c r="C632" i="1"/>
  <c r="C633" i="1"/>
  <c r="C634" i="1"/>
  <c r="L634" i="1" s="1"/>
  <c r="C635" i="1"/>
  <c r="C636" i="1"/>
  <c r="J636" i="1" s="1"/>
  <c r="C637" i="1"/>
  <c r="B637" i="1" s="1"/>
  <c r="C638" i="1"/>
  <c r="N638" i="1" s="1"/>
  <c r="C639" i="1"/>
  <c r="M639" i="1" s="1"/>
  <c r="C640" i="1"/>
  <c r="C641" i="1"/>
  <c r="A641" i="1" s="1"/>
  <c r="C642" i="1"/>
  <c r="A642" i="1" s="1"/>
  <c r="C643" i="1"/>
  <c r="C644" i="1"/>
  <c r="L644" i="1" s="1"/>
  <c r="C645" i="1"/>
  <c r="P645" i="1" s="1"/>
  <c r="C646" i="1"/>
  <c r="Q646" i="1" s="1"/>
  <c r="C647" i="1"/>
  <c r="R647" i="1" s="1"/>
  <c r="C648" i="1"/>
  <c r="C649" i="1"/>
  <c r="C650" i="1"/>
  <c r="C651" i="1"/>
  <c r="P651" i="1" s="1"/>
  <c r="C652" i="1"/>
  <c r="A652" i="1" s="1"/>
  <c r="C653" i="1"/>
  <c r="P653" i="1" s="1"/>
  <c r="C654" i="1"/>
  <c r="A654" i="1" s="1"/>
  <c r="C655" i="1"/>
  <c r="Q655" i="1" s="1"/>
  <c r="C656" i="1"/>
  <c r="C657" i="1"/>
  <c r="B657" i="1" s="1"/>
  <c r="C658" i="1"/>
  <c r="R658" i="1" s="1"/>
  <c r="C659" i="1"/>
  <c r="P659" i="1" s="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C676" i="1"/>
  <c r="O676" i="1" s="1"/>
  <c r="C677" i="1"/>
  <c r="Q677" i="1" s="1"/>
  <c r="C678" i="1"/>
  <c r="M678" i="1" s="1"/>
  <c r="C679" i="1"/>
  <c r="A679" i="1" s="1"/>
  <c r="C680" i="1"/>
  <c r="C681" i="1"/>
  <c r="C682" i="1"/>
  <c r="O682" i="1" s="1"/>
  <c r="C683" i="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C700" i="1"/>
  <c r="J700" i="1" s="1"/>
  <c r="C701" i="1"/>
  <c r="J701" i="1" s="1"/>
  <c r="C702" i="1"/>
  <c r="O702" i="1" s="1"/>
  <c r="C703" i="1"/>
  <c r="R703" i="1" s="1"/>
  <c r="C704" i="1"/>
  <c r="C705" i="1"/>
  <c r="B546" i="1"/>
  <c r="P586" i="1"/>
  <c r="K637" i="1"/>
  <c r="M691" i="1"/>
  <c r="O690" i="1"/>
  <c r="B658" i="1"/>
  <c r="B626" i="1"/>
  <c r="O626" i="1"/>
  <c r="J626" i="1"/>
  <c r="Q578" i="1"/>
  <c r="P643" i="1"/>
  <c r="B627" i="1"/>
  <c r="B619" i="1"/>
  <c r="L611" i="1"/>
  <c r="P603" i="1"/>
  <c r="P587" i="1"/>
  <c r="M571" i="1"/>
  <c r="M555" i="1"/>
  <c r="A539" i="1"/>
  <c r="C850" i="1"/>
  <c r="J850" i="1" s="1"/>
  <c r="C851" i="1"/>
  <c r="C852" i="1"/>
  <c r="C853" i="1"/>
  <c r="K853" i="1" s="1"/>
  <c r="C854" i="1"/>
  <c r="J854" i="1" s="1"/>
  <c r="C855" i="1"/>
  <c r="A855" i="1" s="1"/>
  <c r="C856" i="1"/>
  <c r="K856" i="1" s="1"/>
  <c r="C857" i="1"/>
  <c r="O857" i="1" s="1"/>
  <c r="C858" i="1"/>
  <c r="K858" i="1" s="1"/>
  <c r="C859" i="1"/>
  <c r="M859" i="1" s="1"/>
  <c r="C860" i="1"/>
  <c r="L860" i="1" s="1"/>
  <c r="C861" i="1"/>
  <c r="J861" i="1" s="1"/>
  <c r="C862" i="1"/>
  <c r="C863" i="1"/>
  <c r="L863" i="1" s="1"/>
  <c r="C864" i="1"/>
  <c r="Q864" i="1" s="1"/>
  <c r="C865" i="1"/>
  <c r="A865" i="1" s="1"/>
  <c r="C866" i="1"/>
  <c r="P866" i="1" s="1"/>
  <c r="C867" i="1"/>
  <c r="N867" i="1" s="1"/>
  <c r="C868" i="1"/>
  <c r="C869" i="1"/>
  <c r="J869" i="1" s="1"/>
  <c r="C870" i="1"/>
  <c r="Q870" i="1" s="1"/>
  <c r="C871" i="1"/>
  <c r="A871" i="1" s="1"/>
  <c r="C872" i="1"/>
  <c r="C873" i="1"/>
  <c r="R873" i="1" s="1"/>
  <c r="C874" i="1"/>
  <c r="C875" i="1"/>
  <c r="C876" i="1"/>
  <c r="C877" i="1"/>
  <c r="B877" i="1" s="1"/>
  <c r="C878" i="1"/>
  <c r="N878" i="1" s="1"/>
  <c r="C879" i="1"/>
  <c r="C880" i="1"/>
  <c r="C881" i="1"/>
  <c r="C882" i="1"/>
  <c r="R882" i="1" s="1"/>
  <c r="C883" i="1"/>
  <c r="N883" i="1" s="1"/>
  <c r="C884" i="1"/>
  <c r="P884" i="1" s="1"/>
  <c r="C885" i="1"/>
  <c r="M885" i="1" s="1"/>
  <c r="C886" i="1"/>
  <c r="Q886" i="1" s="1"/>
  <c r="C887" i="1"/>
  <c r="L887" i="1" s="1"/>
  <c r="C888" i="1"/>
  <c r="Q888" i="1" s="1"/>
  <c r="C889" i="1"/>
  <c r="M889" i="1" s="1"/>
  <c r="C890" i="1"/>
  <c r="C891" i="1"/>
  <c r="C892" i="1"/>
  <c r="C893" i="1"/>
  <c r="K893" i="1" s="1"/>
  <c r="C894" i="1"/>
  <c r="R894" i="1" s="1"/>
  <c r="C895" i="1"/>
  <c r="B895" i="1" s="1"/>
  <c r="C896" i="1"/>
  <c r="N896" i="1" s="1"/>
  <c r="C897" i="1"/>
  <c r="L897" i="1" s="1"/>
  <c r="C898" i="1"/>
  <c r="M898" i="1" s="1"/>
  <c r="C899" i="1"/>
  <c r="C900" i="1"/>
  <c r="M900" i="1" s="1"/>
  <c r="C901" i="1"/>
  <c r="L901" i="1" s="1"/>
  <c r="C902" i="1"/>
  <c r="C903" i="1"/>
  <c r="P903" i="1" s="1"/>
  <c r="C904" i="1"/>
  <c r="C905" i="1"/>
  <c r="L905" i="1" s="1"/>
  <c r="C906" i="1"/>
  <c r="C907" i="1"/>
  <c r="C908" i="1"/>
  <c r="C909" i="1"/>
  <c r="O909" i="1" s="1"/>
  <c r="C910" i="1"/>
  <c r="N910" i="1" s="1"/>
  <c r="C911" i="1"/>
  <c r="J911" i="1" s="1"/>
  <c r="C912" i="1"/>
  <c r="C913" i="1"/>
  <c r="O913" i="1" s="1"/>
  <c r="C914" i="1"/>
  <c r="B914" i="1" s="1"/>
  <c r="C915" i="1"/>
  <c r="C916" i="1"/>
  <c r="C917" i="1"/>
  <c r="O917" i="1" s="1"/>
  <c r="C918" i="1"/>
  <c r="O918" i="1" s="1"/>
  <c r="C919" i="1"/>
  <c r="C920" i="1"/>
  <c r="J920" i="1" s="1"/>
  <c r="C921" i="1"/>
  <c r="B921" i="1" s="1"/>
  <c r="C922" i="1"/>
  <c r="O922" i="1" s="1"/>
  <c r="C923" i="1"/>
  <c r="J923" i="1" s="1"/>
  <c r="C924" i="1"/>
  <c r="M924" i="1" s="1"/>
  <c r="C925" i="1"/>
  <c r="K925" i="1" s="1"/>
  <c r="C926" i="1"/>
  <c r="P926" i="1" s="1"/>
  <c r="C927" i="1"/>
  <c r="J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M940" i="1" s="1"/>
  <c r="C941" i="1"/>
  <c r="J941" i="1" s="1"/>
  <c r="C942" i="1"/>
  <c r="K942" i="1" s="1"/>
  <c r="C943" i="1"/>
  <c r="B943" i="1" s="1"/>
  <c r="C944" i="1"/>
  <c r="C945" i="1"/>
  <c r="A945" i="1" s="1"/>
  <c r="C946" i="1"/>
  <c r="R946" i="1" s="1"/>
  <c r="C947" i="1"/>
  <c r="C948" i="1"/>
  <c r="P948" i="1" s="1"/>
  <c r="C949" i="1"/>
  <c r="L949" i="1" s="1"/>
  <c r="C950" i="1"/>
  <c r="B950" i="1" s="1"/>
  <c r="C951" i="1"/>
  <c r="B951" i="1" s="1"/>
  <c r="C952" i="1"/>
  <c r="N952" i="1" s="1"/>
  <c r="C953" i="1"/>
  <c r="C954" i="1"/>
  <c r="C955" i="1"/>
  <c r="C956" i="1"/>
  <c r="C957" i="1"/>
  <c r="N957" i="1" s="1"/>
  <c r="C958" i="1"/>
  <c r="C959" i="1"/>
  <c r="C960" i="1"/>
  <c r="C961" i="1"/>
  <c r="J961" i="1" s="1"/>
  <c r="C962" i="1"/>
  <c r="C963" i="1"/>
  <c r="C964" i="1"/>
  <c r="C965" i="1"/>
  <c r="R965" i="1" s="1"/>
  <c r="C966" i="1"/>
  <c r="J966" i="1" s="1"/>
  <c r="C967" i="1"/>
  <c r="R967" i="1" s="1"/>
  <c r="C968" i="1"/>
  <c r="J968" i="1" s="1"/>
  <c r="C969" i="1"/>
  <c r="A969" i="1" s="1"/>
  <c r="C970" i="1"/>
  <c r="Q970" i="1" s="1"/>
  <c r="C971" i="1"/>
  <c r="B971" i="1" s="1"/>
  <c r="C972" i="1"/>
  <c r="C973" i="1"/>
  <c r="L973" i="1" s="1"/>
  <c r="C974" i="1"/>
  <c r="C975" i="1"/>
  <c r="O975" i="1" s="1"/>
  <c r="C976" i="1"/>
  <c r="M976" i="1" s="1"/>
  <c r="C977" i="1"/>
  <c r="N977" i="1" s="1"/>
  <c r="C978" i="1"/>
  <c r="B978" i="1" s="1"/>
  <c r="C979" i="1"/>
  <c r="C980" i="1"/>
  <c r="R980" i="1" s="1"/>
  <c r="C981" i="1"/>
  <c r="C982" i="1"/>
  <c r="L982" i="1" s="1"/>
  <c r="C983" i="1"/>
  <c r="K983" i="1" s="1"/>
  <c r="C984" i="1"/>
  <c r="P984" i="1" s="1"/>
  <c r="C985" i="1"/>
  <c r="C986" i="1"/>
  <c r="A939" i="1"/>
  <c r="J842" i="1"/>
  <c r="R842" i="1"/>
  <c r="L842" i="1"/>
  <c r="N842" i="1"/>
  <c r="P842" i="1"/>
  <c r="Q842" i="1"/>
  <c r="K842" i="1"/>
  <c r="M842" i="1"/>
  <c r="O842" i="1"/>
  <c r="J834" i="1"/>
  <c r="R834" i="1"/>
  <c r="L834" i="1"/>
  <c r="K834" i="1"/>
  <c r="N834" i="1"/>
  <c r="O834" i="1"/>
  <c r="Q834" i="1"/>
  <c r="M834" i="1"/>
  <c r="P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J818" i="1"/>
  <c r="R818" i="1"/>
  <c r="L818" i="1"/>
  <c r="P818" i="1"/>
  <c r="N818" i="1"/>
  <c r="M818" i="1"/>
  <c r="O818" i="1"/>
  <c r="Q818" i="1"/>
  <c r="K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R943" i="1"/>
  <c r="A911" i="1"/>
  <c r="J903" i="1"/>
  <c r="O887" i="1"/>
  <c r="B871" i="1"/>
  <c r="P863" i="1"/>
  <c r="J847" i="1"/>
  <c r="L847" i="1"/>
  <c r="Q839" i="1"/>
  <c r="P839" i="1"/>
  <c r="J831" i="1"/>
  <c r="N831" i="1"/>
  <c r="N823" i="1"/>
  <c r="Q823" i="1"/>
  <c r="J826" i="1"/>
  <c r="R826" i="1"/>
  <c r="L826" i="1"/>
  <c r="K826" i="1"/>
  <c r="M826" i="1"/>
  <c r="P826" i="1"/>
  <c r="N826" i="1"/>
  <c r="O826" i="1"/>
  <c r="Q826" i="1"/>
  <c r="L902" i="1"/>
  <c r="L854" i="1"/>
  <c r="L846" i="1"/>
  <c r="R838" i="1"/>
  <c r="P830" i="1"/>
  <c r="N822" i="1"/>
  <c r="R822" i="1"/>
  <c r="A949" i="1"/>
  <c r="M909" i="1"/>
  <c r="N885" i="1"/>
  <c r="Q853" i="1"/>
  <c r="M845" i="1"/>
  <c r="N845" i="1"/>
  <c r="L837" i="1"/>
  <c r="N837" i="1"/>
  <c r="R829" i="1"/>
  <c r="K829" i="1"/>
  <c r="M821" i="1"/>
  <c r="N821" i="1"/>
  <c r="L872" i="1"/>
  <c r="M856" i="1"/>
  <c r="L832" i="1"/>
  <c r="N832" i="1"/>
  <c r="R832" i="1"/>
  <c r="J832" i="1"/>
  <c r="K832" i="1"/>
  <c r="P832" i="1"/>
  <c r="O832" i="1"/>
  <c r="Q832" i="1"/>
  <c r="M832" i="1"/>
  <c r="P982" i="1"/>
  <c r="N965" i="1"/>
  <c r="B957" i="1"/>
  <c r="J933" i="1"/>
  <c r="Q917" i="1"/>
  <c r="J877" i="1"/>
  <c r="A980" i="1"/>
  <c r="Q948" i="1"/>
  <c r="K908" i="1"/>
  <c r="B868"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Q843" i="1"/>
  <c r="K843" i="1"/>
  <c r="O843" i="1"/>
  <c r="R843" i="1"/>
  <c r="M843" i="1"/>
  <c r="J843" i="1"/>
  <c r="L843" i="1"/>
  <c r="N843" i="1"/>
  <c r="P843" i="1"/>
  <c r="Q835" i="1"/>
  <c r="K835" i="1"/>
  <c r="M835" i="1"/>
  <c r="O835" i="1"/>
  <c r="P835" i="1"/>
  <c r="J835" i="1"/>
  <c r="L835" i="1"/>
  <c r="N835" i="1"/>
  <c r="R835" i="1"/>
  <c r="Q827" i="1"/>
  <c r="K827" i="1"/>
  <c r="J827" i="1"/>
  <c r="M827" i="1"/>
  <c r="N827" i="1"/>
  <c r="R827" i="1"/>
  <c r="P827" i="1"/>
  <c r="L827" i="1"/>
  <c r="O827" i="1"/>
  <c r="Q819" i="1"/>
  <c r="K819" i="1"/>
  <c r="R819" i="1"/>
  <c r="J819" i="1"/>
  <c r="L819" i="1"/>
  <c r="O819" i="1"/>
  <c r="M819" i="1"/>
  <c r="N819" i="1"/>
  <c r="P819" i="1"/>
  <c r="C419" i="1"/>
  <c r="N419" i="1" s="1"/>
  <c r="C420" i="1"/>
  <c r="C421" i="1"/>
  <c r="O421" i="1" s="1"/>
  <c r="C422" i="1"/>
  <c r="B422" i="1" s="1"/>
  <c r="C423" i="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M423"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01" i="1"/>
  <c r="L101" i="1" s="1"/>
  <c r="C100" i="1"/>
  <c r="B100" i="1" s="1"/>
  <c r="C99" i="1"/>
  <c r="C98" i="1"/>
  <c r="C97" i="1"/>
  <c r="C96" i="1"/>
  <c r="K96" i="1" s="1"/>
  <c r="C95" i="1"/>
  <c r="A95" i="1" s="1"/>
  <c r="C94" i="1"/>
  <c r="C93" i="1"/>
  <c r="O93" i="1" s="1"/>
  <c r="C92" i="1"/>
  <c r="A92"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N766" i="1"/>
  <c r="O766" i="1"/>
  <c r="P766" i="1"/>
  <c r="Q766" i="1"/>
  <c r="R766" i="1"/>
  <c r="J766" i="1"/>
  <c r="L766" i="1"/>
  <c r="K766" i="1"/>
  <c r="M766" i="1"/>
  <c r="Q815" i="1"/>
  <c r="R815" i="1"/>
  <c r="K807" i="1"/>
  <c r="P807" i="1"/>
  <c r="O799" i="1"/>
  <c r="K791" i="1"/>
  <c r="L791" i="1"/>
  <c r="Q783" i="1"/>
  <c r="R783" i="1"/>
  <c r="O767" i="1"/>
  <c r="J767" i="1"/>
  <c r="N759" i="1"/>
  <c r="O759" i="1"/>
  <c r="M751" i="1"/>
  <c r="N751" i="1"/>
  <c r="K751" i="1"/>
  <c r="Q814" i="1"/>
  <c r="N790" i="1"/>
  <c r="O790" i="1"/>
  <c r="P790" i="1"/>
  <c r="R790" i="1"/>
  <c r="J790" i="1"/>
  <c r="K790" i="1"/>
  <c r="M790" i="1"/>
  <c r="L790" i="1"/>
  <c r="Q790" i="1"/>
  <c r="N774" i="1"/>
  <c r="O774" i="1"/>
  <c r="P774" i="1"/>
  <c r="J774" i="1"/>
  <c r="K774" i="1"/>
  <c r="L774" i="1"/>
  <c r="M774" i="1"/>
  <c r="R774" i="1"/>
  <c r="Q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J798" i="1"/>
  <c r="L798" i="1"/>
  <c r="N782" i="1"/>
  <c r="O782" i="1"/>
  <c r="P782" i="1"/>
  <c r="L782" i="1"/>
  <c r="M782" i="1"/>
  <c r="Q782" i="1"/>
  <c r="R782" i="1"/>
  <c r="J782" i="1"/>
  <c r="K782" i="1"/>
  <c r="N750" i="1"/>
  <c r="O750" i="1"/>
  <c r="P750" i="1"/>
  <c r="Q750" i="1"/>
  <c r="J750" i="1"/>
  <c r="R750" i="1"/>
  <c r="K750" i="1"/>
  <c r="L750" i="1"/>
  <c r="M750" i="1"/>
  <c r="O813" i="1"/>
  <c r="P813" i="1"/>
  <c r="R813" i="1"/>
  <c r="O757" i="1"/>
  <c r="P757" i="1"/>
  <c r="Q757" i="1"/>
  <c r="K757" i="1"/>
  <c r="J757" i="1"/>
  <c r="L757" i="1"/>
  <c r="M757" i="1"/>
  <c r="N757" i="1"/>
  <c r="R757" i="1"/>
  <c r="O749" i="1"/>
  <c r="P749" i="1"/>
  <c r="Q749" i="1"/>
  <c r="J749" i="1"/>
  <c r="R749" i="1"/>
  <c r="K749" i="1"/>
  <c r="L749" i="1"/>
  <c r="M749" i="1"/>
  <c r="N749" i="1"/>
  <c r="Q811" i="1"/>
  <c r="J811" i="1"/>
  <c r="R811" i="1"/>
  <c r="K811" i="1"/>
  <c r="L811" i="1"/>
  <c r="M811" i="1"/>
  <c r="N811" i="1"/>
  <c r="P811" i="1"/>
  <c r="O811" i="1"/>
  <c r="Q803" i="1"/>
  <c r="J803" i="1"/>
  <c r="R803" i="1"/>
  <c r="K803" i="1"/>
  <c r="O803" i="1"/>
  <c r="M803" i="1"/>
  <c r="L803" i="1"/>
  <c r="N803" i="1"/>
  <c r="P803" i="1"/>
  <c r="Q795" i="1"/>
  <c r="J795" i="1"/>
  <c r="R795" i="1"/>
  <c r="K795" i="1"/>
  <c r="L795" i="1"/>
  <c r="N795" i="1"/>
  <c r="O795" i="1"/>
  <c r="P795" i="1"/>
  <c r="M795" i="1"/>
  <c r="Q787" i="1"/>
  <c r="J787" i="1"/>
  <c r="R787" i="1"/>
  <c r="K787" i="1"/>
  <c r="L787" i="1"/>
  <c r="M787" i="1"/>
  <c r="O787" i="1"/>
  <c r="N787" i="1"/>
  <c r="P787" i="1"/>
  <c r="Q779" i="1"/>
  <c r="J779" i="1"/>
  <c r="R779" i="1"/>
  <c r="K779" i="1"/>
  <c r="N779" i="1"/>
  <c r="O779" i="1"/>
  <c r="P779" i="1"/>
  <c r="L779" i="1"/>
  <c r="M779" i="1"/>
  <c r="Q771" i="1"/>
  <c r="J771" i="1"/>
  <c r="R771" i="1"/>
  <c r="K771" i="1"/>
  <c r="L771" i="1"/>
  <c r="M771" i="1"/>
  <c r="N771" i="1"/>
  <c r="O771" i="1"/>
  <c r="P771" i="1"/>
  <c r="Q763" i="1"/>
  <c r="J763" i="1"/>
  <c r="R763" i="1"/>
  <c r="K763" i="1"/>
  <c r="M763" i="1"/>
  <c r="P763" i="1"/>
  <c r="L763" i="1"/>
  <c r="N763" i="1"/>
  <c r="O763" i="1"/>
  <c r="Q755" i="1"/>
  <c r="J755" i="1"/>
  <c r="R755" i="1"/>
  <c r="K755" i="1"/>
  <c r="M755" i="1"/>
  <c r="L755" i="1"/>
  <c r="N755" i="1"/>
  <c r="O755" i="1"/>
  <c r="P755" i="1"/>
  <c r="Q747" i="1"/>
  <c r="J747" i="1"/>
  <c r="R747" i="1"/>
  <c r="K747" i="1"/>
  <c r="L747" i="1"/>
  <c r="M747" i="1"/>
  <c r="N747" i="1"/>
  <c r="O747" i="1"/>
  <c r="P747" i="1"/>
  <c r="O775" i="1"/>
  <c r="L775" i="1"/>
  <c r="P775" i="1"/>
  <c r="K806" i="1"/>
  <c r="N758" i="1"/>
  <c r="O758" i="1"/>
  <c r="P758" i="1"/>
  <c r="J758" i="1"/>
  <c r="R758" i="1"/>
  <c r="M758" i="1"/>
  <c r="Q758" i="1"/>
  <c r="K758" i="1"/>
  <c r="L758" i="1"/>
  <c r="O805" i="1"/>
  <c r="P805" i="1"/>
  <c r="Q805" i="1"/>
  <c r="K805" i="1"/>
  <c r="M805" i="1"/>
  <c r="N805" i="1"/>
  <c r="R805" i="1"/>
  <c r="J805" i="1"/>
  <c r="L805" i="1"/>
  <c r="O797" i="1"/>
  <c r="P797" i="1"/>
  <c r="Q797" i="1"/>
  <c r="J797" i="1"/>
  <c r="K797" i="1"/>
  <c r="L797" i="1"/>
  <c r="N797" i="1"/>
  <c r="M797" i="1"/>
  <c r="R797" i="1"/>
  <c r="O789" i="1"/>
  <c r="P789" i="1"/>
  <c r="Q789" i="1"/>
  <c r="M789" i="1"/>
  <c r="N789" i="1"/>
  <c r="R789" i="1"/>
  <c r="K789" i="1"/>
  <c r="J789" i="1"/>
  <c r="L789" i="1"/>
  <c r="O781" i="1"/>
  <c r="P781" i="1"/>
  <c r="Q781" i="1"/>
  <c r="J781" i="1"/>
  <c r="K781" i="1"/>
  <c r="L781" i="1"/>
  <c r="M781" i="1"/>
  <c r="N781" i="1"/>
  <c r="R781" i="1"/>
  <c r="O773" i="1"/>
  <c r="P773" i="1"/>
  <c r="Q773" i="1"/>
  <c r="R773" i="1"/>
  <c r="J773" i="1"/>
  <c r="K773" i="1"/>
  <c r="M773" i="1"/>
  <c r="L773" i="1"/>
  <c r="N773" i="1"/>
  <c r="O765" i="1"/>
  <c r="P765" i="1"/>
  <c r="Q765" i="1"/>
  <c r="L765" i="1"/>
  <c r="M765" i="1"/>
  <c r="N765" i="1"/>
  <c r="R765" i="1"/>
  <c r="J765" i="1"/>
  <c r="K765" i="1"/>
  <c r="J810" i="1"/>
  <c r="R810" i="1"/>
  <c r="K810" i="1"/>
  <c r="L810" i="1"/>
  <c r="P810" i="1"/>
  <c r="N810" i="1"/>
  <c r="M810" i="1"/>
  <c r="O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N800" i="1"/>
  <c r="Q80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L1236" i="1" s="1"/>
  <c r="C1237" i="1"/>
  <c r="P1237" i="1" s="1"/>
  <c r="C1234" i="1"/>
  <c r="C1240" i="1"/>
  <c r="M1240" i="1" s="1"/>
  <c r="C1241" i="1"/>
  <c r="M1241" i="1" s="1"/>
  <c r="C1242" i="1"/>
  <c r="L1242" i="1" s="1"/>
  <c r="C1239" i="1"/>
  <c r="A1239" i="1" s="1"/>
  <c r="C1245" i="1"/>
  <c r="C1246" i="1"/>
  <c r="N1246" i="1" s="1"/>
  <c r="C1247" i="1"/>
  <c r="C1244" i="1"/>
  <c r="B1244" i="1" s="1"/>
  <c r="C1250" i="1"/>
  <c r="O1250" i="1" s="1"/>
  <c r="C1251" i="1"/>
  <c r="C1252" i="1"/>
  <c r="B1252" i="1" s="1"/>
  <c r="C1249" i="1"/>
  <c r="C1255" i="1"/>
  <c r="C1256" i="1"/>
  <c r="O1256" i="1" s="1"/>
  <c r="C1257" i="1"/>
  <c r="B1257" i="1" s="1"/>
  <c r="C1254" i="1"/>
  <c r="C1260" i="1"/>
  <c r="J1260" i="1" s="1"/>
  <c r="C1261" i="1"/>
  <c r="P1261" i="1" s="1"/>
  <c r="C1262" i="1"/>
  <c r="P1262" i="1" s="1"/>
  <c r="C1259" i="1"/>
  <c r="C1264" i="1"/>
  <c r="C1265" i="1"/>
  <c r="A1265" i="1" s="1"/>
  <c r="C1266" i="1"/>
  <c r="K1266" i="1" s="1"/>
  <c r="C1267" i="1"/>
  <c r="C1224" i="1"/>
  <c r="J1224" i="1" s="1"/>
  <c r="C1225" i="1"/>
  <c r="K1225" i="1" s="1"/>
  <c r="C1226" i="1"/>
  <c r="C1227" i="1"/>
  <c r="P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C208" i="1"/>
  <c r="R208" i="1" s="1"/>
  <c r="C207" i="1"/>
  <c r="L207" i="1" s="1"/>
  <c r="C206" i="1"/>
  <c r="O206" i="1" s="1"/>
  <c r="C205" i="1"/>
  <c r="C204" i="1"/>
  <c r="P204" i="1" s="1"/>
  <c r="C203" i="1"/>
  <c r="R203" i="1" s="1"/>
  <c r="C202" i="1"/>
  <c r="B202" i="1" s="1"/>
  <c r="C201" i="1"/>
  <c r="M201" i="1" s="1"/>
  <c r="C200" i="1"/>
  <c r="P200" i="1" s="1"/>
  <c r="C199" i="1"/>
  <c r="C198" i="1"/>
  <c r="Q198" i="1" s="1"/>
  <c r="C197" i="1"/>
  <c r="C196" i="1"/>
  <c r="J196" i="1" s="1"/>
  <c r="C1222" i="1"/>
  <c r="C1171" i="1"/>
  <c r="P1171" i="1" s="1"/>
  <c r="C329" i="1"/>
  <c r="C328" i="1"/>
  <c r="K328" i="1" s="1"/>
  <c r="C327" i="1"/>
  <c r="B327" i="1" s="1"/>
  <c r="C326" i="1"/>
  <c r="P326" i="1" s="1"/>
  <c r="C325" i="1"/>
  <c r="C321" i="1"/>
  <c r="Q321" i="1" s="1"/>
  <c r="C320" i="1"/>
  <c r="M320" i="1" s="1"/>
  <c r="C319" i="1"/>
  <c r="K319" i="1" s="1"/>
  <c r="C318" i="1"/>
  <c r="C317" i="1"/>
  <c r="Q317" i="1" s="1"/>
  <c r="C316" i="1"/>
  <c r="B316" i="1" s="1"/>
  <c r="C315" i="1"/>
  <c r="Q315" i="1" s="1"/>
  <c r="C997" i="1"/>
  <c r="K997" i="1" s="1"/>
  <c r="C996" i="1"/>
  <c r="J996" i="1" s="1"/>
  <c r="C992" i="1"/>
  <c r="O992" i="1" s="1"/>
  <c r="C993" i="1"/>
  <c r="J993" i="1" s="1"/>
  <c r="C1104" i="1"/>
  <c r="O1104" i="1" s="1"/>
  <c r="C1103" i="1"/>
  <c r="P1103" i="1" s="1"/>
  <c r="C1102" i="1"/>
  <c r="C1101" i="1"/>
  <c r="Q1101" i="1" s="1"/>
  <c r="C1100" i="1"/>
  <c r="C1099" i="1"/>
  <c r="C1098" i="1"/>
  <c r="J1098" i="1" s="1"/>
  <c r="C1097" i="1"/>
  <c r="L1097" i="1" s="1"/>
  <c r="C1096" i="1"/>
  <c r="N1096" i="1" s="1"/>
  <c r="C1095" i="1"/>
  <c r="R1095" i="1" s="1"/>
  <c r="C1094" i="1"/>
  <c r="C1093" i="1"/>
  <c r="O1093" i="1" s="1"/>
  <c r="C1092" i="1"/>
  <c r="C1091" i="1"/>
  <c r="C342" i="1"/>
  <c r="A342" i="1" s="1"/>
  <c r="C341" i="1"/>
  <c r="J341" i="1" s="1"/>
  <c r="C340" i="1"/>
  <c r="C309" i="1"/>
  <c r="R309" i="1" s="1"/>
  <c r="C308" i="1"/>
  <c r="J308" i="1" s="1"/>
  <c r="C307" i="1"/>
  <c r="L307" i="1" s="1"/>
  <c r="C306" i="1"/>
  <c r="C305" i="1"/>
  <c r="O305" i="1" s="1"/>
  <c r="C304" i="1"/>
  <c r="B304" i="1" s="1"/>
  <c r="C303" i="1"/>
  <c r="O303" i="1" s="1"/>
  <c r="C302" i="1"/>
  <c r="B302" i="1" s="1"/>
  <c r="C301" i="1"/>
  <c r="M301" i="1" s="1"/>
  <c r="C262" i="1"/>
  <c r="Q262" i="1" s="1"/>
  <c r="C261" i="1"/>
  <c r="L261" i="1" s="1"/>
  <c r="C260" i="1"/>
  <c r="C228" i="1"/>
  <c r="Q228" i="1" s="1"/>
  <c r="C227" i="1"/>
  <c r="N227" i="1" s="1"/>
  <c r="C226" i="1"/>
  <c r="N226" i="1" s="1"/>
  <c r="C176" i="1"/>
  <c r="K176" i="1" s="1"/>
  <c r="C175" i="1"/>
  <c r="R175" i="1" s="1"/>
  <c r="C174" i="1"/>
  <c r="C1077" i="1"/>
  <c r="K1077" i="1" s="1"/>
  <c r="C1076" i="1"/>
  <c r="C466" i="1"/>
  <c r="C467" i="1"/>
  <c r="C468" i="1"/>
  <c r="A468" i="1" s="1"/>
  <c r="C469" i="1"/>
  <c r="L469" i="1" s="1"/>
  <c r="C470" i="1"/>
  <c r="O470" i="1" s="1"/>
  <c r="C471" i="1"/>
  <c r="C472" i="1"/>
  <c r="Q472" i="1" s="1"/>
  <c r="C473" i="1"/>
  <c r="C474" i="1"/>
  <c r="A474" i="1" s="1"/>
  <c r="C475" i="1"/>
  <c r="B475" i="1" s="1"/>
  <c r="C476" i="1"/>
  <c r="R476" i="1" s="1"/>
  <c r="C477" i="1"/>
  <c r="C478" i="1"/>
  <c r="A478" i="1" s="1"/>
  <c r="C479" i="1"/>
  <c r="R479" i="1" s="1"/>
  <c r="C480" i="1"/>
  <c r="O480" i="1" s="1"/>
  <c r="C481" i="1"/>
  <c r="B481" i="1" s="1"/>
  <c r="C482" i="1"/>
  <c r="R482" i="1" s="1"/>
  <c r="C483" i="1"/>
  <c r="K483" i="1" s="1"/>
  <c r="C484" i="1"/>
  <c r="Q484" i="1" s="1"/>
  <c r="C485" i="1"/>
  <c r="A485" i="1" s="1"/>
  <c r="C486" i="1"/>
  <c r="M486" i="1" s="1"/>
  <c r="C487" i="1"/>
  <c r="J487" i="1" s="1"/>
  <c r="C488" i="1"/>
  <c r="L488" i="1" s="1"/>
  <c r="C489" i="1"/>
  <c r="C490" i="1"/>
  <c r="B490" i="1" s="1"/>
  <c r="C491" i="1"/>
  <c r="J491" i="1" s="1"/>
  <c r="C492" i="1"/>
  <c r="B492" i="1" s="1"/>
  <c r="C493" i="1"/>
  <c r="C494" i="1"/>
  <c r="L494" i="1" s="1"/>
  <c r="C495" i="1"/>
  <c r="C496" i="1"/>
  <c r="Q496" i="1" s="1"/>
  <c r="C497" i="1"/>
  <c r="C498" i="1"/>
  <c r="Q498" i="1" s="1"/>
  <c r="C499" i="1"/>
  <c r="C500" i="1"/>
  <c r="M500" i="1" s="1"/>
  <c r="C501" i="1"/>
  <c r="C502" i="1"/>
  <c r="B502" i="1" s="1"/>
  <c r="C503" i="1"/>
  <c r="Q503" i="1" s="1"/>
  <c r="C504" i="1"/>
  <c r="Q504" i="1" s="1"/>
  <c r="C505" i="1"/>
  <c r="C506" i="1"/>
  <c r="J506" i="1" s="1"/>
  <c r="C507" i="1"/>
  <c r="C508" i="1"/>
  <c r="J508" i="1" s="1"/>
  <c r="C509" i="1"/>
  <c r="O509" i="1" s="1"/>
  <c r="C510" i="1"/>
  <c r="K510" i="1" s="1"/>
  <c r="C511" i="1"/>
  <c r="C512" i="1"/>
  <c r="J512" i="1" s="1"/>
  <c r="C513" i="1"/>
  <c r="C514" i="1"/>
  <c r="M514" i="1" s="1"/>
  <c r="C515" i="1"/>
  <c r="L515" i="1" s="1"/>
  <c r="C516" i="1"/>
  <c r="K516" i="1" s="1"/>
  <c r="C517" i="1"/>
  <c r="M517" i="1" s="1"/>
  <c r="C518" i="1"/>
  <c r="K518" i="1" s="1"/>
  <c r="C519" i="1"/>
  <c r="O519" i="1" s="1"/>
  <c r="C520" i="1"/>
  <c r="R520" i="1" s="1"/>
  <c r="C521" i="1"/>
  <c r="C522" i="1"/>
  <c r="C523" i="1"/>
  <c r="Q523" i="1" s="1"/>
  <c r="C524" i="1"/>
  <c r="O524" i="1" s="1"/>
  <c r="C525" i="1"/>
  <c r="K525" i="1" s="1"/>
  <c r="C526" i="1"/>
  <c r="P526" i="1" s="1"/>
  <c r="C527" i="1"/>
  <c r="L527" i="1" s="1"/>
  <c r="C528" i="1"/>
  <c r="C529" i="1"/>
  <c r="C530" i="1"/>
  <c r="A530" i="1" s="1"/>
  <c r="C531" i="1"/>
  <c r="A531" i="1" s="1"/>
  <c r="C532" i="1"/>
  <c r="A532" i="1" s="1"/>
  <c r="C533" i="1"/>
  <c r="J533" i="1" s="1"/>
  <c r="C534" i="1"/>
  <c r="P534" i="1" s="1"/>
  <c r="C535" i="1"/>
  <c r="C465" i="1"/>
  <c r="O465" i="1" s="1"/>
  <c r="C464" i="1"/>
  <c r="C463" i="1"/>
  <c r="C462" i="1"/>
  <c r="R462" i="1" s="1"/>
  <c r="C1007" i="1"/>
  <c r="J1007" i="1" s="1"/>
  <c r="C1006" i="1"/>
  <c r="J1006" i="1" s="1"/>
  <c r="C1005" i="1"/>
  <c r="C1004" i="1"/>
  <c r="C1003" i="1"/>
  <c r="R1003" i="1" s="1"/>
  <c r="C1002" i="1"/>
  <c r="B1002" i="1" s="1"/>
  <c r="C1001" i="1"/>
  <c r="C1000" i="1"/>
  <c r="L1000" i="1" s="1"/>
  <c r="C1043" i="1"/>
  <c r="C1044" i="1"/>
  <c r="L1044" i="1" s="1"/>
  <c r="C1045" i="1"/>
  <c r="C1046" i="1"/>
  <c r="R1046" i="1" s="1"/>
  <c r="C1047" i="1"/>
  <c r="C1117" i="1"/>
  <c r="Q1117" i="1" s="1"/>
  <c r="C1118" i="1"/>
  <c r="C1119" i="1"/>
  <c r="B1119" i="1" s="1"/>
  <c r="C1120" i="1"/>
  <c r="C1121" i="1"/>
  <c r="C119" i="1"/>
  <c r="C124" i="1"/>
  <c r="B124" i="1" s="1"/>
  <c r="C129" i="1"/>
  <c r="J129" i="1" s="1"/>
  <c r="C117" i="1"/>
  <c r="K117" i="1" s="1"/>
  <c r="C118" i="1"/>
  <c r="J118" i="1" s="1"/>
  <c r="C120" i="1"/>
  <c r="Q120" i="1" s="1"/>
  <c r="C121" i="1"/>
  <c r="M121" i="1" s="1"/>
  <c r="C122" i="1"/>
  <c r="O122" i="1" s="1"/>
  <c r="C123" i="1"/>
  <c r="C125" i="1"/>
  <c r="Q125" i="1" s="1"/>
  <c r="C126" i="1"/>
  <c r="Q126" i="1" s="1"/>
  <c r="C127" i="1"/>
  <c r="P127" i="1" s="1"/>
  <c r="C128" i="1"/>
  <c r="P128" i="1" s="1"/>
  <c r="B17" i="10"/>
  <c r="C989" i="1"/>
  <c r="K989" i="1" s="1"/>
  <c r="C98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259" i="1"/>
  <c r="R259" i="1" s="1"/>
  <c r="C258" i="1"/>
  <c r="C257" i="1"/>
  <c r="R257" i="1" s="1"/>
  <c r="C256" i="1"/>
  <c r="C255" i="1"/>
  <c r="C254" i="1"/>
  <c r="C253" i="1"/>
  <c r="Q253" i="1" s="1"/>
  <c r="C252" i="1"/>
  <c r="A252" i="1" s="1"/>
  <c r="C251" i="1"/>
  <c r="L251" i="1" s="1"/>
  <c r="C250" i="1"/>
  <c r="C249" i="1"/>
  <c r="J249" i="1" s="1"/>
  <c r="C248" i="1"/>
  <c r="N248" i="1" s="1"/>
  <c r="C221" i="1"/>
  <c r="J221" i="1" s="1"/>
  <c r="C461" i="1"/>
  <c r="C460" i="1"/>
  <c r="B460" i="1" s="1"/>
  <c r="C459" i="1"/>
  <c r="C458" i="1"/>
  <c r="P458" i="1" s="1"/>
  <c r="C457" i="1"/>
  <c r="A457" i="1" s="1"/>
  <c r="C312" i="1"/>
  <c r="C311" i="1"/>
  <c r="C1188" i="1"/>
  <c r="C1137" i="1"/>
  <c r="B186" i="13"/>
  <c r="B187" i="13"/>
  <c r="C80" i="1"/>
  <c r="C81" i="1"/>
  <c r="C82" i="1"/>
  <c r="L82" i="1" s="1"/>
  <c r="C83" i="1"/>
  <c r="R83" i="1" s="1"/>
  <c r="C84" i="1"/>
  <c r="C85" i="1"/>
  <c r="Q85" i="1" s="1"/>
  <c r="C86" i="1"/>
  <c r="L86" i="1" s="1"/>
  <c r="C87" i="1"/>
  <c r="O87" i="1" s="1"/>
  <c r="C88" i="1"/>
  <c r="C78"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C73" i="1"/>
  <c r="C72" i="1"/>
  <c r="B72" i="1" s="1"/>
  <c r="C71" i="1"/>
  <c r="M71" i="1" s="1"/>
  <c r="C70" i="1"/>
  <c r="C69" i="1"/>
  <c r="J69" i="1" s="1"/>
  <c r="C68" i="1"/>
  <c r="C67" i="1"/>
  <c r="A67" i="1" s="1"/>
  <c r="C66" i="1"/>
  <c r="O66" i="1" s="1"/>
  <c r="C65" i="1"/>
  <c r="C339" i="1"/>
  <c r="B339" i="1" s="1"/>
  <c r="C1190" i="1"/>
  <c r="C1139" i="1"/>
  <c r="L1139" i="1" s="1"/>
  <c r="C300" i="1"/>
  <c r="C299" i="1"/>
  <c r="C298" i="1"/>
  <c r="C173" i="1"/>
  <c r="K173" i="1" s="1"/>
  <c r="C225" i="1"/>
  <c r="Q225" i="1" s="1"/>
  <c r="C338" i="1"/>
  <c r="B338" i="1" s="1"/>
  <c r="C1189" i="1"/>
  <c r="N1189" i="1" s="1"/>
  <c r="C1138" i="1"/>
  <c r="C297" i="1"/>
  <c r="R297" i="1" s="1"/>
  <c r="C296" i="1"/>
  <c r="C295" i="1"/>
  <c r="C172" i="1"/>
  <c r="R172" i="1" s="1"/>
  <c r="C224" i="1"/>
  <c r="C1042" i="1"/>
  <c r="A1042" i="1" s="1"/>
  <c r="C1116" i="1"/>
  <c r="L1116" i="1" s="1"/>
  <c r="C91"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C292" i="1"/>
  <c r="N292" i="1" s="1"/>
  <c r="C291" i="1"/>
  <c r="C290" i="1"/>
  <c r="K290" i="1" s="1"/>
  <c r="C289" i="1"/>
  <c r="C288" i="1"/>
  <c r="O288" i="1" s="1"/>
  <c r="C287" i="1"/>
  <c r="B287" i="1" s="1"/>
  <c r="C286" i="1"/>
  <c r="N286" i="1" s="1"/>
  <c r="C285" i="1"/>
  <c r="M285" i="1" s="1"/>
  <c r="C284" i="1"/>
  <c r="C283" i="1"/>
  <c r="L283" i="1" s="1"/>
  <c r="C282" i="1"/>
  <c r="R282" i="1" s="1"/>
  <c r="C281" i="1"/>
  <c r="C280" i="1"/>
  <c r="C279" i="1"/>
  <c r="C278" i="1"/>
  <c r="C277" i="1"/>
  <c r="L277" i="1" s="1"/>
  <c r="C276" i="1"/>
  <c r="J276" i="1" s="1"/>
  <c r="C275" i="1"/>
  <c r="C274" i="1"/>
  <c r="C273" i="1"/>
  <c r="C272" i="1"/>
  <c r="P272" i="1" s="1"/>
  <c r="C271" i="1"/>
  <c r="R271" i="1" s="1"/>
  <c r="C270" i="1"/>
  <c r="C269" i="1"/>
  <c r="J269" i="1" s="1"/>
  <c r="C268" i="1"/>
  <c r="A268" i="1" s="1"/>
  <c r="C267" i="1"/>
  <c r="J267" i="1" s="1"/>
  <c r="C266" i="1"/>
  <c r="Q266" i="1" s="1"/>
  <c r="C1022" i="1"/>
  <c r="C1023" i="1"/>
  <c r="C1024" i="1"/>
  <c r="N1024" i="1" s="1"/>
  <c r="C1025" i="1"/>
  <c r="C1026" i="1"/>
  <c r="A1026" i="1" s="1"/>
  <c r="C163" i="1"/>
  <c r="B163" i="1" s="1"/>
  <c r="C164" i="1"/>
  <c r="C165" i="1"/>
  <c r="P165" i="1" s="1"/>
  <c r="C166" i="1"/>
  <c r="C167" i="1"/>
  <c r="N167" i="1" s="1"/>
  <c r="C168" i="1"/>
  <c r="J168" i="1" s="1"/>
  <c r="C170" i="1"/>
  <c r="C171" i="1"/>
  <c r="R171" i="1" s="1"/>
  <c r="C162" i="1"/>
  <c r="J162" i="1" s="1"/>
  <c r="C222" i="1"/>
  <c r="Q222" i="1" s="1"/>
  <c r="C223" i="1"/>
  <c r="C116" i="1"/>
  <c r="M116" i="1" s="1"/>
  <c r="C136" i="1"/>
  <c r="A136" i="1" s="1"/>
  <c r="C137" i="1"/>
  <c r="O137" i="1" s="1"/>
  <c r="C138" i="1"/>
  <c r="C139" i="1"/>
  <c r="R139" i="1" s="1"/>
  <c r="C140" i="1"/>
  <c r="B140" i="1" s="1"/>
  <c r="C141" i="1"/>
  <c r="C142" i="1"/>
  <c r="C143" i="1"/>
  <c r="A143" i="1" s="1"/>
  <c r="C144" i="1"/>
  <c r="K144" i="1" s="1"/>
  <c r="C145" i="1"/>
  <c r="B145" i="1" s="1"/>
  <c r="C146" i="1"/>
  <c r="C147" i="1"/>
  <c r="O147" i="1" s="1"/>
  <c r="B194" i="13"/>
  <c r="B196" i="13"/>
  <c r="B197" i="13"/>
  <c r="C1221" i="1"/>
  <c r="C1220" i="1"/>
  <c r="O1220" i="1" s="1"/>
  <c r="C1219" i="1"/>
  <c r="C1218" i="1"/>
  <c r="C1217" i="1"/>
  <c r="O1217" i="1" s="1"/>
  <c r="C1198" i="1"/>
  <c r="Q1198" i="1" s="1"/>
  <c r="C1197" i="1"/>
  <c r="C1196" i="1"/>
  <c r="C1195" i="1"/>
  <c r="C1194" i="1"/>
  <c r="C1193" i="1"/>
  <c r="C1192" i="1"/>
  <c r="C1187" i="1"/>
  <c r="K1187" i="1" s="1"/>
  <c r="C1186" i="1"/>
  <c r="C1185" i="1"/>
  <c r="N1185" i="1" s="1"/>
  <c r="C1184" i="1"/>
  <c r="C1183" i="1"/>
  <c r="C1182" i="1"/>
  <c r="C1181" i="1"/>
  <c r="C1170" i="1"/>
  <c r="R1170" i="1" s="1"/>
  <c r="C1169" i="1"/>
  <c r="K1169" i="1" s="1"/>
  <c r="C1168" i="1"/>
  <c r="C1167" i="1"/>
  <c r="C1166" i="1"/>
  <c r="C1178" i="1"/>
  <c r="C1177" i="1"/>
  <c r="N1177" i="1" s="1"/>
  <c r="C1176" i="1"/>
  <c r="C1175" i="1"/>
  <c r="C1174" i="1"/>
  <c r="N1174" i="1" s="1"/>
  <c r="C1147" i="1"/>
  <c r="B1147" i="1" s="1"/>
  <c r="C1146" i="1"/>
  <c r="C1145" i="1"/>
  <c r="C1144" i="1"/>
  <c r="C1143" i="1"/>
  <c r="C1142" i="1"/>
  <c r="C1141" i="1"/>
  <c r="C1131" i="1"/>
  <c r="J1131" i="1" s="1"/>
  <c r="C1132" i="1"/>
  <c r="Q1132" i="1" s="1"/>
  <c r="C1133" i="1"/>
  <c r="C1134" i="1"/>
  <c r="C1135" i="1"/>
  <c r="C1136" i="1"/>
  <c r="C1130" i="1"/>
  <c r="C1124" i="1"/>
  <c r="C1125" i="1"/>
  <c r="A1125" i="1" s="1"/>
  <c r="C1126" i="1"/>
  <c r="C1127" i="1"/>
  <c r="C1123" i="1"/>
  <c r="C1040" i="1"/>
  <c r="C1029" i="1"/>
  <c r="C1030" i="1"/>
  <c r="C1031" i="1"/>
  <c r="B1031" i="1" s="1"/>
  <c r="C1032" i="1"/>
  <c r="J1032" i="1" s="1"/>
  <c r="C1033" i="1"/>
  <c r="A1033" i="1" s="1"/>
  <c r="C1034" i="1"/>
  <c r="Q1034" i="1" s="1"/>
  <c r="C1035" i="1"/>
  <c r="C1036" i="1"/>
  <c r="K1036" i="1" s="1"/>
  <c r="C1037" i="1"/>
  <c r="L1037" i="1" s="1"/>
  <c r="C1038" i="1"/>
  <c r="C1039" i="1"/>
  <c r="C1028" i="1"/>
  <c r="K1028" i="1" s="1"/>
  <c r="C215" i="1"/>
  <c r="B215" i="1" s="1"/>
  <c r="C216" i="1"/>
  <c r="C217" i="1"/>
  <c r="R217" i="1" s="1"/>
  <c r="C218" i="1"/>
  <c r="C219" i="1"/>
  <c r="L219" i="1" s="1"/>
  <c r="C220" i="1"/>
  <c r="C214" i="1"/>
  <c r="N214" i="1" s="1"/>
  <c r="C157" i="1"/>
  <c r="P157" i="1" s="1"/>
  <c r="C158" i="1"/>
  <c r="C159" i="1"/>
  <c r="A159" i="1" s="1"/>
  <c r="C160" i="1"/>
  <c r="C156" i="1"/>
  <c r="A156" i="1" s="1"/>
  <c r="C154" i="1"/>
  <c r="C153" i="1"/>
  <c r="P153" i="1" s="1"/>
  <c r="C132" i="1"/>
  <c r="L132" i="1" s="1"/>
  <c r="C133" i="1"/>
  <c r="C134" i="1"/>
  <c r="K134" i="1" s="1"/>
  <c r="C135" i="1"/>
  <c r="C131" i="1"/>
  <c r="C79" i="1"/>
  <c r="L79" i="1" s="1"/>
  <c r="C1115" i="1"/>
  <c r="C1114" i="1"/>
  <c r="C1113" i="1"/>
  <c r="A1113" i="1" s="1"/>
  <c r="C1112" i="1"/>
  <c r="O1112" i="1" s="1"/>
  <c r="C1111" i="1"/>
  <c r="B1111" i="1" s="1"/>
  <c r="C1110" i="1"/>
  <c r="L1110" i="1" s="1"/>
  <c r="C1109" i="1"/>
  <c r="C1108" i="1"/>
  <c r="C1107" i="1"/>
  <c r="N1107" i="1" s="1"/>
  <c r="C1106" i="1"/>
  <c r="C335" i="1"/>
  <c r="R335" i="1" s="1"/>
  <c r="C337" i="1"/>
  <c r="L337" i="1" s="1"/>
  <c r="C336" i="1"/>
  <c r="L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M741" i="1"/>
  <c r="N741" i="1"/>
  <c r="J741" i="1"/>
  <c r="K741" i="1"/>
  <c r="L741" i="1"/>
  <c r="O741" i="1"/>
  <c r="P741" i="1"/>
  <c r="Q741" i="1"/>
  <c r="R741" i="1"/>
  <c r="K28" i="1"/>
  <c r="R125" i="1"/>
  <c r="N490" i="1"/>
  <c r="N1239" i="1"/>
  <c r="R1239" i="1"/>
  <c r="P1047" i="1"/>
  <c r="Q342" i="1"/>
  <c r="N1241" i="1"/>
  <c r="L742" i="1"/>
  <c r="M742" i="1"/>
  <c r="K742" i="1"/>
  <c r="N742" i="1"/>
  <c r="O742" i="1"/>
  <c r="P742" i="1"/>
  <c r="Q742" i="1"/>
  <c r="R742" i="1"/>
  <c r="J742" i="1"/>
  <c r="P464" i="1"/>
  <c r="A473" i="1"/>
  <c r="P325" i="1"/>
  <c r="B1227" i="1"/>
  <c r="Q1227" i="1"/>
  <c r="J1227" i="1"/>
  <c r="L1227" i="1"/>
  <c r="O1227" i="1"/>
  <c r="R220" i="1"/>
  <c r="M220" i="1"/>
  <c r="P744" i="1"/>
  <c r="J147" i="1"/>
  <c r="R285" i="1"/>
  <c r="J293" i="1"/>
  <c r="R338" i="1"/>
  <c r="R14" i="1"/>
  <c r="N38" i="1"/>
  <c r="Q1121" i="1"/>
  <c r="A465" i="1"/>
  <c r="R465" i="1"/>
  <c r="P465" i="1"/>
  <c r="L465" i="1"/>
  <c r="N465" i="1"/>
  <c r="A528" i="1"/>
  <c r="Q528" i="1"/>
  <c r="L528" i="1"/>
  <c r="N528" i="1"/>
  <c r="M528" i="1"/>
  <c r="A520" i="1"/>
  <c r="J520" i="1"/>
  <c r="K520" i="1"/>
  <c r="P520" i="1"/>
  <c r="A512" i="1"/>
  <c r="O512" i="1"/>
  <c r="Q512" i="1"/>
  <c r="R512" i="1"/>
  <c r="M512" i="1"/>
  <c r="B504" i="1"/>
  <c r="O504" i="1"/>
  <c r="R504" i="1"/>
  <c r="K504" i="1"/>
  <c r="L504" i="1"/>
  <c r="N504" i="1"/>
  <c r="J496" i="1"/>
  <c r="R496" i="1"/>
  <c r="K496" i="1"/>
  <c r="N496" i="1"/>
  <c r="A488" i="1"/>
  <c r="N488" i="1"/>
  <c r="K488" i="1"/>
  <c r="P488" i="1"/>
  <c r="Q488" i="1"/>
  <c r="R488" i="1"/>
  <c r="A480" i="1"/>
  <c r="B480" i="1"/>
  <c r="N480" i="1"/>
  <c r="J480" i="1"/>
  <c r="M480" i="1"/>
  <c r="P480" i="1"/>
  <c r="R480" i="1"/>
  <c r="Q480" i="1"/>
  <c r="A472" i="1"/>
  <c r="N472" i="1"/>
  <c r="K472" i="1"/>
  <c r="J472" i="1"/>
  <c r="L472" i="1"/>
  <c r="M472" i="1"/>
  <c r="P472" i="1"/>
  <c r="A1077" i="1"/>
  <c r="N1077" i="1"/>
  <c r="O1077" i="1"/>
  <c r="Q1077" i="1"/>
  <c r="J1077" i="1"/>
  <c r="R1077" i="1"/>
  <c r="M1077" i="1"/>
  <c r="B261" i="1"/>
  <c r="A261" i="1"/>
  <c r="P261" i="1"/>
  <c r="J261" i="1"/>
  <c r="R261" i="1"/>
  <c r="K261" i="1"/>
  <c r="N261" i="1"/>
  <c r="O261" i="1"/>
  <c r="Q261" i="1"/>
  <c r="B307" i="1"/>
  <c r="A307" i="1"/>
  <c r="K307" i="1"/>
  <c r="M307" i="1"/>
  <c r="O307" i="1"/>
  <c r="P307" i="1"/>
  <c r="Q307" i="1"/>
  <c r="R307" i="1"/>
  <c r="J307" i="1"/>
  <c r="B1093" i="1"/>
  <c r="N1093" i="1"/>
  <c r="P1093" i="1"/>
  <c r="Q1093" i="1"/>
  <c r="J1093" i="1"/>
  <c r="R1093" i="1"/>
  <c r="L1093" i="1"/>
  <c r="M1093" i="1"/>
  <c r="A1101" i="1"/>
  <c r="N1101" i="1"/>
  <c r="O1101" i="1"/>
  <c r="P1101" i="1"/>
  <c r="J1101" i="1"/>
  <c r="R1101" i="1"/>
  <c r="K1101" i="1"/>
  <c r="L1101" i="1"/>
  <c r="B315" i="1"/>
  <c r="A315" i="1"/>
  <c r="L315" i="1"/>
  <c r="M315" i="1"/>
  <c r="N315" i="1"/>
  <c r="O315" i="1"/>
  <c r="P315" i="1"/>
  <c r="J315" i="1"/>
  <c r="B326" i="1"/>
  <c r="A326" i="1"/>
  <c r="K326" i="1"/>
  <c r="L326" i="1"/>
  <c r="M326" i="1"/>
  <c r="N326" i="1"/>
  <c r="Q326" i="1"/>
  <c r="J326" i="1"/>
  <c r="R326" i="1"/>
  <c r="A198" i="1"/>
  <c r="B198" i="1"/>
  <c r="O198" i="1"/>
  <c r="P198" i="1"/>
  <c r="R198" i="1"/>
  <c r="K198" i="1"/>
  <c r="L198" i="1"/>
  <c r="M198" i="1"/>
  <c r="N198" i="1"/>
  <c r="A206" i="1"/>
  <c r="B206" i="1"/>
  <c r="P206" i="1"/>
  <c r="Q206" i="1"/>
  <c r="J206" i="1"/>
  <c r="R206" i="1"/>
  <c r="K206" i="1"/>
  <c r="L206" i="1"/>
  <c r="M206" i="1"/>
  <c r="B1266" i="1"/>
  <c r="L1266" i="1"/>
  <c r="A1257" i="1"/>
  <c r="M1257" i="1"/>
  <c r="N1257" i="1"/>
  <c r="O1247" i="1"/>
  <c r="J1247" i="1"/>
  <c r="K1247" i="1"/>
  <c r="L1247" i="1"/>
  <c r="N1237" i="1"/>
  <c r="K1265" i="1"/>
  <c r="M1265" i="1"/>
  <c r="R1265" i="1"/>
  <c r="B1256" i="1"/>
  <c r="N1256" i="1"/>
  <c r="J1256" i="1"/>
  <c r="R1256" i="1"/>
  <c r="O1246" i="1"/>
  <c r="P1246" i="1"/>
  <c r="L1246" i="1"/>
  <c r="B1236" i="1"/>
  <c r="P1236" i="1"/>
  <c r="R1236" i="1"/>
  <c r="O1236" i="1"/>
  <c r="O487" i="1"/>
  <c r="L1032" i="1"/>
  <c r="M1125" i="1"/>
  <c r="A1131" i="1"/>
  <c r="A1169" i="1"/>
  <c r="L1169" i="1"/>
  <c r="A145" i="1"/>
  <c r="P145" i="1"/>
  <c r="R145" i="1"/>
  <c r="K145" i="1"/>
  <c r="L145" i="1"/>
  <c r="M137" i="1"/>
  <c r="P137" i="1"/>
  <c r="Q137" i="1"/>
  <c r="B168" i="1"/>
  <c r="N168" i="1"/>
  <c r="P168" i="1"/>
  <c r="L168" i="1"/>
  <c r="O168" i="1"/>
  <c r="A1024" i="1"/>
  <c r="B1024" i="1"/>
  <c r="M1024" i="1"/>
  <c r="P1024" i="1"/>
  <c r="Q1024" i="1"/>
  <c r="P271" i="1"/>
  <c r="K271" i="1"/>
  <c r="L271" i="1"/>
  <c r="J271" i="1"/>
  <c r="M271" i="1"/>
  <c r="A279" i="1"/>
  <c r="K279" i="1"/>
  <c r="L279" i="1"/>
  <c r="O279" i="1"/>
  <c r="R279" i="1"/>
  <c r="M279" i="1"/>
  <c r="N279" i="1"/>
  <c r="A287" i="1"/>
  <c r="N287" i="1"/>
  <c r="P287" i="1"/>
  <c r="Q287" i="1"/>
  <c r="R287" i="1"/>
  <c r="J287" i="1"/>
  <c r="B172" i="1"/>
  <c r="L172" i="1"/>
  <c r="N172" i="1"/>
  <c r="P172" i="1"/>
  <c r="M172" i="1"/>
  <c r="A173" i="1"/>
  <c r="B173" i="1"/>
  <c r="Q173" i="1"/>
  <c r="P173" i="1"/>
  <c r="J173" i="1"/>
  <c r="L173" i="1"/>
  <c r="N173" i="1"/>
  <c r="B66" i="1"/>
  <c r="M66" i="1"/>
  <c r="L66" i="1"/>
  <c r="P66" i="1"/>
  <c r="Q66" i="1"/>
  <c r="J66" i="1"/>
  <c r="R66" i="1"/>
  <c r="B74" i="1"/>
  <c r="J74" i="1"/>
  <c r="R74" i="1"/>
  <c r="K74" i="1"/>
  <c r="L74" i="1"/>
  <c r="N74" i="1"/>
  <c r="P74" i="1"/>
  <c r="Q74" i="1"/>
  <c r="B249" i="1"/>
  <c r="L249" i="1"/>
  <c r="M257" i="1"/>
  <c r="O257" i="1"/>
  <c r="K16" i="1"/>
  <c r="M16" i="1"/>
  <c r="N24" i="1"/>
  <c r="R32" i="1"/>
  <c r="B40" i="1"/>
  <c r="L48" i="1"/>
  <c r="K48" i="1"/>
  <c r="R56" i="1"/>
  <c r="J56" i="1"/>
  <c r="A120" i="1"/>
  <c r="B120" i="1"/>
  <c r="N120" i="1"/>
  <c r="P120" i="1"/>
  <c r="J120" i="1"/>
  <c r="K120" i="1"/>
  <c r="L120" i="1"/>
  <c r="M120" i="1"/>
  <c r="A1119" i="1"/>
  <c r="M1119" i="1"/>
  <c r="N1119" i="1"/>
  <c r="P1119" i="1"/>
  <c r="Q1119" i="1"/>
  <c r="J1119" i="1"/>
  <c r="R1119" i="1"/>
  <c r="B1000" i="1"/>
  <c r="N1000" i="1"/>
  <c r="J1000" i="1"/>
  <c r="R1000" i="1"/>
  <c r="K1000" i="1"/>
  <c r="M1000" i="1"/>
  <c r="Q1000" i="1"/>
  <c r="M534" i="1"/>
  <c r="J534" i="1"/>
  <c r="L526" i="1"/>
  <c r="M526" i="1"/>
  <c r="N526" i="1"/>
  <c r="Q518" i="1"/>
  <c r="L518" i="1"/>
  <c r="A510" i="1"/>
  <c r="B510" i="1"/>
  <c r="Q510" i="1"/>
  <c r="O510" i="1"/>
  <c r="R510" i="1"/>
  <c r="A502" i="1"/>
  <c r="L502" i="1"/>
  <c r="M502" i="1"/>
  <c r="N502" i="1"/>
  <c r="J494" i="1"/>
  <c r="R494" i="1"/>
  <c r="K494" i="1"/>
  <c r="A486" i="1"/>
  <c r="B486" i="1"/>
  <c r="P486" i="1"/>
  <c r="O486" i="1"/>
  <c r="R486" i="1"/>
  <c r="Q486" i="1"/>
  <c r="R478" i="1"/>
  <c r="J478" i="1"/>
  <c r="K478" i="1"/>
  <c r="P470" i="1"/>
  <c r="M470" i="1"/>
  <c r="N470" i="1"/>
  <c r="K470" i="1"/>
  <c r="B175" i="1"/>
  <c r="A175" i="1"/>
  <c r="J175" i="1"/>
  <c r="L175" i="1"/>
  <c r="P175" i="1"/>
  <c r="R301" i="1"/>
  <c r="K301" i="1"/>
  <c r="L301" i="1"/>
  <c r="A309" i="1"/>
  <c r="Q309" i="1"/>
  <c r="J309" i="1"/>
  <c r="O309" i="1"/>
  <c r="P309" i="1"/>
  <c r="A1095" i="1"/>
  <c r="P1095" i="1"/>
  <c r="Q1095" i="1"/>
  <c r="J1095" i="1"/>
  <c r="M1103" i="1"/>
  <c r="N1103" i="1"/>
  <c r="O1103" i="1"/>
  <c r="K1103" i="1"/>
  <c r="B317" i="1"/>
  <c r="A317" i="1"/>
  <c r="J317" i="1"/>
  <c r="M317" i="1"/>
  <c r="N317" i="1"/>
  <c r="P317" i="1"/>
  <c r="B328" i="1"/>
  <c r="R328" i="1"/>
  <c r="L328" i="1"/>
  <c r="M328" i="1"/>
  <c r="N328" i="1"/>
  <c r="M200" i="1"/>
  <c r="N200" i="1"/>
  <c r="O200" i="1"/>
  <c r="K200" i="1"/>
  <c r="L200" i="1"/>
  <c r="A208" i="1"/>
  <c r="M208" i="1"/>
  <c r="Q208" i="1"/>
  <c r="J208" i="1"/>
  <c r="K208" i="1"/>
  <c r="L208" i="1"/>
  <c r="N1224" i="1"/>
  <c r="R1255" i="1"/>
  <c r="N1235" i="1"/>
  <c r="K286" i="1"/>
  <c r="K743" i="1"/>
  <c r="L743" i="1"/>
  <c r="N743" i="1"/>
  <c r="O743" i="1"/>
  <c r="P743" i="1"/>
  <c r="Q743" i="1"/>
  <c r="R743" i="1"/>
  <c r="J743" i="1"/>
  <c r="M743" i="1"/>
  <c r="M278" i="1"/>
  <c r="J73" i="1"/>
  <c r="A1112" i="1"/>
  <c r="B1175" i="1"/>
  <c r="N67" i="1"/>
  <c r="B17" i="1"/>
  <c r="Q17" i="1"/>
  <c r="M17" i="1"/>
  <c r="N17" i="1"/>
  <c r="L17" i="1"/>
  <c r="K17" i="1"/>
  <c r="A128" i="1"/>
  <c r="N128" i="1"/>
  <c r="O128" i="1"/>
  <c r="Q128" i="1"/>
  <c r="J128" i="1"/>
  <c r="R128" i="1"/>
  <c r="K128" i="1"/>
  <c r="Q533" i="1"/>
  <c r="Q477" i="1"/>
  <c r="O477" i="1"/>
  <c r="P477" i="1"/>
  <c r="J477" i="1"/>
  <c r="M1096" i="1"/>
  <c r="P1096" i="1"/>
  <c r="J1096" i="1"/>
  <c r="K329" i="1"/>
  <c r="L329" i="1"/>
  <c r="N329" i="1"/>
  <c r="A201" i="1"/>
  <c r="A209" i="1"/>
  <c r="M209" i="1"/>
  <c r="N209" i="1"/>
  <c r="O209" i="1"/>
  <c r="A1259" i="1"/>
  <c r="B1259" i="1"/>
  <c r="Q1259" i="1"/>
  <c r="J1259" i="1"/>
  <c r="R1259" i="1"/>
  <c r="K1259" i="1"/>
  <c r="L1259" i="1"/>
  <c r="M1259" i="1"/>
  <c r="N1259" i="1"/>
  <c r="O1259" i="1"/>
  <c r="P1259" i="1"/>
  <c r="A1249" i="1"/>
  <c r="B1249" i="1"/>
  <c r="K1249" i="1"/>
  <c r="L1249" i="1"/>
  <c r="M1249" i="1"/>
  <c r="N1249" i="1"/>
  <c r="O1249" i="1"/>
  <c r="P1249" i="1"/>
  <c r="Q1249" i="1"/>
  <c r="J1249" i="1"/>
  <c r="R1249" i="1"/>
  <c r="B1113" i="1"/>
  <c r="P1113" i="1"/>
  <c r="P214" i="1"/>
  <c r="O739" i="1"/>
  <c r="P739" i="1"/>
  <c r="R739" i="1"/>
  <c r="J739" i="1"/>
  <c r="K739" i="1"/>
  <c r="L739" i="1"/>
  <c r="M739" i="1"/>
  <c r="N739" i="1"/>
  <c r="Q739" i="1"/>
  <c r="A1038" i="1"/>
  <c r="B1038" i="1"/>
  <c r="L1038" i="1"/>
  <c r="M1038" i="1"/>
  <c r="N1038" i="1"/>
  <c r="O1038" i="1"/>
  <c r="P1038" i="1"/>
  <c r="Q1038" i="1"/>
  <c r="J1038" i="1"/>
  <c r="R1038" i="1"/>
  <c r="K1038" i="1"/>
  <c r="A1030" i="1"/>
  <c r="B1030" i="1"/>
  <c r="L1030" i="1"/>
  <c r="M1030" i="1"/>
  <c r="N1030" i="1"/>
  <c r="O1030" i="1"/>
  <c r="P1030" i="1"/>
  <c r="Q1030" i="1"/>
  <c r="J1030" i="1"/>
  <c r="R1030" i="1"/>
  <c r="K1030" i="1"/>
  <c r="A1130" i="1"/>
  <c r="Q1130" i="1"/>
  <c r="J1130" i="1"/>
  <c r="K1130" i="1"/>
  <c r="L1130" i="1"/>
  <c r="O1130" i="1"/>
  <c r="P1130" i="1"/>
  <c r="A1142" i="1"/>
  <c r="B1142" i="1"/>
  <c r="M1142" i="1"/>
  <c r="N1142" i="1"/>
  <c r="Q1142" i="1"/>
  <c r="R1142" i="1"/>
  <c r="K1142" i="1"/>
  <c r="L1142" i="1"/>
  <c r="A1176" i="1"/>
  <c r="B1176" i="1"/>
  <c r="L1176" i="1"/>
  <c r="M1176" i="1"/>
  <c r="O1176" i="1"/>
  <c r="Q1176" i="1"/>
  <c r="N1176" i="1"/>
  <c r="P1176" i="1"/>
  <c r="R1176" i="1"/>
  <c r="J1176" i="1"/>
  <c r="K1176" i="1"/>
  <c r="N1181" i="1"/>
  <c r="O1181" i="1"/>
  <c r="P1181" i="1"/>
  <c r="Q1181" i="1"/>
  <c r="R1181" i="1"/>
  <c r="J1181" i="1"/>
  <c r="K1181" i="1"/>
  <c r="B1193" i="1"/>
  <c r="A1193" i="1"/>
  <c r="L1193" i="1"/>
  <c r="M1193" i="1"/>
  <c r="O1193" i="1"/>
  <c r="Q1193" i="1"/>
  <c r="R1193" i="1"/>
  <c r="K1193" i="1"/>
  <c r="B1219" i="1"/>
  <c r="R1219" i="1"/>
  <c r="K1219" i="1"/>
  <c r="L1219" i="1"/>
  <c r="O1219" i="1"/>
  <c r="P1219" i="1"/>
  <c r="B143" i="1"/>
  <c r="O143" i="1"/>
  <c r="P143" i="1"/>
  <c r="Q143" i="1"/>
  <c r="J143" i="1"/>
  <c r="R143" i="1"/>
  <c r="K143" i="1"/>
  <c r="L143" i="1"/>
  <c r="N143" i="1"/>
  <c r="A116" i="1"/>
  <c r="B116" i="1"/>
  <c r="J116" i="1"/>
  <c r="R116" i="1"/>
  <c r="K116" i="1"/>
  <c r="L116" i="1"/>
  <c r="N116" i="1"/>
  <c r="O116" i="1"/>
  <c r="P116" i="1"/>
  <c r="Q116" i="1"/>
  <c r="A166" i="1"/>
  <c r="B166" i="1"/>
  <c r="P166" i="1"/>
  <c r="J166" i="1"/>
  <c r="R166" i="1"/>
  <c r="L166" i="1"/>
  <c r="M166" i="1"/>
  <c r="N166" i="1"/>
  <c r="O166" i="1"/>
  <c r="K166" i="1"/>
  <c r="Q166" i="1"/>
  <c r="A1022" i="1"/>
  <c r="B1022" i="1"/>
  <c r="L1022" i="1"/>
  <c r="M1022" i="1"/>
  <c r="N1022" i="1"/>
  <c r="P1022" i="1"/>
  <c r="Q1022" i="1"/>
  <c r="J1022" i="1"/>
  <c r="R1022" i="1"/>
  <c r="K1022" i="1"/>
  <c r="B273" i="1"/>
  <c r="A273" i="1"/>
  <c r="N273" i="1"/>
  <c r="O273" i="1"/>
  <c r="Q273" i="1"/>
  <c r="J273" i="1"/>
  <c r="R273" i="1"/>
  <c r="K273" i="1"/>
  <c r="L273" i="1"/>
  <c r="M273" i="1"/>
  <c r="P273" i="1"/>
  <c r="B281" i="1"/>
  <c r="A281" i="1"/>
  <c r="Q281" i="1"/>
  <c r="J281" i="1"/>
  <c r="R281" i="1"/>
  <c r="K281" i="1"/>
  <c r="L281" i="1"/>
  <c r="M281" i="1"/>
  <c r="N281" i="1"/>
  <c r="O281" i="1"/>
  <c r="P281" i="1"/>
  <c r="B289" i="1"/>
  <c r="A289" i="1"/>
  <c r="J289" i="1"/>
  <c r="M289" i="1"/>
  <c r="N289" i="1"/>
  <c r="O289" i="1"/>
  <c r="P289" i="1"/>
  <c r="Q289" i="1"/>
  <c r="R289" i="1"/>
  <c r="K289" i="1"/>
  <c r="L289" i="1"/>
  <c r="A296" i="1"/>
  <c r="B296" i="1"/>
  <c r="N296" i="1"/>
  <c r="O296" i="1"/>
  <c r="P296" i="1"/>
  <c r="Q296" i="1"/>
  <c r="J296" i="1"/>
  <c r="R296" i="1"/>
  <c r="K296" i="1"/>
  <c r="L296" i="1"/>
  <c r="M296" i="1"/>
  <c r="B299" i="1"/>
  <c r="A299" i="1"/>
  <c r="K299" i="1"/>
  <c r="L299" i="1"/>
  <c r="M299" i="1"/>
  <c r="N299" i="1"/>
  <c r="O299" i="1"/>
  <c r="P299" i="1"/>
  <c r="Q299" i="1"/>
  <c r="J299" i="1"/>
  <c r="R299" i="1"/>
  <c r="A68" i="1"/>
  <c r="B68" i="1"/>
  <c r="K68" i="1"/>
  <c r="M68" i="1"/>
  <c r="N68" i="1"/>
  <c r="O68" i="1"/>
  <c r="P68" i="1"/>
  <c r="Q68" i="1"/>
  <c r="J68" i="1"/>
  <c r="R68" i="1"/>
  <c r="L68" i="1"/>
  <c r="B78" i="1"/>
  <c r="A78" i="1"/>
  <c r="N78" i="1"/>
  <c r="O78" i="1"/>
  <c r="P78" i="1"/>
  <c r="J78" i="1"/>
  <c r="R78" i="1"/>
  <c r="L78" i="1"/>
  <c r="K78" i="1"/>
  <c r="M78" i="1"/>
  <c r="Q78" i="1"/>
  <c r="A81" i="1"/>
  <c r="B81" i="1"/>
  <c r="K81" i="1"/>
  <c r="L81" i="1"/>
  <c r="M81" i="1"/>
  <c r="O81" i="1"/>
  <c r="Q81" i="1"/>
  <c r="J81" i="1"/>
  <c r="N81" i="1"/>
  <c r="P81" i="1"/>
  <c r="R81"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16" i="1"/>
  <c r="J500" i="1"/>
  <c r="J476" i="1"/>
  <c r="A303" i="1"/>
  <c r="M1097" i="1"/>
  <c r="R319" i="1"/>
  <c r="P202" i="1"/>
  <c r="O1262" i="1"/>
  <c r="A1252" i="1"/>
  <c r="M1252" i="1"/>
  <c r="K1242" i="1"/>
  <c r="L1232" i="1"/>
  <c r="K123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R202" i="1" l="1"/>
  <c r="A1171" i="1"/>
  <c r="A993" i="1"/>
  <c r="R303" i="1"/>
  <c r="O468" i="1"/>
  <c r="P492" i="1"/>
  <c r="R516" i="1"/>
  <c r="Q202" i="1"/>
  <c r="L319" i="1"/>
  <c r="P1097" i="1"/>
  <c r="P303" i="1"/>
  <c r="B468" i="1"/>
  <c r="K492" i="1"/>
  <c r="P516" i="1"/>
  <c r="B208" i="1"/>
  <c r="B200" i="1"/>
  <c r="O317" i="1"/>
  <c r="B1095" i="1"/>
  <c r="O175" i="1"/>
  <c r="L478" i="1"/>
  <c r="P502" i="1"/>
  <c r="A534" i="1"/>
  <c r="A139" i="1"/>
  <c r="M877" i="1"/>
  <c r="A917" i="1"/>
  <c r="M853" i="1"/>
  <c r="J893" i="1"/>
  <c r="M367" i="1"/>
  <c r="J319" i="1"/>
  <c r="L500" i="1"/>
  <c r="P973" i="1"/>
  <c r="N861" i="1"/>
  <c r="N909" i="1"/>
  <c r="K375" i="1"/>
  <c r="B805" i="1"/>
  <c r="J210" i="1"/>
  <c r="B1097" i="1"/>
  <c r="J226" i="1"/>
  <c r="L524" i="1"/>
  <c r="N901" i="1"/>
  <c r="O941" i="1"/>
  <c r="N973" i="1"/>
  <c r="K861" i="1"/>
  <c r="L909" i="1"/>
  <c r="P210" i="1"/>
  <c r="K202" i="1"/>
  <c r="P319" i="1"/>
  <c r="Q341" i="1"/>
  <c r="O226" i="1"/>
  <c r="M484" i="1"/>
  <c r="K500" i="1"/>
  <c r="N524" i="1"/>
  <c r="N210" i="1"/>
  <c r="A202" i="1"/>
  <c r="N993" i="1"/>
  <c r="P341" i="1"/>
  <c r="B226" i="1"/>
  <c r="K484" i="1"/>
  <c r="A500" i="1"/>
  <c r="M524" i="1"/>
  <c r="M518" i="1"/>
  <c r="O534" i="1"/>
  <c r="M338" i="1"/>
  <c r="J901" i="1"/>
  <c r="N941" i="1"/>
  <c r="L869" i="1"/>
  <c r="N202" i="1"/>
  <c r="B476" i="1"/>
  <c r="M1244" i="1"/>
  <c r="K901" i="1"/>
  <c r="M941" i="1"/>
  <c r="O869" i="1"/>
  <c r="P949" i="1"/>
  <c r="M210" i="1"/>
  <c r="N1171" i="1"/>
  <c r="R993" i="1"/>
  <c r="M341" i="1"/>
  <c r="M468" i="1"/>
  <c r="J484" i="1"/>
  <c r="R508" i="1"/>
  <c r="B524" i="1"/>
  <c r="K210" i="1"/>
  <c r="K1171" i="1"/>
  <c r="B993" i="1"/>
  <c r="A341" i="1"/>
  <c r="L468" i="1"/>
  <c r="J492" i="1"/>
  <c r="M508" i="1"/>
  <c r="N532" i="1"/>
  <c r="M917" i="1"/>
  <c r="M957" i="1"/>
  <c r="B869" i="1"/>
  <c r="O949" i="1"/>
  <c r="P30" i="1"/>
  <c r="L582" i="1"/>
  <c r="Q582" i="1"/>
  <c r="N541" i="1"/>
  <c r="J541" i="1"/>
  <c r="J573" i="1"/>
  <c r="B573" i="1"/>
  <c r="J201" i="1"/>
  <c r="O1096" i="1"/>
  <c r="R533" i="1"/>
  <c r="R1224" i="1"/>
  <c r="B558" i="1"/>
  <c r="K962" i="1"/>
  <c r="O962" i="1"/>
  <c r="J158" i="1"/>
  <c r="R158" i="1"/>
  <c r="N1126" i="1"/>
  <c r="R1126" i="1"/>
  <c r="N1044" i="1"/>
  <c r="N534" i="1"/>
  <c r="B534" i="1"/>
  <c r="R534" i="1"/>
  <c r="Q534" i="1"/>
  <c r="K534" i="1"/>
  <c r="L534" i="1"/>
  <c r="K526" i="1"/>
  <c r="O526" i="1"/>
  <c r="A526" i="1"/>
  <c r="R526" i="1"/>
  <c r="B526" i="1"/>
  <c r="J526" i="1"/>
  <c r="Q526" i="1"/>
  <c r="N518" i="1"/>
  <c r="P518" i="1"/>
  <c r="R518" i="1"/>
  <c r="B518" i="1"/>
  <c r="O518" i="1"/>
  <c r="M510" i="1"/>
  <c r="L510" i="1"/>
  <c r="N510" i="1"/>
  <c r="P510" i="1"/>
  <c r="J510" i="1"/>
  <c r="Q502" i="1"/>
  <c r="O502" i="1"/>
  <c r="J502" i="1"/>
  <c r="R502" i="1"/>
  <c r="K502" i="1"/>
  <c r="M494" i="1"/>
  <c r="A494" i="1"/>
  <c r="N494" i="1"/>
  <c r="B494" i="1"/>
  <c r="P494" i="1"/>
  <c r="Q494" i="1"/>
  <c r="O494" i="1"/>
  <c r="J486" i="1"/>
  <c r="K486" i="1"/>
  <c r="L486" i="1"/>
  <c r="N486" i="1"/>
  <c r="B478" i="1"/>
  <c r="O478" i="1"/>
  <c r="P478" i="1"/>
  <c r="N478" i="1"/>
  <c r="M478" i="1"/>
  <c r="Q478" i="1"/>
  <c r="Q470" i="1"/>
  <c r="R470" i="1"/>
  <c r="A470" i="1"/>
  <c r="J470" i="1"/>
  <c r="B470" i="1"/>
  <c r="L470" i="1"/>
  <c r="Q175" i="1"/>
  <c r="K175" i="1"/>
  <c r="M175" i="1"/>
  <c r="N175" i="1"/>
  <c r="B301" i="1"/>
  <c r="N301" i="1"/>
  <c r="A301" i="1"/>
  <c r="O301" i="1"/>
  <c r="Q301" i="1"/>
  <c r="P301" i="1"/>
  <c r="J301" i="1"/>
  <c r="K309" i="1"/>
  <c r="L309" i="1"/>
  <c r="M309" i="1"/>
  <c r="N309" i="1"/>
  <c r="B309" i="1"/>
  <c r="L1095" i="1"/>
  <c r="K1095" i="1"/>
  <c r="M1095" i="1"/>
  <c r="N1095" i="1"/>
  <c r="O1095" i="1"/>
  <c r="Q1103" i="1"/>
  <c r="A1103" i="1"/>
  <c r="J1103" i="1"/>
  <c r="B1103" i="1"/>
  <c r="R1103" i="1"/>
  <c r="L1103" i="1"/>
  <c r="R317" i="1"/>
  <c r="K317" i="1"/>
  <c r="L317" i="1"/>
  <c r="A328" i="1"/>
  <c r="O328" i="1"/>
  <c r="Q328" i="1"/>
  <c r="P328" i="1"/>
  <c r="J328" i="1"/>
  <c r="Q200" i="1"/>
  <c r="J200" i="1"/>
  <c r="A200" i="1"/>
  <c r="R200" i="1"/>
  <c r="N208" i="1"/>
  <c r="O208" i="1"/>
  <c r="P208" i="1"/>
  <c r="M1225" i="1"/>
  <c r="N1225" i="1"/>
  <c r="O1225" i="1"/>
  <c r="R1225" i="1"/>
  <c r="O1231" i="1"/>
  <c r="B1231" i="1"/>
  <c r="N1188" i="1"/>
  <c r="Q1188" i="1"/>
  <c r="J1188" i="1"/>
  <c r="L255" i="1"/>
  <c r="K255" i="1"/>
  <c r="P14" i="1"/>
  <c r="M14" i="1"/>
  <c r="M38" i="1"/>
  <c r="O38" i="1"/>
  <c r="J54" i="1"/>
  <c r="P54" i="1"/>
  <c r="L988" i="1"/>
  <c r="A988" i="1"/>
  <c r="B988" i="1"/>
  <c r="K1121" i="1"/>
  <c r="R1121" i="1"/>
  <c r="B533" i="1"/>
  <c r="L533" i="1"/>
  <c r="M533" i="1"/>
  <c r="O533" i="1"/>
  <c r="R477" i="1"/>
  <c r="K477" i="1"/>
  <c r="M477" i="1"/>
  <c r="L1096" i="1"/>
  <c r="K1096" i="1"/>
  <c r="A329" i="1"/>
  <c r="P329" i="1"/>
  <c r="Q329" i="1"/>
  <c r="J329" i="1"/>
  <c r="O201" i="1"/>
  <c r="N201" i="1"/>
  <c r="P201" i="1"/>
  <c r="Q201" i="1"/>
  <c r="L209" i="1"/>
  <c r="P209" i="1"/>
  <c r="J209" i="1"/>
  <c r="O1224" i="1"/>
  <c r="B1224" i="1"/>
  <c r="A1224" i="1"/>
  <c r="M1224" i="1"/>
  <c r="M800" i="1"/>
  <c r="J807" i="1"/>
  <c r="P815" i="1"/>
  <c r="O823" i="1"/>
  <c r="Q831" i="1"/>
  <c r="L839" i="1"/>
  <c r="P847" i="1"/>
  <c r="K800" i="1"/>
  <c r="L800" i="1"/>
  <c r="R807" i="1"/>
  <c r="L815" i="1"/>
  <c r="P823" i="1"/>
  <c r="M823" i="1"/>
  <c r="O831" i="1"/>
  <c r="K839" i="1"/>
  <c r="N847" i="1"/>
  <c r="B319" i="1"/>
  <c r="R341" i="1"/>
  <c r="B303" i="1"/>
  <c r="P476" i="1"/>
  <c r="N492" i="1"/>
  <c r="L516" i="1"/>
  <c r="L532" i="1"/>
  <c r="M143" i="1"/>
  <c r="N337" i="1"/>
  <c r="P24" i="1"/>
  <c r="K1024" i="1"/>
  <c r="L137" i="1"/>
  <c r="M145" i="1"/>
  <c r="P1077" i="1"/>
  <c r="R472" i="1"/>
  <c r="L480" i="1"/>
  <c r="O488" i="1"/>
  <c r="B496" i="1"/>
  <c r="N512" i="1"/>
  <c r="Q520" i="1"/>
  <c r="Q86" i="1"/>
  <c r="R800" i="1"/>
  <c r="O807" i="1"/>
  <c r="J815" i="1"/>
  <c r="L900" i="1"/>
  <c r="L823" i="1"/>
  <c r="R831" i="1"/>
  <c r="M831" i="1"/>
  <c r="O839" i="1"/>
  <c r="K847" i="1"/>
  <c r="L1026" i="1"/>
  <c r="O86" i="1"/>
  <c r="P800" i="1"/>
  <c r="N807" i="1"/>
  <c r="O815" i="1"/>
  <c r="J823" i="1"/>
  <c r="P831" i="1"/>
  <c r="N839" i="1"/>
  <c r="M839" i="1"/>
  <c r="O847" i="1"/>
  <c r="B628" i="1"/>
  <c r="Q375" i="1"/>
  <c r="B707" i="1"/>
  <c r="O800" i="1"/>
  <c r="Q807" i="1"/>
  <c r="M807" i="1"/>
  <c r="N815" i="1"/>
  <c r="P924" i="1"/>
  <c r="K823" i="1"/>
  <c r="L831" i="1"/>
  <c r="J839" i="1"/>
  <c r="R847" i="1"/>
  <c r="M847" i="1"/>
  <c r="Q676" i="1"/>
  <c r="J800" i="1"/>
  <c r="L807" i="1"/>
  <c r="K815" i="1"/>
  <c r="M815" i="1"/>
  <c r="R823" i="1"/>
  <c r="K831" i="1"/>
  <c r="R839" i="1"/>
  <c r="Q847" i="1"/>
  <c r="B846" i="1"/>
  <c r="M846" i="1"/>
  <c r="R846" i="1"/>
  <c r="Q846" i="1"/>
  <c r="K846" i="1"/>
  <c r="N846" i="1"/>
  <c r="O846" i="1"/>
  <c r="P846" i="1"/>
  <c r="J846" i="1"/>
  <c r="B838" i="1"/>
  <c r="J838" i="1"/>
  <c r="K838" i="1"/>
  <c r="O838" i="1"/>
  <c r="L838" i="1"/>
  <c r="M838" i="1"/>
  <c r="N838" i="1"/>
  <c r="Q838" i="1"/>
  <c r="P838" i="1"/>
  <c r="B830" i="1"/>
  <c r="O830" i="1"/>
  <c r="R830" i="1"/>
  <c r="L830" i="1"/>
  <c r="K830" i="1"/>
  <c r="M830" i="1"/>
  <c r="Q830" i="1"/>
  <c r="N830" i="1"/>
  <c r="J830" i="1"/>
  <c r="B822" i="1"/>
  <c r="P822" i="1"/>
  <c r="L822" i="1"/>
  <c r="O822" i="1"/>
  <c r="Q822" i="1"/>
  <c r="J822" i="1"/>
  <c r="K822" i="1"/>
  <c r="M822" i="1"/>
  <c r="B814" i="1"/>
  <c r="M814" i="1"/>
  <c r="N814" i="1"/>
  <c r="R814" i="1"/>
  <c r="O814" i="1"/>
  <c r="P814" i="1"/>
  <c r="J814" i="1"/>
  <c r="K814" i="1"/>
  <c r="L814" i="1"/>
  <c r="B806" i="1"/>
  <c r="J806" i="1"/>
  <c r="L806" i="1"/>
  <c r="N806" i="1"/>
  <c r="Q806" i="1"/>
  <c r="O806" i="1"/>
  <c r="P806" i="1"/>
  <c r="M806" i="1"/>
  <c r="R806" i="1"/>
  <c r="B799" i="1"/>
  <c r="L799" i="1"/>
  <c r="Q799" i="1"/>
  <c r="R799" i="1"/>
  <c r="J799" i="1"/>
  <c r="K799" i="1"/>
  <c r="M799" i="1"/>
  <c r="P799" i="1"/>
  <c r="N799" i="1"/>
  <c r="P158" i="1"/>
  <c r="O312" i="1"/>
  <c r="K312" i="1"/>
  <c r="B209" i="1"/>
  <c r="B201" i="1"/>
  <c r="B329" i="1"/>
  <c r="B1096" i="1"/>
  <c r="B477" i="1"/>
  <c r="A533" i="1"/>
  <c r="R1112" i="1"/>
  <c r="K337" i="1"/>
  <c r="Q1126" i="1"/>
  <c r="Q1224" i="1"/>
  <c r="M56" i="1"/>
  <c r="M24" i="1"/>
  <c r="R16" i="1"/>
  <c r="A257" i="1"/>
  <c r="L312" i="1"/>
  <c r="M1217" i="1"/>
  <c r="L1174" i="1"/>
  <c r="R1125" i="1"/>
  <c r="M1028" i="1"/>
  <c r="K1111" i="1"/>
  <c r="Q1006" i="1"/>
  <c r="B1121" i="1"/>
  <c r="N54" i="1"/>
  <c r="M30" i="1"/>
  <c r="Q255" i="1"/>
  <c r="Q72" i="1"/>
  <c r="Q1026" i="1"/>
  <c r="N147" i="1"/>
  <c r="K744" i="1"/>
  <c r="A86" i="1"/>
  <c r="J32" i="1"/>
  <c r="A32" i="1"/>
  <c r="M48" i="1"/>
  <c r="N48" i="1"/>
  <c r="R209" i="1"/>
  <c r="R201" i="1"/>
  <c r="O329" i="1"/>
  <c r="R1096" i="1"/>
  <c r="L477" i="1"/>
  <c r="A477" i="1"/>
  <c r="J1112" i="1"/>
  <c r="M1198" i="1"/>
  <c r="Q337" i="1"/>
  <c r="P1126" i="1"/>
  <c r="P1224" i="1"/>
  <c r="L56" i="1"/>
  <c r="O40" i="1"/>
  <c r="K32" i="1"/>
  <c r="L24" i="1"/>
  <c r="J16" i="1"/>
  <c r="B257" i="1"/>
  <c r="R312" i="1"/>
  <c r="B1217" i="1"/>
  <c r="P1174" i="1"/>
  <c r="P1125" i="1"/>
  <c r="L1028" i="1"/>
  <c r="M336" i="1"/>
  <c r="P1006" i="1"/>
  <c r="R122" i="1"/>
  <c r="A54" i="1"/>
  <c r="K30" i="1"/>
  <c r="P255" i="1"/>
  <c r="N72" i="1"/>
  <c r="M1042" i="1"/>
  <c r="J277" i="1"/>
  <c r="L147" i="1"/>
  <c r="R744" i="1"/>
  <c r="M699" i="1"/>
  <c r="A699" i="1"/>
  <c r="P699" i="1"/>
  <c r="N691" i="1"/>
  <c r="Q691" i="1"/>
  <c r="A691" i="1"/>
  <c r="K691" i="1"/>
  <c r="L691" i="1"/>
  <c r="J683" i="1"/>
  <c r="P683" i="1"/>
  <c r="P675" i="1"/>
  <c r="R675" i="1"/>
  <c r="P667" i="1"/>
  <c r="B667" i="1"/>
  <c r="J667" i="1"/>
  <c r="R667" i="1"/>
  <c r="L667" i="1"/>
  <c r="M667" i="1"/>
  <c r="A659" i="1"/>
  <c r="J659" i="1"/>
  <c r="R659" i="1"/>
  <c r="K659" i="1"/>
  <c r="L659" i="1"/>
  <c r="O659" i="1"/>
  <c r="A651" i="1"/>
  <c r="B651" i="1"/>
  <c r="J651" i="1"/>
  <c r="R651" i="1"/>
  <c r="K651" i="1"/>
  <c r="O651" i="1"/>
  <c r="Q651" i="1"/>
  <c r="A643" i="1"/>
  <c r="B643" i="1"/>
  <c r="J643" i="1"/>
  <c r="L643" i="1"/>
  <c r="N643" i="1"/>
  <c r="O643" i="1"/>
  <c r="Q643" i="1"/>
  <c r="B635" i="1"/>
  <c r="R635" i="1"/>
  <c r="K635" i="1"/>
  <c r="M635" i="1"/>
  <c r="N635" i="1"/>
  <c r="Q635" i="1"/>
  <c r="P635" i="1"/>
  <c r="J627" i="1"/>
  <c r="R627" i="1"/>
  <c r="M627" i="1"/>
  <c r="N627" i="1"/>
  <c r="O627" i="1"/>
  <c r="P627" i="1"/>
  <c r="R619" i="1"/>
  <c r="L619" i="1"/>
  <c r="M619" i="1"/>
  <c r="O619" i="1"/>
  <c r="Q619" i="1"/>
  <c r="A619" i="1"/>
  <c r="O611" i="1"/>
  <c r="K611" i="1"/>
  <c r="P611" i="1"/>
  <c r="R611" i="1"/>
  <c r="Q611" i="1"/>
  <c r="A611" i="1"/>
  <c r="B611" i="1"/>
  <c r="Q603" i="1"/>
  <c r="R603" i="1"/>
  <c r="J603" i="1"/>
  <c r="M603" i="1"/>
  <c r="K603" i="1"/>
  <c r="A603" i="1"/>
  <c r="B603" i="1"/>
  <c r="K595" i="1"/>
  <c r="M595" i="1"/>
  <c r="P595" i="1"/>
  <c r="R595" i="1"/>
  <c r="A595" i="1"/>
  <c r="O595" i="1"/>
  <c r="R587" i="1"/>
  <c r="J587" i="1"/>
  <c r="M587" i="1"/>
  <c r="B587" i="1"/>
  <c r="N587" i="1"/>
  <c r="O587" i="1"/>
  <c r="M579" i="1"/>
  <c r="Q579" i="1"/>
  <c r="R579" i="1"/>
  <c r="A579" i="1"/>
  <c r="L579" i="1"/>
  <c r="O579" i="1"/>
  <c r="P579" i="1"/>
  <c r="R571" i="1"/>
  <c r="J571" i="1"/>
  <c r="L571" i="1"/>
  <c r="N571" i="1"/>
  <c r="O571" i="1"/>
  <c r="K571" i="1"/>
  <c r="R563" i="1"/>
  <c r="B563" i="1"/>
  <c r="L563" i="1"/>
  <c r="O563" i="1"/>
  <c r="K563" i="1"/>
  <c r="J563" i="1"/>
  <c r="A555" i="1"/>
  <c r="N555" i="1"/>
  <c r="O555" i="1"/>
  <c r="P555" i="1"/>
  <c r="K555" i="1"/>
  <c r="J555" i="1"/>
  <c r="B547" i="1"/>
  <c r="L547" i="1"/>
  <c r="N547" i="1"/>
  <c r="O547" i="1"/>
  <c r="P547" i="1"/>
  <c r="Q547" i="1"/>
  <c r="R547" i="1"/>
  <c r="B539" i="1"/>
  <c r="L539" i="1"/>
  <c r="N539" i="1"/>
  <c r="P539" i="1"/>
  <c r="Q539" i="1"/>
  <c r="J539" i="1"/>
  <c r="R539" i="1"/>
  <c r="A792" i="1"/>
  <c r="L792" i="1"/>
  <c r="J792" i="1"/>
  <c r="M792" i="1"/>
  <c r="N792" i="1"/>
  <c r="K792" i="1"/>
  <c r="O792" i="1"/>
  <c r="P792" i="1"/>
  <c r="Q792" i="1"/>
  <c r="A752" i="1"/>
  <c r="P752" i="1"/>
  <c r="J752" i="1"/>
  <c r="K752" i="1"/>
  <c r="O752" i="1"/>
  <c r="Q752" i="1"/>
  <c r="L752" i="1"/>
  <c r="R752" i="1"/>
  <c r="M752" i="1"/>
  <c r="Q1112" i="1"/>
  <c r="L1198" i="1"/>
  <c r="P337" i="1"/>
  <c r="M1126" i="1"/>
  <c r="P40" i="1"/>
  <c r="P32" i="1"/>
  <c r="J24" i="1"/>
  <c r="B16" i="1"/>
  <c r="Q312" i="1"/>
  <c r="O1187" i="1"/>
  <c r="K1174" i="1"/>
  <c r="O1125" i="1"/>
  <c r="B1006" i="1"/>
  <c r="N122" i="1"/>
  <c r="M46" i="1"/>
  <c r="P22" i="1"/>
  <c r="R221" i="1"/>
  <c r="K1042" i="1"/>
  <c r="O277" i="1"/>
  <c r="P171" i="1"/>
  <c r="B147" i="1"/>
  <c r="J744" i="1"/>
  <c r="O156" i="1"/>
  <c r="Q465" i="1"/>
  <c r="B465" i="1"/>
  <c r="K528" i="1"/>
  <c r="R528" i="1"/>
  <c r="J595" i="1"/>
  <c r="O667" i="1"/>
  <c r="J336" i="1"/>
  <c r="R336" i="1"/>
  <c r="A784" i="1"/>
  <c r="P784" i="1"/>
  <c r="L784" i="1"/>
  <c r="R784" i="1"/>
  <c r="M784" i="1"/>
  <c r="N784" i="1"/>
  <c r="J784" i="1"/>
  <c r="K784" i="1"/>
  <c r="O784" i="1"/>
  <c r="A760" i="1"/>
  <c r="K760" i="1"/>
  <c r="O760" i="1"/>
  <c r="Q760" i="1"/>
  <c r="R760" i="1"/>
  <c r="L760" i="1"/>
  <c r="J760" i="1"/>
  <c r="M760" i="1"/>
  <c r="N760" i="1"/>
  <c r="J1028" i="1"/>
  <c r="N1028" i="1"/>
  <c r="R1032" i="1"/>
  <c r="N1032" i="1"/>
  <c r="R269" i="1"/>
  <c r="N269" i="1"/>
  <c r="Q293" i="1"/>
  <c r="B293" i="1"/>
  <c r="Q249" i="1"/>
  <c r="R249" i="1"/>
  <c r="N1148" i="1"/>
  <c r="K1148" i="1"/>
  <c r="Q1208" i="1"/>
  <c r="K1208" i="1"/>
  <c r="N1112" i="1"/>
  <c r="K1198" i="1"/>
  <c r="B337" i="1"/>
  <c r="A1126" i="1"/>
  <c r="Q48" i="1"/>
  <c r="M32" i="1"/>
  <c r="P249" i="1"/>
  <c r="P312" i="1"/>
  <c r="N1187" i="1"/>
  <c r="Q1174" i="1"/>
  <c r="N1125" i="1"/>
  <c r="Q1028" i="1"/>
  <c r="M1044" i="1"/>
  <c r="A122" i="1"/>
  <c r="M339" i="1"/>
  <c r="K277" i="1"/>
  <c r="Q171" i="1"/>
  <c r="Q784" i="1"/>
  <c r="J986" i="1"/>
  <c r="M986" i="1"/>
  <c r="J954" i="1"/>
  <c r="A954" i="1"/>
  <c r="J906" i="1"/>
  <c r="P906" i="1"/>
  <c r="Q906" i="1"/>
  <c r="K874" i="1"/>
  <c r="Q874" i="1"/>
  <c r="L866" i="1"/>
  <c r="R866" i="1"/>
  <c r="A776" i="1"/>
  <c r="K776" i="1"/>
  <c r="J776" i="1"/>
  <c r="L776" i="1"/>
  <c r="O776" i="1"/>
  <c r="M776" i="1"/>
  <c r="N776" i="1"/>
  <c r="P776" i="1"/>
  <c r="Q776" i="1"/>
  <c r="A768" i="1"/>
  <c r="O768" i="1"/>
  <c r="P768" i="1"/>
  <c r="Q768" i="1"/>
  <c r="L768" i="1"/>
  <c r="R768" i="1"/>
  <c r="M768" i="1"/>
  <c r="N768" i="1"/>
  <c r="J768" i="1"/>
  <c r="A744" i="1"/>
  <c r="M744" i="1"/>
  <c r="J1126" i="1"/>
  <c r="O744" i="1"/>
  <c r="A338" i="1"/>
  <c r="Q338" i="1"/>
  <c r="O72" i="1"/>
  <c r="J72" i="1"/>
  <c r="N257" i="1"/>
  <c r="K257" i="1"/>
  <c r="K24" i="1"/>
  <c r="A24" i="1"/>
  <c r="R40" i="1"/>
  <c r="L40" i="1"/>
  <c r="Q56" i="1"/>
  <c r="K56" i="1"/>
  <c r="N752" i="1"/>
  <c r="K1112" i="1"/>
  <c r="R1198" i="1"/>
  <c r="P48" i="1"/>
  <c r="K40" i="1"/>
  <c r="L32" i="1"/>
  <c r="O16" i="1"/>
  <c r="Q257" i="1"/>
  <c r="O249" i="1"/>
  <c r="B312" i="1"/>
  <c r="R1169" i="1"/>
  <c r="B1174" i="1"/>
  <c r="Q1032" i="1"/>
  <c r="B1028" i="1"/>
  <c r="R1147" i="1"/>
  <c r="J38" i="1"/>
  <c r="O14" i="1"/>
  <c r="L1188" i="1"/>
  <c r="R339" i="1"/>
  <c r="O293" i="1"/>
  <c r="A277" i="1"/>
  <c r="K171" i="1"/>
  <c r="L744" i="1"/>
  <c r="A518" i="1"/>
  <c r="J518" i="1"/>
  <c r="R792" i="1"/>
  <c r="B1112" i="1"/>
  <c r="B1198" i="1"/>
  <c r="L1126" i="1"/>
  <c r="P56" i="1"/>
  <c r="J48" i="1"/>
  <c r="N40" i="1"/>
  <c r="Q24" i="1"/>
  <c r="P16" i="1"/>
  <c r="P257" i="1"/>
  <c r="M249" i="1"/>
  <c r="A312" i="1"/>
  <c r="O1169" i="1"/>
  <c r="L1131" i="1"/>
  <c r="M1032" i="1"/>
  <c r="A1028" i="1"/>
  <c r="L293" i="1"/>
  <c r="O269" i="1"/>
  <c r="M139" i="1"/>
  <c r="Q744" i="1"/>
  <c r="O221" i="1"/>
  <c r="M221" i="1"/>
  <c r="R22" i="1"/>
  <c r="K22" i="1"/>
  <c r="L46" i="1"/>
  <c r="B46" i="1"/>
  <c r="Q988" i="1"/>
  <c r="P988" i="1"/>
  <c r="O1044" i="1"/>
  <c r="A1044" i="1"/>
  <c r="Q598" i="1"/>
  <c r="M187" i="1"/>
  <c r="A686" i="1"/>
  <c r="N206" i="1"/>
  <c r="J198" i="1"/>
  <c r="O326" i="1"/>
  <c r="M1101" i="1"/>
  <c r="B1101" i="1"/>
  <c r="N307" i="1"/>
  <c r="M261" i="1"/>
  <c r="O472" i="1"/>
  <c r="B472" i="1"/>
  <c r="K480" i="1"/>
  <c r="O496" i="1"/>
  <c r="P512" i="1"/>
  <c r="L520" i="1"/>
  <c r="N1231" i="1"/>
  <c r="R321" i="1"/>
  <c r="Q179" i="1"/>
  <c r="A795" i="1"/>
  <c r="M9" i="1"/>
  <c r="N9" i="1"/>
  <c r="A9" i="1"/>
  <c r="O9" i="1"/>
  <c r="B9" i="1"/>
  <c r="P9" i="1"/>
  <c r="L9" i="1"/>
  <c r="Q9" i="1"/>
  <c r="J9" i="1"/>
  <c r="R9" i="1"/>
  <c r="K9" i="1"/>
  <c r="N463" i="1"/>
  <c r="R463" i="1"/>
  <c r="L1091" i="1"/>
  <c r="B1091" i="1"/>
  <c r="J1099" i="1"/>
  <c r="K1099" i="1"/>
  <c r="M132" i="1"/>
  <c r="J17" i="1"/>
  <c r="P1000" i="1"/>
  <c r="O1119" i="1"/>
  <c r="R120" i="1"/>
  <c r="N56" i="1"/>
  <c r="R48" i="1"/>
  <c r="B48" i="1"/>
  <c r="M40" i="1"/>
  <c r="N32" i="1"/>
  <c r="O24" i="1"/>
  <c r="Q16" i="1"/>
  <c r="A16" i="1"/>
  <c r="L257" i="1"/>
  <c r="N249" i="1"/>
  <c r="J312" i="1"/>
  <c r="Q168" i="1"/>
  <c r="J137" i="1"/>
  <c r="J145" i="1"/>
  <c r="P215" i="1"/>
  <c r="J1246" i="1"/>
  <c r="A1256" i="1"/>
  <c r="R1257" i="1"/>
  <c r="O1006" i="1"/>
  <c r="K1044" i="1"/>
  <c r="N1121" i="1"/>
  <c r="J122" i="1"/>
  <c r="M988" i="1"/>
  <c r="Q54" i="1"/>
  <c r="K46" i="1"/>
  <c r="A46" i="1"/>
  <c r="B38" i="1"/>
  <c r="A30" i="1"/>
  <c r="B22" i="1"/>
  <c r="L14" i="1"/>
  <c r="N255" i="1"/>
  <c r="Q221" i="1"/>
  <c r="N1006" i="1"/>
  <c r="J1044" i="1"/>
  <c r="M1121" i="1"/>
  <c r="Q122" i="1"/>
  <c r="K988" i="1"/>
  <c r="L54" i="1"/>
  <c r="J46" i="1"/>
  <c r="Q38" i="1"/>
  <c r="Q30" i="1"/>
  <c r="Q22" i="1"/>
  <c r="A22" i="1"/>
  <c r="B14" i="1"/>
  <c r="A255" i="1"/>
  <c r="P221" i="1"/>
  <c r="Q204" i="1"/>
  <c r="K3" i="1"/>
  <c r="L3" i="1"/>
  <c r="M3" i="1"/>
  <c r="R3" i="1"/>
  <c r="N3" i="1"/>
  <c r="O3" i="1"/>
  <c r="B3" i="1"/>
  <c r="J3" i="1"/>
  <c r="P3" i="1"/>
  <c r="A3" i="1"/>
  <c r="Q3" i="1"/>
  <c r="K11" i="1"/>
  <c r="L11" i="1"/>
  <c r="J11" i="1"/>
  <c r="M11" i="1"/>
  <c r="R11" i="1"/>
  <c r="N11" i="1"/>
  <c r="O11" i="1"/>
  <c r="P11" i="1"/>
  <c r="Q11" i="1"/>
  <c r="K1047" i="1"/>
  <c r="R1047" i="1"/>
  <c r="K465" i="1"/>
  <c r="J465" i="1"/>
  <c r="J528" i="1"/>
  <c r="B528" i="1"/>
  <c r="P528" i="1"/>
  <c r="B520" i="1"/>
  <c r="M520" i="1"/>
  <c r="N520" i="1"/>
  <c r="K512" i="1"/>
  <c r="L512" i="1"/>
  <c r="P504" i="1"/>
  <c r="J504" i="1"/>
  <c r="A496" i="1"/>
  <c r="L496" i="1"/>
  <c r="P496" i="1"/>
  <c r="M488" i="1"/>
  <c r="B488" i="1"/>
  <c r="J488" i="1"/>
  <c r="B1077" i="1"/>
  <c r="L1077" i="1"/>
  <c r="A1093" i="1"/>
  <c r="K1093" i="1"/>
  <c r="K315" i="1"/>
  <c r="R315" i="1"/>
  <c r="K1227" i="1"/>
  <c r="M1227" i="1"/>
  <c r="J1239" i="1"/>
  <c r="O1239" i="1"/>
  <c r="K1006" i="1"/>
  <c r="P1044" i="1"/>
  <c r="L1121" i="1"/>
  <c r="P122" i="1"/>
  <c r="R988" i="1"/>
  <c r="K54" i="1"/>
  <c r="R46" i="1"/>
  <c r="L38" i="1"/>
  <c r="O30" i="1"/>
  <c r="N22" i="1"/>
  <c r="K14" i="1"/>
  <c r="M255" i="1"/>
  <c r="B255" i="1"/>
  <c r="A221" i="1"/>
  <c r="N284" i="1"/>
  <c r="O284" i="1"/>
  <c r="A4" i="1"/>
  <c r="J4" i="1"/>
  <c r="R4" i="1"/>
  <c r="B4" i="1"/>
  <c r="K4" i="1"/>
  <c r="L4" i="1"/>
  <c r="M4" i="1"/>
  <c r="N4" i="1"/>
  <c r="Q4" i="1"/>
  <c r="O4" i="1"/>
  <c r="P4" i="1"/>
  <c r="B12" i="1"/>
  <c r="J12" i="1"/>
  <c r="R12" i="1"/>
  <c r="K12" i="1"/>
  <c r="L12" i="1"/>
  <c r="M12" i="1"/>
  <c r="N12" i="1"/>
  <c r="Q12" i="1"/>
  <c r="O12" i="1"/>
  <c r="P12" i="1"/>
  <c r="K533" i="1"/>
  <c r="M128" i="1"/>
  <c r="P17" i="1"/>
  <c r="A17" i="1"/>
  <c r="O1000" i="1"/>
  <c r="A1000" i="1"/>
  <c r="O120" i="1"/>
  <c r="O48" i="1"/>
  <c r="Q40" i="1"/>
  <c r="A40" i="1"/>
  <c r="R24" i="1"/>
  <c r="L16" i="1"/>
  <c r="J257" i="1"/>
  <c r="K249" i="1"/>
  <c r="A249" i="1"/>
  <c r="O134" i="1"/>
  <c r="N1236" i="1"/>
  <c r="B1246" i="1"/>
  <c r="L1265" i="1"/>
  <c r="J1237" i="1"/>
  <c r="K1257" i="1"/>
  <c r="M496" i="1"/>
  <c r="M504" i="1"/>
  <c r="A504" i="1"/>
  <c r="B512" i="1"/>
  <c r="O520" i="1"/>
  <c r="O528" i="1"/>
  <c r="M465" i="1"/>
  <c r="O1188" i="1"/>
  <c r="R1227" i="1"/>
  <c r="R86" i="1"/>
  <c r="K474" i="1"/>
  <c r="P84" i="1"/>
  <c r="B84" i="1"/>
  <c r="K221" i="1"/>
  <c r="B221" i="1"/>
  <c r="N221" i="1"/>
  <c r="O255" i="1"/>
  <c r="R255" i="1"/>
  <c r="P6" i="1"/>
  <c r="Q6" i="1"/>
  <c r="J6" i="1"/>
  <c r="R6" i="1"/>
  <c r="K6" i="1"/>
  <c r="A6" i="1"/>
  <c r="L6" i="1"/>
  <c r="O6" i="1"/>
  <c r="B6" i="1"/>
  <c r="M6" i="1"/>
  <c r="N6" i="1"/>
  <c r="A14" i="1"/>
  <c r="Q14" i="1"/>
  <c r="J14" i="1"/>
  <c r="M22" i="1"/>
  <c r="J22" i="1"/>
  <c r="L30" i="1"/>
  <c r="R30" i="1"/>
  <c r="B30" i="1"/>
  <c r="K38" i="1"/>
  <c r="A38" i="1"/>
  <c r="R38" i="1"/>
  <c r="P46" i="1"/>
  <c r="Q46" i="1"/>
  <c r="B54" i="1"/>
  <c r="R54" i="1"/>
  <c r="M54" i="1"/>
  <c r="J988" i="1"/>
  <c r="O988" i="1"/>
  <c r="M122" i="1"/>
  <c r="B122" i="1"/>
  <c r="K122" i="1"/>
  <c r="A1121" i="1"/>
  <c r="O1121" i="1"/>
  <c r="P1121" i="1"/>
  <c r="Q1044" i="1"/>
  <c r="R1044" i="1"/>
  <c r="L1006" i="1"/>
  <c r="R1006" i="1"/>
  <c r="M1006" i="1"/>
  <c r="M235" i="1"/>
  <c r="R235" i="1"/>
  <c r="M188" i="1"/>
  <c r="P188" i="1"/>
  <c r="A1006" i="1"/>
  <c r="B1044" i="1"/>
  <c r="J1121" i="1"/>
  <c r="L122" i="1"/>
  <c r="N988" i="1"/>
  <c r="O54" i="1"/>
  <c r="O46" i="1"/>
  <c r="P38" i="1"/>
  <c r="N30" i="1"/>
  <c r="O22" i="1"/>
  <c r="N14" i="1"/>
  <c r="J255" i="1"/>
  <c r="L221" i="1"/>
  <c r="K1188" i="1"/>
  <c r="K1106" i="1"/>
  <c r="P1106" i="1"/>
  <c r="O7" i="1"/>
  <c r="B7" i="1"/>
  <c r="P7" i="1"/>
  <c r="Q7" i="1"/>
  <c r="J7" i="1"/>
  <c r="R7" i="1"/>
  <c r="K7" i="1"/>
  <c r="N7" i="1"/>
  <c r="L7" i="1"/>
  <c r="A7" i="1"/>
  <c r="M7" i="1"/>
  <c r="A8" i="1"/>
  <c r="N8" i="1"/>
  <c r="B8" i="1"/>
  <c r="O8" i="1"/>
  <c r="P8" i="1"/>
  <c r="Q8" i="1"/>
  <c r="J8" i="1"/>
  <c r="R8" i="1"/>
  <c r="M8" i="1"/>
  <c r="K8" i="1"/>
  <c r="L8" i="1"/>
  <c r="P499" i="1"/>
  <c r="O499" i="1"/>
  <c r="K959" i="1"/>
  <c r="M959" i="1"/>
  <c r="A919" i="1"/>
  <c r="P919" i="1"/>
  <c r="A879" i="1"/>
  <c r="B879" i="1"/>
  <c r="R901" i="1"/>
  <c r="L957" i="1"/>
  <c r="O973" i="1"/>
  <c r="J949" i="1"/>
  <c r="R871" i="1"/>
  <c r="K911" i="1"/>
  <c r="L951" i="1"/>
  <c r="Q1239" i="1"/>
  <c r="L959" i="1"/>
  <c r="O981" i="1"/>
  <c r="K981" i="1"/>
  <c r="K965" i="1"/>
  <c r="P965" i="1"/>
  <c r="P941" i="1"/>
  <c r="L941" i="1"/>
  <c r="O933" i="1"/>
  <c r="N933" i="1"/>
  <c r="J925" i="1"/>
  <c r="O925" i="1"/>
  <c r="L917" i="1"/>
  <c r="R917" i="1"/>
  <c r="O893" i="1"/>
  <c r="R893" i="1"/>
  <c r="N877" i="1"/>
  <c r="A877" i="1"/>
  <c r="P869" i="1"/>
  <c r="Q869" i="1"/>
  <c r="N853" i="1"/>
  <c r="O853" i="1"/>
  <c r="K630" i="1"/>
  <c r="Q630" i="1"/>
  <c r="Q574" i="1"/>
  <c r="O574" i="1"/>
  <c r="P879" i="1"/>
  <c r="O919" i="1"/>
  <c r="N967" i="1"/>
  <c r="R956" i="1"/>
  <c r="B956" i="1"/>
  <c r="A868" i="1"/>
  <c r="L868" i="1"/>
  <c r="B549" i="1"/>
  <c r="Q549" i="1"/>
  <c r="O927" i="1"/>
  <c r="Q967" i="1"/>
  <c r="A702" i="1"/>
  <c r="R877" i="1"/>
  <c r="Q901" i="1"/>
  <c r="R933" i="1"/>
  <c r="B941" i="1"/>
  <c r="M965" i="1"/>
  <c r="P861" i="1"/>
  <c r="J885" i="1"/>
  <c r="K909" i="1"/>
  <c r="R981" i="1"/>
  <c r="B887" i="1"/>
  <c r="B927" i="1"/>
  <c r="M975" i="1"/>
  <c r="J922" i="1"/>
  <c r="A922" i="1"/>
  <c r="R850" i="1"/>
  <c r="M850" i="1"/>
  <c r="K548" i="1"/>
  <c r="N622" i="1"/>
  <c r="J691" i="1"/>
  <c r="O691" i="1"/>
  <c r="K667" i="1"/>
  <c r="A667" i="1"/>
  <c r="Q667" i="1"/>
  <c r="B659" i="1"/>
  <c r="N659" i="1"/>
  <c r="M651" i="1"/>
  <c r="L651" i="1"/>
  <c r="R643" i="1"/>
  <c r="K643" i="1"/>
  <c r="A635" i="1"/>
  <c r="J635" i="1"/>
  <c r="L627" i="1"/>
  <c r="A627" i="1"/>
  <c r="Q627" i="1"/>
  <c r="J619" i="1"/>
  <c r="N619" i="1"/>
  <c r="M611" i="1"/>
  <c r="J611" i="1"/>
  <c r="O603" i="1"/>
  <c r="N603" i="1"/>
  <c r="B595" i="1"/>
  <c r="L595" i="1"/>
  <c r="K587" i="1"/>
  <c r="A587" i="1"/>
  <c r="Q587" i="1"/>
  <c r="N579" i="1"/>
  <c r="J579" i="1"/>
  <c r="A571" i="1"/>
  <c r="P571" i="1"/>
  <c r="P563" i="1"/>
  <c r="N563" i="1"/>
  <c r="L555" i="1"/>
  <c r="B555" i="1"/>
  <c r="K547" i="1"/>
  <c r="A547" i="1"/>
  <c r="M547" i="1"/>
  <c r="O539" i="1"/>
  <c r="K539" i="1"/>
  <c r="B1148" i="1"/>
  <c r="N1131" i="1"/>
  <c r="L877" i="1"/>
  <c r="B901" i="1"/>
  <c r="K933" i="1"/>
  <c r="P957" i="1"/>
  <c r="B965" i="1"/>
  <c r="Q861" i="1"/>
  <c r="A885" i="1"/>
  <c r="A909" i="1"/>
  <c r="J981" i="1"/>
  <c r="J855" i="1"/>
  <c r="P895" i="1"/>
  <c r="J935" i="1"/>
  <c r="J975" i="1"/>
  <c r="A588" i="1"/>
  <c r="A550" i="1"/>
  <c r="A626" i="1"/>
  <c r="R626" i="1"/>
  <c r="L139" i="1"/>
  <c r="P139" i="1"/>
  <c r="R1026" i="1"/>
  <c r="N1026" i="1"/>
  <c r="O285" i="1"/>
  <c r="N285" i="1"/>
  <c r="J1042" i="1"/>
  <c r="Q1042" i="1"/>
  <c r="K339" i="1"/>
  <c r="P339" i="1"/>
  <c r="Q5" i="1"/>
  <c r="J5" i="1"/>
  <c r="R5" i="1"/>
  <c r="P5" i="1"/>
  <c r="A5" i="1"/>
  <c r="K5" i="1"/>
  <c r="B5" i="1"/>
  <c r="L5" i="1"/>
  <c r="M5" i="1"/>
  <c r="N5" i="1"/>
  <c r="O5" i="1"/>
  <c r="Q13" i="1"/>
  <c r="J13" i="1"/>
  <c r="R13" i="1"/>
  <c r="K13" i="1"/>
  <c r="P13" i="1"/>
  <c r="L13" i="1"/>
  <c r="M13" i="1"/>
  <c r="N13" i="1"/>
  <c r="O13" i="1"/>
  <c r="N940" i="1"/>
  <c r="K877" i="1"/>
  <c r="N917" i="1"/>
  <c r="L933" i="1"/>
  <c r="O957" i="1"/>
  <c r="J973" i="1"/>
  <c r="P853" i="1"/>
  <c r="B861" i="1"/>
  <c r="B885" i="1"/>
  <c r="P925" i="1"/>
  <c r="Q866" i="1"/>
  <c r="B986" i="1"/>
  <c r="K863" i="1"/>
  <c r="L903" i="1"/>
  <c r="K943" i="1"/>
  <c r="R983" i="1"/>
  <c r="M539" i="1"/>
  <c r="J547" i="1"/>
  <c r="Q555" i="1"/>
  <c r="Q563" i="1"/>
  <c r="A563" i="1"/>
  <c r="B571" i="1"/>
  <c r="B579" i="1"/>
  <c r="L587" i="1"/>
  <c r="N595" i="1"/>
  <c r="L603" i="1"/>
  <c r="N611" i="1"/>
  <c r="K619" i="1"/>
  <c r="K627" i="1"/>
  <c r="L635" i="1"/>
  <c r="M643" i="1"/>
  <c r="N651" i="1"/>
  <c r="M659" i="1"/>
  <c r="N667" i="1"/>
  <c r="L658" i="1"/>
  <c r="B691" i="1"/>
  <c r="R630" i="1"/>
  <c r="Q346" i="1"/>
  <c r="L10" i="1"/>
  <c r="M10" i="1"/>
  <c r="N10" i="1"/>
  <c r="O10" i="1"/>
  <c r="A10" i="1"/>
  <c r="P10" i="1"/>
  <c r="K10" i="1"/>
  <c r="B10" i="1"/>
  <c r="Q10" i="1"/>
  <c r="J10" i="1"/>
  <c r="R10" i="1"/>
  <c r="K364" i="1"/>
  <c r="L353" i="1"/>
  <c r="L1181" i="1"/>
  <c r="P1142" i="1"/>
  <c r="A1198" i="1"/>
  <c r="J1217" i="1"/>
  <c r="Q1169" i="1"/>
  <c r="Q1133" i="1"/>
  <c r="N1156" i="1"/>
  <c r="N1217" i="1"/>
  <c r="N1219" i="1"/>
  <c r="N1193" i="1"/>
  <c r="M1131" i="1"/>
  <c r="A1181" i="1"/>
  <c r="N1130" i="1"/>
  <c r="M1219" i="1"/>
  <c r="M79" i="1"/>
  <c r="M1135" i="1"/>
  <c r="N1195" i="1"/>
  <c r="O1200" i="1"/>
  <c r="L1161" i="1"/>
  <c r="L1153" i="1"/>
  <c r="M1130" i="1"/>
  <c r="R1187" i="1"/>
  <c r="R1188" i="1"/>
  <c r="R1171" i="1"/>
  <c r="N1200" i="1"/>
  <c r="B1152" i="1"/>
  <c r="A1187" i="1"/>
  <c r="Q1256" i="1"/>
  <c r="A1197" i="1"/>
  <c r="Q1247" i="1"/>
  <c r="Q1219" i="1"/>
  <c r="J1219" i="1"/>
  <c r="P1188" i="1"/>
  <c r="A1188" i="1"/>
  <c r="P1169" i="1"/>
  <c r="Q1255" i="1"/>
  <c r="N1129" i="1"/>
  <c r="J1171" i="1"/>
  <c r="J1142" i="1"/>
  <c r="Q1163" i="1"/>
  <c r="A1215" i="1"/>
  <c r="N1207" i="1"/>
  <c r="N1199" i="1"/>
  <c r="J1193" i="1"/>
  <c r="M1181" i="1"/>
  <c r="R1130" i="1"/>
  <c r="P1198" i="1"/>
  <c r="A1222" i="1"/>
  <c r="M1187" i="1"/>
  <c r="B1188" i="1"/>
  <c r="B1168" i="1"/>
  <c r="P1193" i="1"/>
  <c r="Q1265" i="1"/>
  <c r="R1131" i="1"/>
  <c r="A1217" i="1"/>
  <c r="J1208" i="1"/>
  <c r="B1181" i="1"/>
  <c r="B1130" i="1"/>
  <c r="B1131" i="1"/>
  <c r="Q1236" i="1"/>
  <c r="M1188" i="1"/>
  <c r="Q1204" i="1"/>
  <c r="L1151" i="1"/>
  <c r="R1203" i="1"/>
  <c r="A1219" i="1"/>
  <c r="O1142" i="1"/>
  <c r="O1144" i="1"/>
  <c r="B1183" i="1"/>
  <c r="R1200" i="1"/>
  <c r="Q1202"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M72" i="1"/>
  <c r="J339" i="1"/>
  <c r="L338" i="1"/>
  <c r="O1042" i="1"/>
  <c r="P1042" i="1"/>
  <c r="K293" i="1"/>
  <c r="Q285" i="1"/>
  <c r="R277" i="1"/>
  <c r="Q269" i="1"/>
  <c r="A269" i="1"/>
  <c r="P1026" i="1"/>
  <c r="O171" i="1"/>
  <c r="O139" i="1"/>
  <c r="Q147" i="1"/>
  <c r="J86"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K72" i="1"/>
  <c r="L72" i="1"/>
  <c r="Q339" i="1"/>
  <c r="K338" i="1"/>
  <c r="N1042" i="1"/>
  <c r="B1042" i="1"/>
  <c r="R293" i="1"/>
  <c r="P285" i="1"/>
  <c r="P277" i="1"/>
  <c r="P269" i="1"/>
  <c r="B269" i="1"/>
  <c r="B1026" i="1"/>
  <c r="M171" i="1"/>
  <c r="N139" i="1"/>
  <c r="P147" i="1"/>
  <c r="P86"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R72" i="1"/>
  <c r="A72" i="1"/>
  <c r="N339" i="1"/>
  <c r="J338" i="1"/>
  <c r="L1042" i="1"/>
  <c r="P293" i="1"/>
  <c r="A293" i="1"/>
  <c r="L285" i="1"/>
  <c r="L269" i="1"/>
  <c r="M1026" i="1"/>
  <c r="L171" i="1"/>
  <c r="A171" i="1"/>
  <c r="K139" i="1"/>
  <c r="M147" i="1"/>
  <c r="N86" i="1"/>
  <c r="N1099" i="1"/>
  <c r="P28" i="1"/>
  <c r="N1190" i="1"/>
  <c r="L1190" i="1"/>
  <c r="R51" i="1"/>
  <c r="P51" i="1"/>
  <c r="Q447" i="1"/>
  <c r="A447" i="1"/>
  <c r="B439" i="1"/>
  <c r="P439" i="1"/>
  <c r="O431" i="1"/>
  <c r="B431" i="1"/>
  <c r="L431" i="1"/>
  <c r="O423" i="1"/>
  <c r="R423" i="1"/>
  <c r="J95" i="1"/>
  <c r="R95" i="1"/>
  <c r="M95" i="1"/>
  <c r="N95"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83"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P72" i="1"/>
  <c r="L339" i="1"/>
  <c r="A339" i="1"/>
  <c r="P338" i="1"/>
  <c r="R1042" i="1"/>
  <c r="N293" i="1"/>
  <c r="K285" i="1"/>
  <c r="A285" i="1"/>
  <c r="N277" i="1"/>
  <c r="M269" i="1"/>
  <c r="K1026" i="1"/>
  <c r="J139" i="1"/>
  <c r="B139" i="1"/>
  <c r="K147" i="1"/>
  <c r="K136" i="1"/>
  <c r="M86" i="1"/>
  <c r="B86"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N338" i="1"/>
  <c r="M293" i="1"/>
  <c r="J285" i="1"/>
  <c r="B285" i="1"/>
  <c r="M277" i="1"/>
  <c r="K269" i="1"/>
  <c r="J1026" i="1"/>
  <c r="J171" i="1"/>
  <c r="Q139" i="1"/>
  <c r="R147" i="1"/>
  <c r="A147" i="1"/>
  <c r="K86"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67"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67"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67" i="1"/>
  <c r="B272" i="1"/>
  <c r="L1007" i="1"/>
  <c r="M327" i="1"/>
  <c r="B262" i="1"/>
  <c r="A1194" i="1"/>
  <c r="Q1194" i="1"/>
  <c r="R503" i="1"/>
  <c r="N503" i="1"/>
  <c r="P1232" i="1"/>
  <c r="P1242" i="1"/>
  <c r="B1242" i="1"/>
  <c r="J1252" i="1"/>
  <c r="R1262" i="1"/>
  <c r="R67" i="1"/>
  <c r="N272" i="1"/>
  <c r="K1007" i="1"/>
  <c r="Q316" i="1"/>
  <c r="O471" i="1"/>
  <c r="M217" i="1"/>
  <c r="J79" i="1"/>
  <c r="N860" i="1"/>
  <c r="O884" i="1"/>
  <c r="N908" i="1"/>
  <c r="P932" i="1"/>
  <c r="K956" i="1"/>
  <c r="K980" i="1"/>
  <c r="J1043" i="1"/>
  <c r="A1043" i="1"/>
  <c r="J1232" i="1"/>
  <c r="B1232" i="1"/>
  <c r="R1242" i="1"/>
  <c r="K1252" i="1"/>
  <c r="L1262" i="1"/>
  <c r="B1262" i="1"/>
  <c r="O1232" i="1"/>
  <c r="O1242" i="1"/>
  <c r="A1242" i="1"/>
  <c r="Q1252" i="1"/>
  <c r="J1262" i="1"/>
  <c r="K67" i="1"/>
  <c r="M272" i="1"/>
  <c r="R1007" i="1"/>
  <c r="N316" i="1"/>
  <c r="Q479" i="1"/>
  <c r="Q1043" i="1"/>
  <c r="L1108" i="1"/>
  <c r="J535" i="1"/>
  <c r="P535" i="1"/>
  <c r="A199" i="1"/>
  <c r="J199" i="1"/>
  <c r="M199" i="1"/>
  <c r="M1210" i="1"/>
  <c r="Q1210" i="1"/>
  <c r="N1210" i="1"/>
  <c r="N1232" i="1"/>
  <c r="N1242" i="1"/>
  <c r="O1252" i="1"/>
  <c r="P1252" i="1"/>
  <c r="Q1262" i="1"/>
  <c r="Q67" i="1"/>
  <c r="Q272" i="1"/>
  <c r="B1007" i="1"/>
  <c r="A316" i="1"/>
  <c r="O479" i="1"/>
  <c r="O55" i="1"/>
  <c r="L1231" i="1"/>
  <c r="N868" i="1"/>
  <c r="Q892" i="1"/>
  <c r="A908" i="1"/>
  <c r="B932" i="1"/>
  <c r="L956" i="1"/>
  <c r="B980" i="1"/>
  <c r="N1029" i="1"/>
  <c r="M1029" i="1"/>
  <c r="N1252" i="1"/>
  <c r="P67" i="1"/>
  <c r="K272" i="1"/>
  <c r="A1007" i="1"/>
  <c r="M83" i="1"/>
  <c r="A1094" i="1"/>
  <c r="Q487" i="1"/>
  <c r="B55" i="1"/>
  <c r="Q775" i="1"/>
  <c r="Q813" i="1"/>
  <c r="M798" i="1"/>
  <c r="O751" i="1"/>
  <c r="Q759" i="1"/>
  <c r="K767" i="1"/>
  <c r="J783" i="1"/>
  <c r="P791" i="1"/>
  <c r="J821" i="1"/>
  <c r="J829" i="1"/>
  <c r="R837" i="1"/>
  <c r="R845" i="1"/>
  <c r="O845" i="1"/>
  <c r="M541" i="1"/>
  <c r="R565" i="1"/>
  <c r="M605" i="1"/>
  <c r="A669" i="1"/>
  <c r="P723" i="1"/>
  <c r="Q499" i="1"/>
  <c r="Q71" i="1"/>
  <c r="P140" i="1"/>
  <c r="M992" i="1"/>
  <c r="K775" i="1"/>
  <c r="M813" i="1"/>
  <c r="P798" i="1"/>
  <c r="J751" i="1"/>
  <c r="R759" i="1"/>
  <c r="M759" i="1"/>
  <c r="N767" i="1"/>
  <c r="O783" i="1"/>
  <c r="J791" i="1"/>
  <c r="B95"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95"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95" i="1"/>
  <c r="L821" i="1"/>
  <c r="L829" i="1"/>
  <c r="K837" i="1"/>
  <c r="O837" i="1"/>
  <c r="Q845" i="1"/>
  <c r="P541" i="1"/>
  <c r="M565" i="1"/>
  <c r="Q605" i="1"/>
  <c r="P669" i="1"/>
  <c r="O67" i="1"/>
  <c r="L272" i="1"/>
  <c r="A272" i="1"/>
  <c r="N1007" i="1"/>
  <c r="P83" i="1"/>
  <c r="Q83" i="1"/>
  <c r="P207" i="1"/>
  <c r="P199" i="1"/>
  <c r="L327" i="1"/>
  <c r="L316" i="1"/>
  <c r="P1102" i="1"/>
  <c r="Q1094" i="1"/>
  <c r="M308" i="1"/>
  <c r="K262" i="1"/>
  <c r="O174" i="1"/>
  <c r="J471" i="1"/>
  <c r="M479" i="1"/>
  <c r="P487" i="1"/>
  <c r="M495" i="1"/>
  <c r="M503" i="1"/>
  <c r="M1043" i="1"/>
  <c r="J1120" i="1"/>
  <c r="J55" i="1"/>
  <c r="P1194" i="1"/>
  <c r="R136" i="1"/>
  <c r="P23" i="1"/>
  <c r="N432" i="1"/>
  <c r="K432" i="1"/>
  <c r="N83" i="1"/>
  <c r="B83" i="1"/>
  <c r="O207" i="1"/>
  <c r="O199" i="1"/>
  <c r="K327" i="1"/>
  <c r="K316" i="1"/>
  <c r="O1102" i="1"/>
  <c r="P1094" i="1"/>
  <c r="L308" i="1"/>
  <c r="R262" i="1"/>
  <c r="N174" i="1"/>
  <c r="R471" i="1"/>
  <c r="K479" i="1"/>
  <c r="N487" i="1"/>
  <c r="L495" i="1"/>
  <c r="L503" i="1"/>
  <c r="L1043" i="1"/>
  <c r="Q1120" i="1"/>
  <c r="R55" i="1"/>
  <c r="B23" i="1"/>
  <c r="L83" i="1"/>
  <c r="A83" i="1"/>
  <c r="A207" i="1"/>
  <c r="N199" i="1"/>
  <c r="J327" i="1"/>
  <c r="J316" i="1"/>
  <c r="N1102" i="1"/>
  <c r="N1094" i="1"/>
  <c r="R308" i="1"/>
  <c r="J262" i="1"/>
  <c r="R174" i="1"/>
  <c r="P471" i="1"/>
  <c r="J479" i="1"/>
  <c r="K487" i="1"/>
  <c r="R495" i="1"/>
  <c r="K503" i="1"/>
  <c r="R1043" i="1"/>
  <c r="P1120" i="1"/>
  <c r="P55" i="1"/>
  <c r="L1029" i="1"/>
  <c r="Q535" i="1"/>
  <c r="M1087" i="1"/>
  <c r="R1087" i="1"/>
  <c r="L1087" i="1"/>
  <c r="O83"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75" i="1"/>
  <c r="Q75" i="1"/>
  <c r="J75" i="1"/>
  <c r="R75" i="1"/>
  <c r="N75"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67" i="1"/>
  <c r="Q1007" i="1"/>
  <c r="K83" i="1"/>
  <c r="K207" i="1"/>
  <c r="L199" i="1"/>
  <c r="P327" i="1"/>
  <c r="P316" i="1"/>
  <c r="L1102" i="1"/>
  <c r="L1094" i="1"/>
  <c r="Q308" i="1"/>
  <c r="A308" i="1"/>
  <c r="A262" i="1"/>
  <c r="A174" i="1"/>
  <c r="B471" i="1"/>
  <c r="B479" i="1"/>
  <c r="B487" i="1"/>
  <c r="P495" i="1"/>
  <c r="P503" i="1"/>
  <c r="P1043" i="1"/>
  <c r="L1120" i="1"/>
  <c r="N55" i="1"/>
  <c r="K1226" i="1"/>
  <c r="K39" i="1"/>
  <c r="L75"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95"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66" i="1"/>
  <c r="A66" i="1"/>
  <c r="K66" i="1"/>
  <c r="A74" i="1"/>
  <c r="O74" i="1"/>
  <c r="M74" i="1"/>
  <c r="Q98" i="1"/>
  <c r="J98" i="1"/>
  <c r="Q209" i="1"/>
  <c r="K201" i="1"/>
  <c r="L201" i="1"/>
  <c r="R329" i="1"/>
  <c r="Q1096" i="1"/>
  <c r="A1096" i="1"/>
  <c r="N477" i="1"/>
  <c r="N533" i="1"/>
  <c r="L128" i="1"/>
  <c r="B128" i="1"/>
  <c r="R17" i="1"/>
  <c r="K1224" i="1"/>
  <c r="L1224" i="1"/>
  <c r="K165" i="1"/>
  <c r="K98"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69" i="1"/>
  <c r="M69" i="1"/>
  <c r="N69" i="1"/>
  <c r="Q69" i="1"/>
  <c r="L69" i="1"/>
  <c r="A69"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K292" i="1"/>
  <c r="N162" i="1"/>
  <c r="L491" i="1"/>
  <c r="R19" i="1"/>
  <c r="M530" i="1"/>
  <c r="R44" i="1"/>
  <c r="R93"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73" i="1"/>
  <c r="B73" i="1"/>
  <c r="P73" i="1"/>
  <c r="M73" i="1"/>
  <c r="N73"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73"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73"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65" i="1"/>
  <c r="P65" i="1"/>
  <c r="Q65" i="1"/>
  <c r="A65" i="1"/>
  <c r="J65" i="1"/>
  <c r="B65" i="1"/>
  <c r="K65" i="1"/>
  <c r="N65" i="1"/>
  <c r="R65" i="1"/>
  <c r="K85" i="1"/>
  <c r="M85" i="1"/>
  <c r="J85" i="1"/>
  <c r="A85" i="1"/>
  <c r="L85" i="1"/>
  <c r="B85" i="1"/>
  <c r="N85" i="1"/>
  <c r="O85" i="1"/>
  <c r="R85" i="1"/>
  <c r="P85"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73" i="1"/>
  <c r="M286" i="1"/>
  <c r="A1235" i="1"/>
  <c r="B1255" i="1"/>
  <c r="O65" i="1"/>
  <c r="M1092" i="1"/>
  <c r="B497" i="1"/>
  <c r="O1045" i="1"/>
  <c r="M254" i="1"/>
  <c r="O1175" i="1"/>
  <c r="A73" i="1"/>
  <c r="L1245" i="1"/>
  <c r="J1264" i="1"/>
  <c r="J306" i="1"/>
  <c r="N505" i="1"/>
  <c r="Q119" i="1"/>
  <c r="M461" i="1"/>
  <c r="L65" i="1"/>
  <c r="O214" i="1"/>
  <c r="O1113" i="1"/>
  <c r="J335" i="1"/>
  <c r="K1175" i="1"/>
  <c r="J278" i="1"/>
  <c r="P1245" i="1"/>
  <c r="P1264" i="1"/>
  <c r="M1025" i="1"/>
  <c r="P260" i="1"/>
  <c r="N513" i="1"/>
  <c r="M123" i="1"/>
  <c r="M1137" i="1"/>
  <c r="M1113" i="1"/>
  <c r="P278" i="1"/>
  <c r="J1245" i="1"/>
  <c r="M1264" i="1"/>
  <c r="K1025" i="1"/>
  <c r="R205" i="1"/>
  <c r="P521" i="1"/>
  <c r="A214" i="1"/>
  <c r="A335" i="1"/>
  <c r="J1175" i="1"/>
  <c r="Q170" i="1"/>
  <c r="N1076" i="1"/>
  <c r="B61" i="1"/>
  <c r="P132" i="1"/>
  <c r="K1113" i="1"/>
  <c r="M1175" i="1"/>
  <c r="R73"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69" i="1"/>
  <c r="L274" i="1"/>
  <c r="N274" i="1"/>
  <c r="M493" i="1"/>
  <c r="L1132" i="1"/>
  <c r="P71"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Q215" i="1"/>
  <c r="O158" i="1"/>
  <c r="A158" i="1"/>
  <c r="Q134" i="1"/>
  <c r="P1111" i="1"/>
  <c r="N336" i="1"/>
  <c r="B336" i="1"/>
  <c r="K1147" i="1"/>
  <c r="L1237" i="1"/>
  <c r="A1237" i="1"/>
  <c r="P1247" i="1"/>
  <c r="O1257" i="1"/>
  <c r="P1266" i="1"/>
  <c r="A1266" i="1"/>
  <c r="O217" i="1"/>
  <c r="M160" i="1"/>
  <c r="A160" i="1"/>
  <c r="L131" i="1"/>
  <c r="J1109" i="1"/>
  <c r="R333" i="1"/>
  <c r="A333" i="1"/>
  <c r="M499" i="1"/>
  <c r="O69" i="1"/>
  <c r="K274" i="1"/>
  <c r="B274" i="1"/>
  <c r="L493" i="1"/>
  <c r="K1132" i="1"/>
  <c r="O71" i="1"/>
  <c r="P1190" i="1"/>
  <c r="A1189" i="1"/>
  <c r="A1116" i="1"/>
  <c r="A292" i="1"/>
  <c r="P276" i="1"/>
  <c r="M268" i="1"/>
  <c r="M140" i="1"/>
  <c r="B1222" i="1"/>
  <c r="M342" i="1"/>
  <c r="N475" i="1"/>
  <c r="R515" i="1"/>
  <c r="O126" i="1"/>
  <c r="O35" i="1"/>
  <c r="R499" i="1"/>
  <c r="L499" i="1"/>
  <c r="R1132" i="1"/>
  <c r="N71" i="1"/>
  <c r="B1190" i="1"/>
  <c r="B1189" i="1"/>
  <c r="Q292" i="1"/>
  <c r="J284" i="1"/>
  <c r="M276" i="1"/>
  <c r="O268" i="1"/>
  <c r="K162" i="1"/>
  <c r="R140" i="1"/>
  <c r="L169" i="1"/>
  <c r="L475" i="1"/>
  <c r="O515" i="1"/>
  <c r="N126" i="1"/>
  <c r="L35" i="1"/>
  <c r="O252" i="1"/>
  <c r="Q87" i="1"/>
  <c r="P1098" i="1"/>
  <c r="N332" i="1"/>
  <c r="P332" i="1"/>
  <c r="J332" i="1"/>
  <c r="B332" i="1"/>
  <c r="M332" i="1"/>
  <c r="L332" i="1"/>
  <c r="B1108" i="1"/>
  <c r="M1108" i="1"/>
  <c r="P1108" i="1"/>
  <c r="J1108" i="1"/>
  <c r="O1108" i="1"/>
  <c r="R1108" i="1"/>
  <c r="K79" i="1"/>
  <c r="B79" i="1"/>
  <c r="P79" i="1"/>
  <c r="N79" i="1"/>
  <c r="O79" i="1"/>
  <c r="R79" i="1"/>
  <c r="A79"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69" i="1"/>
  <c r="O274" i="1"/>
  <c r="P493" i="1"/>
  <c r="J493" i="1"/>
  <c r="O1196" i="1"/>
  <c r="O1184" i="1"/>
  <c r="O1145" i="1"/>
  <c r="M1134" i="1"/>
  <c r="L1035" i="1"/>
  <c r="K218" i="1"/>
  <c r="Q79"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71" i="1"/>
  <c r="L71" i="1"/>
  <c r="K71" i="1"/>
  <c r="A71" i="1"/>
  <c r="R71" i="1"/>
  <c r="J87" i="1"/>
  <c r="L87" i="1"/>
  <c r="N87" i="1"/>
  <c r="P87" i="1"/>
  <c r="M87" i="1"/>
  <c r="A87" i="1"/>
  <c r="K87"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69" i="1"/>
  <c r="O493" i="1"/>
  <c r="O1132" i="1"/>
  <c r="J71"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99" i="1"/>
  <c r="A99" i="1"/>
  <c r="N99" i="1"/>
  <c r="P99" i="1"/>
  <c r="O99" i="1"/>
  <c r="O460" i="1"/>
  <c r="Q460" i="1"/>
  <c r="K36" i="1"/>
  <c r="A36" i="1"/>
  <c r="N60" i="1"/>
  <c r="L60" i="1"/>
  <c r="N124" i="1"/>
  <c r="P124" i="1"/>
  <c r="M125" i="1"/>
  <c r="L460" i="1"/>
  <c r="N418" i="1"/>
  <c r="K418" i="1"/>
  <c r="R418" i="1"/>
  <c r="K982" i="1"/>
  <c r="K870" i="1"/>
  <c r="N968" i="1"/>
  <c r="M968" i="1"/>
  <c r="B912" i="1"/>
  <c r="R912" i="1"/>
  <c r="P872" i="1"/>
  <c r="N872" i="1"/>
  <c r="J280" i="1"/>
  <c r="N1084" i="1"/>
  <c r="P95"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91" i="1"/>
  <c r="Q91" i="1"/>
  <c r="R91" i="1"/>
  <c r="J91" i="1"/>
  <c r="L91" i="1"/>
  <c r="M91" i="1"/>
  <c r="A91" i="1"/>
  <c r="P91" i="1"/>
  <c r="L1138" i="1"/>
  <c r="B1138" i="1"/>
  <c r="P1138" i="1"/>
  <c r="Q1138" i="1"/>
  <c r="J1138" i="1"/>
  <c r="R1138" i="1"/>
  <c r="K1138" i="1"/>
  <c r="M1138" i="1"/>
  <c r="N1138" i="1"/>
  <c r="P70" i="1"/>
  <c r="R70" i="1"/>
  <c r="J70" i="1"/>
  <c r="A70" i="1"/>
  <c r="L70" i="1"/>
  <c r="Q70" i="1"/>
  <c r="M70" i="1"/>
  <c r="N70" i="1"/>
  <c r="O88" i="1"/>
  <c r="A88" i="1"/>
  <c r="Q88" i="1"/>
  <c r="B88" i="1"/>
  <c r="L88" i="1"/>
  <c r="N88" i="1"/>
  <c r="J88" i="1"/>
  <c r="R88" i="1"/>
  <c r="P80" i="1"/>
  <c r="M80" i="1"/>
  <c r="N80" i="1"/>
  <c r="J80" i="1"/>
  <c r="R80" i="1"/>
  <c r="K80" i="1"/>
  <c r="A80" i="1"/>
  <c r="O80" i="1"/>
  <c r="B80" i="1"/>
  <c r="Q80"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91"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J202" i="1"/>
  <c r="Q993" i="1"/>
  <c r="N303" i="1"/>
  <c r="N468" i="1"/>
  <c r="R492" i="1"/>
  <c r="Q516" i="1"/>
  <c r="R532" i="1"/>
  <c r="K1002" i="1"/>
  <c r="O1117" i="1"/>
  <c r="K127" i="1"/>
  <c r="P58" i="1"/>
  <c r="A58" i="1"/>
  <c r="J50" i="1"/>
  <c r="R42" i="1"/>
  <c r="L34" i="1"/>
  <c r="J26" i="1"/>
  <c r="M18" i="1"/>
  <c r="A18" i="1"/>
  <c r="K259" i="1"/>
  <c r="M251" i="1"/>
  <c r="J458" i="1"/>
  <c r="R135" i="1"/>
  <c r="J1127" i="1"/>
  <c r="M1110" i="1"/>
  <c r="L80" i="1"/>
  <c r="K275" i="1"/>
  <c r="K88" i="1"/>
  <c r="O413" i="1"/>
  <c r="J413" i="1"/>
  <c r="R413" i="1"/>
  <c r="L413" i="1"/>
  <c r="N413" i="1"/>
  <c r="O405" i="1"/>
  <c r="A405" i="1"/>
  <c r="K251" i="1"/>
  <c r="R458" i="1"/>
  <c r="N1197" i="1"/>
  <c r="A1127" i="1"/>
  <c r="M1234" i="1"/>
  <c r="O70"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93"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99"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96" i="1"/>
  <c r="J233" i="1"/>
  <c r="R241" i="1"/>
  <c r="A187" i="1"/>
  <c r="N416" i="1"/>
  <c r="O448" i="1"/>
  <c r="O672" i="1"/>
  <c r="N640" i="1"/>
  <c r="B345" i="1"/>
  <c r="J345" i="1"/>
  <c r="Q345" i="1"/>
  <c r="B1115" i="1"/>
  <c r="B1177" i="1"/>
  <c r="J121" i="1"/>
  <c r="L84" i="1"/>
  <c r="P96"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84" i="1"/>
  <c r="B1036" i="1"/>
  <c r="N1036" i="1"/>
  <c r="P1036" i="1"/>
  <c r="B1040" i="1"/>
  <c r="L1040" i="1"/>
  <c r="N1040" i="1"/>
  <c r="R1135" i="1"/>
  <c r="P1135" i="1"/>
  <c r="Q1135" i="1"/>
  <c r="N1144" i="1"/>
  <c r="Q1144" i="1"/>
  <c r="J1144" i="1"/>
  <c r="M1178" i="1"/>
  <c r="N1178" i="1"/>
  <c r="P1183" i="1"/>
  <c r="L1183" i="1"/>
  <c r="A1183" i="1"/>
  <c r="K1195" i="1"/>
  <c r="A1195" i="1"/>
  <c r="M1221" i="1"/>
  <c r="B1221" i="1"/>
  <c r="P1221" i="1"/>
  <c r="A82" i="1"/>
  <c r="P82" i="1"/>
  <c r="M1182" i="1"/>
  <c r="N1143" i="1"/>
  <c r="Q1037" i="1"/>
  <c r="K153" i="1"/>
  <c r="A153" i="1"/>
  <c r="Q1106" i="1"/>
  <c r="M75" i="1"/>
  <c r="L295" i="1"/>
  <c r="N280" i="1"/>
  <c r="M144" i="1"/>
  <c r="B511" i="1"/>
  <c r="A989" i="1"/>
  <c r="A248" i="1"/>
  <c r="L1221" i="1"/>
  <c r="R1195" i="1"/>
  <c r="L1178" i="1"/>
  <c r="L1144" i="1"/>
  <c r="P1040" i="1"/>
  <c r="A1036" i="1"/>
  <c r="P154" i="1"/>
  <c r="N1220" i="1"/>
  <c r="R1229" i="1"/>
  <c r="K82"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84" i="1"/>
  <c r="K84" i="1"/>
  <c r="M84" i="1"/>
  <c r="J84"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75" i="1"/>
  <c r="P75" i="1"/>
  <c r="R311" i="1"/>
  <c r="P311" i="1"/>
  <c r="Q248" i="1"/>
  <c r="P248" i="1"/>
  <c r="J248" i="1"/>
  <c r="L15" i="1"/>
  <c r="J15" i="1"/>
  <c r="N989" i="1"/>
  <c r="O989" i="1"/>
  <c r="P989" i="1"/>
  <c r="A121" i="1"/>
  <c r="B121" i="1"/>
  <c r="K527" i="1"/>
  <c r="M527" i="1"/>
  <c r="M519" i="1"/>
  <c r="N519" i="1"/>
  <c r="A519" i="1"/>
  <c r="P511" i="1"/>
  <c r="J511" i="1"/>
  <c r="M1085" i="1"/>
  <c r="B1084" i="1"/>
  <c r="P1084" i="1"/>
  <c r="P93" i="1"/>
  <c r="Q240" i="1"/>
  <c r="Q182" i="1"/>
  <c r="J182" i="1"/>
  <c r="B414" i="1"/>
  <c r="Q413" i="1"/>
  <c r="M413" i="1"/>
  <c r="A413" i="1"/>
  <c r="K405" i="1"/>
  <c r="J405" i="1"/>
  <c r="L405" i="1"/>
  <c r="M405" i="1"/>
  <c r="O433" i="1"/>
  <c r="L896" i="1"/>
  <c r="L984" i="1"/>
  <c r="B96" i="1"/>
  <c r="R96"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96" i="1"/>
  <c r="P97" i="1"/>
  <c r="O97"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97" i="1"/>
  <c r="Q96" i="1"/>
  <c r="B98" i="1"/>
  <c r="M98"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M297" i="1"/>
  <c r="L290" i="1"/>
  <c r="N266" i="1"/>
  <c r="P223" i="1"/>
  <c r="R1104" i="1"/>
  <c r="B1104" i="1"/>
  <c r="M340" i="1"/>
  <c r="P176" i="1"/>
  <c r="R485" i="1"/>
  <c r="M509" i="1"/>
  <c r="L525" i="1"/>
  <c r="O1118" i="1"/>
  <c r="J57" i="1"/>
  <c r="K33" i="1"/>
  <c r="L250" i="1"/>
  <c r="P1141" i="1"/>
  <c r="P49" i="1"/>
  <c r="M224" i="1"/>
  <c r="L1084" i="1"/>
  <c r="P1087" i="1"/>
  <c r="K1087" i="1"/>
  <c r="K101" i="1"/>
  <c r="M97" i="1"/>
  <c r="R98" i="1"/>
  <c r="A96" i="1"/>
  <c r="R244" i="1"/>
  <c r="O243" i="1"/>
  <c r="Q236" i="1"/>
  <c r="O178" i="1"/>
  <c r="R414" i="1"/>
  <c r="Q424" i="1"/>
  <c r="L432" i="1"/>
  <c r="R448" i="1"/>
  <c r="J856" i="1"/>
  <c r="R872" i="1"/>
  <c r="M888" i="1"/>
  <c r="K912" i="1"/>
  <c r="M928" i="1"/>
  <c r="B952" i="1"/>
  <c r="B968" i="1"/>
  <c r="O880" i="1"/>
  <c r="Q936" i="1"/>
  <c r="A904" i="1"/>
  <c r="B321" i="1"/>
  <c r="B297" i="1"/>
  <c r="B290" i="1"/>
  <c r="M266" i="1"/>
  <c r="O223" i="1"/>
  <c r="J1104" i="1"/>
  <c r="A1104" i="1"/>
  <c r="A340" i="1"/>
  <c r="N176" i="1"/>
  <c r="N485" i="1"/>
  <c r="J509" i="1"/>
  <c r="R525" i="1"/>
  <c r="N1118" i="1"/>
  <c r="L57" i="1"/>
  <c r="A33" i="1"/>
  <c r="K250" i="1"/>
  <c r="P270" i="1"/>
  <c r="N49" i="1"/>
  <c r="A224" i="1"/>
  <c r="R1079" i="1"/>
  <c r="K1084" i="1"/>
  <c r="O1087" i="1"/>
  <c r="Q1086" i="1"/>
  <c r="K1086" i="1"/>
  <c r="Q101" i="1"/>
  <c r="O98"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96"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82" i="1"/>
  <c r="K49" i="1"/>
  <c r="P224" i="1"/>
  <c r="R1033" i="1"/>
  <c r="O159" i="1"/>
  <c r="R159" i="1"/>
  <c r="J216" i="1"/>
  <c r="O216" i="1"/>
  <c r="A164" i="1"/>
  <c r="Q164" i="1"/>
  <c r="M275" i="1"/>
  <c r="Q275" i="1"/>
  <c r="B91" i="1"/>
  <c r="O91" i="1"/>
  <c r="B70" i="1"/>
  <c r="K70" i="1"/>
  <c r="P88" i="1"/>
  <c r="M88"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87" i="1"/>
  <c r="B87" i="1"/>
  <c r="Q1195" i="1"/>
  <c r="B1195" i="1"/>
  <c r="R1183" i="1"/>
  <c r="P1144" i="1"/>
  <c r="Q1040" i="1"/>
  <c r="B331" i="1"/>
  <c r="B203" i="1"/>
  <c r="A320" i="1"/>
  <c r="B1098" i="1"/>
  <c r="N304" i="1"/>
  <c r="P467" i="1"/>
  <c r="P483" i="1"/>
  <c r="N507" i="1"/>
  <c r="O523" i="1"/>
  <c r="K462" i="1"/>
  <c r="Q1003" i="1"/>
  <c r="Q129" i="1"/>
  <c r="O59" i="1"/>
  <c r="L43" i="1"/>
  <c r="N27" i="1"/>
  <c r="O459" i="1"/>
  <c r="P290" i="1"/>
  <c r="L266" i="1"/>
  <c r="L223" i="1"/>
  <c r="J1177" i="1"/>
  <c r="R82"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75" i="1"/>
  <c r="O75"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82" i="1"/>
  <c r="M82"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00" i="1"/>
  <c r="L94" i="1"/>
  <c r="P94" i="1"/>
  <c r="J1088" i="1"/>
  <c r="B485" i="1"/>
  <c r="P485" i="1"/>
  <c r="P92"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92" i="1"/>
  <c r="M92" i="1"/>
  <c r="J92" i="1"/>
  <c r="R92" i="1"/>
  <c r="K92" i="1"/>
  <c r="O92" i="1"/>
  <c r="J100" i="1"/>
  <c r="L100" i="1"/>
  <c r="M100" i="1"/>
  <c r="N100" i="1"/>
  <c r="O100" i="1"/>
  <c r="J1083" i="1"/>
  <c r="A1084" i="1"/>
  <c r="P1085" i="1"/>
  <c r="J1086" i="1"/>
  <c r="J101" i="1"/>
  <c r="Q99" i="1"/>
  <c r="J97" i="1"/>
  <c r="J93" i="1"/>
  <c r="L98" i="1"/>
  <c r="O96"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01" i="1"/>
  <c r="Q97" i="1"/>
  <c r="B93" i="1"/>
  <c r="Q239" i="1"/>
  <c r="Q235" i="1"/>
  <c r="A235" i="1"/>
  <c r="R243" i="1"/>
  <c r="L183" i="1"/>
  <c r="R190" i="1"/>
  <c r="B178" i="1"/>
  <c r="M178" i="1"/>
  <c r="M417" i="1"/>
  <c r="M410" i="1"/>
  <c r="R411" i="1"/>
  <c r="M415" i="1"/>
  <c r="L415" i="1"/>
  <c r="B407" i="1"/>
  <c r="K407" i="1"/>
  <c r="P435" i="1"/>
  <c r="O426" i="1"/>
  <c r="N101" i="1"/>
  <c r="A93"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01" i="1"/>
  <c r="K99" i="1"/>
  <c r="B97" i="1"/>
  <c r="L96"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84" i="1"/>
  <c r="O84"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82" i="1"/>
  <c r="Q82" i="1"/>
  <c r="N204" i="1"/>
  <c r="O996" i="1"/>
  <c r="L305" i="1"/>
  <c r="N466" i="1"/>
  <c r="L490" i="1"/>
  <c r="N514" i="1"/>
  <c r="L530" i="1"/>
  <c r="O1004" i="1"/>
  <c r="P125" i="1"/>
  <c r="L52" i="1"/>
  <c r="R28" i="1"/>
  <c r="N253" i="1"/>
  <c r="N82" i="1"/>
  <c r="L288" i="1"/>
  <c r="B288" i="1"/>
  <c r="O167" i="1"/>
  <c r="M1218" i="1"/>
  <c r="J1141" i="1"/>
  <c r="Q1031" i="1"/>
  <c r="J157" i="1"/>
  <c r="B157" i="1"/>
  <c r="J519" i="1"/>
  <c r="O121" i="1"/>
  <c r="P31" i="1"/>
  <c r="R15" i="1"/>
  <c r="N311" i="1"/>
  <c r="A311" i="1"/>
  <c r="M225" i="1"/>
  <c r="L270" i="1"/>
  <c r="O1186" i="1"/>
  <c r="R216" i="1"/>
  <c r="N298" i="1"/>
  <c r="O1023" i="1"/>
  <c r="O1170" i="1"/>
  <c r="B527" i="1"/>
  <c r="N47" i="1"/>
  <c r="R84" i="1"/>
  <c r="J224" i="1"/>
  <c r="R146" i="1"/>
  <c r="A146" i="1"/>
  <c r="Q1033" i="1"/>
  <c r="Q1084" i="1"/>
  <c r="L1089" i="1"/>
  <c r="Q1081" i="1"/>
  <c r="A1081" i="1"/>
  <c r="B1087" i="1"/>
  <c r="P1083" i="1"/>
  <c r="O1083" i="1"/>
  <c r="Q1083" i="1"/>
  <c r="M94" i="1"/>
  <c r="M99" i="1"/>
  <c r="R97" i="1"/>
  <c r="L92" i="1"/>
  <c r="N92" i="1"/>
  <c r="R100" i="1"/>
  <c r="K100" i="1"/>
  <c r="J240" i="1"/>
  <c r="K246" i="1"/>
  <c r="A246" i="1"/>
  <c r="L246" i="1"/>
  <c r="J246" i="1"/>
  <c r="R246" i="1"/>
  <c r="Q238" i="1"/>
  <c r="J238" i="1"/>
  <c r="O238" i="1"/>
  <c r="N238" i="1"/>
  <c r="P238" i="1"/>
  <c r="B189" i="1"/>
  <c r="O183" i="1"/>
  <c r="M411" i="1"/>
  <c r="O412" i="1"/>
  <c r="M428" i="1"/>
  <c r="Q452" i="1"/>
  <c r="Q1079" i="1"/>
  <c r="A1079" i="1"/>
  <c r="J1079" i="1"/>
  <c r="R1082" i="1"/>
  <c r="K1082" i="1"/>
  <c r="K93" i="1"/>
  <c r="M93" i="1"/>
  <c r="Q93" i="1"/>
  <c r="A101" i="1"/>
  <c r="P101" i="1"/>
  <c r="B101" i="1"/>
  <c r="R101" i="1"/>
  <c r="L245" i="1"/>
  <c r="B245" i="1"/>
  <c r="M245" i="1"/>
  <c r="R245" i="1"/>
  <c r="K245" i="1"/>
  <c r="Q237" i="1"/>
  <c r="J237" i="1"/>
  <c r="A237" i="1"/>
  <c r="N237" i="1"/>
  <c r="P237" i="1"/>
  <c r="O237" i="1"/>
  <c r="R412" i="1"/>
  <c r="A1089" i="1"/>
  <c r="O1089" i="1"/>
  <c r="B1089" i="1"/>
  <c r="P1089" i="1"/>
  <c r="K1081" i="1"/>
  <c r="L1081" i="1"/>
  <c r="A94" i="1"/>
  <c r="R94" i="1"/>
  <c r="K94" i="1"/>
  <c r="J94"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00" i="1"/>
  <c r="A100" i="1"/>
  <c r="B92" i="1"/>
  <c r="B94" i="1"/>
  <c r="L93"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94" i="1"/>
  <c r="K97" i="1"/>
  <c r="A97" i="1"/>
  <c r="L97"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94" i="1"/>
  <c r="M240" i="1"/>
  <c r="L240" i="1"/>
  <c r="N240" i="1"/>
  <c r="A240" i="1"/>
  <c r="R240" i="1"/>
  <c r="B240" i="1"/>
  <c r="K240" i="1"/>
  <c r="L189" i="1"/>
  <c r="K181" i="1"/>
  <c r="R420" i="1"/>
  <c r="L444" i="1"/>
  <c r="M1089" i="1"/>
  <c r="B1081" i="1"/>
  <c r="J1084" i="1"/>
  <c r="R1084" i="1"/>
  <c r="N94" i="1"/>
  <c r="J99" i="1"/>
  <c r="L99"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98" i="1"/>
  <c r="A98" i="1"/>
  <c r="K187" i="1"/>
  <c r="L179" i="1"/>
  <c r="L410" i="1"/>
  <c r="O418" i="1"/>
  <c r="A418" i="1"/>
  <c r="Q405" i="1"/>
  <c r="N435" i="1"/>
  <c r="A435" i="1"/>
  <c r="M419" i="1"/>
  <c r="R451" i="1"/>
  <c r="Q451" i="1"/>
  <c r="L426" i="1"/>
  <c r="O434" i="1"/>
  <c r="A434" i="1"/>
  <c r="R442" i="1"/>
  <c r="N450" i="1"/>
  <c r="N427" i="1"/>
  <c r="A427" i="1"/>
  <c r="K443" i="1"/>
  <c r="L95" i="1"/>
  <c r="N98"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<sst xmlns="http://schemas.openxmlformats.org/spreadsheetml/2006/main" count="15144" uniqueCount="3614">
  <si>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</si>
  <si>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</si>
  <si>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</si>
  <si>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</si>
  <si>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</si>
  <si>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</si>
  <si>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</si>
  <si>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</si>
  <si>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</si>
  <si>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</si>
  <si>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</si>
  <si>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</si>
  <si>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</si>
  <si>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</si>
  <si>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</si>
  <si>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</si>
  <si>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</si>
  <si>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</si>
  <si>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</si>
  <si>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</si>
  <si>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</si>
  <si>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</si>
  <si>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</si>
  <si>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</si>
  <si>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</si>
  <si>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</si>
  <si>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</si>
  <si>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</si>
  <si>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</si>
  <si>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</si>
  <si>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</si>
  <si>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</si>
  <si>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</si>
  <si>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</si>
  <si>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</si>
  <si>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</si>
  <si>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</si>
  <si>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</si>
  <si>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</si>
  <si>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</si>
  <si>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</si>
  <si>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</si>
  <si>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</si>
  <si>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</si>
  <si>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</si>
  <si>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</si>
  <si>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</si>
  <si>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</si>
  <si>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</si>
  <si>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</si>
  <si>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</si>
  <si>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</si>
  <si>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</si>
  <si>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</si>
  <si>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</si>
  <si>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</si>
  <si>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</si>
  <si>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</si>
  <si>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</si>
  <si>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</si>
  <si>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</si>
  <si>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</si>
  <si>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</si>
  <si>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</si>
  <si>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</si>
  <si>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</si>
  <si>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</si>
  <si>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</si>
  <si>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</si>
  <si>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</si>
  <si>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</si>
  <si>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</si>
  <si>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</si>
  <si>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</si>
  <si>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</si>
  <si>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</si>
  <si>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</si>
  <si>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</si>
  <si>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</si>
  <si>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</si>
  <si>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</si>
  <si>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</si>
  <si>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</si>
  <si>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</si>
  <si>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</si>
  <si>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</si>
  <si>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</si>
  <si>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</si>
  <si>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</si>
  <si>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</si>
  <si>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</si>
  <si>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</si>
  <si>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</si>
  <si>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</si>
  <si>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</si>
  <si>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</si>
  <si>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</si>
  <si>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</si>
  <si>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</si>
  <si>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</si>
  <si>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</si>
  <si>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</si>
  <si>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</si>
  <si>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</si>
  <si>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</si>
  <si>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</si>
  <si>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</si>
  <si>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</si>
  <si>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</si>
  <si>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</si>
  <si>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</si>
  <si>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</si>
  <si>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</si>
  <si>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</si>
  <si>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</si>
  <si>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</si>
  <si>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</si>
  <si>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</si>
  <si>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</si>
  <si>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</si>
  <si>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</si>
  <si>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</si>
  <si>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</si>
  <si>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</si>
  <si>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</si>
  <si>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</si>
  <si>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</si>
  <si>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</si>
  <si>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</si>
  <si>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</si>
  <si>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</si>
  <si>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</si>
  <si>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</si>
  <si>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</si>
  <si>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</si>
  <si>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</si>
  <si>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</si>
  <si>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</si>
  <si>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</si>
  <si>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</si>
  <si>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</si>
  <si>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</si>
  <si>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</si>
  <si>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</si>
  <si>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</si>
  <si>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</si>
  <si>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</si>
  <si>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</si>
  <si>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</si>
  <si>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</si>
  <si>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</si>
  <si>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</si>
  <si>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</si>
  <si>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</si>
  <si>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</si>
  <si>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</si>
  <si>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</si>
  <si>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</si>
  <si>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</si>
  <si>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</si>
  <si>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</si>
  <si>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</si>
  <si>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</si>
  <si>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</si>
  <si>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</si>
  <si>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</si>
  <si>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</si>
  <si>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</si>
  <si>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</si>
  <si>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</si>
  <si>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</si>
  <si>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</si>
  <si>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</si>
  <si>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</si>
  <si>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</si>
  <si>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</si>
  <si>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</si>
  <si>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</si>
  <si>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</si>
  <si>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</si>
  <si>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</si>
  <si>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</si>
  <si>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</si>
  <si>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</si>
  <si>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</si>
  <si>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</si>
  <si>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</si>
  <si>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</si>
  <si>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</si>
  <si>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</si>
  <si>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</si>
  <si>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</si>
  <si>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</si>
  <si>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</si>
  <si>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</si>
  <si>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</si>
  <si>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</si>
  <si>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</si>
  <si>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</si>
  <si>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</si>
  <si>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</si>
  <si>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</si>
  <si>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</si>
  <si>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</si>
  <si>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</si>
  <si>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</si>
  <si>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</si>
  <si>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</si>
  <si>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</si>
  <si>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</si>
  <si>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</si>
  <si>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</si>
  <si>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</si>
  <si>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</si>
  <si>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</si>
  <si>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</si>
  <si>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</si>
  <si>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</si>
  <si>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</si>
  <si>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</si>
  <si>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</si>
  <si>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</si>
  <si>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</si>
  <si>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</si>
  <si>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</si>
  <si>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</si>
  <si>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</si>
  <si>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</si>
  <si>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</si>
  <si>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</si>
  <si>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</si>
  <si>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</si>
  <si>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</si>
  <si>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</si>
  <si>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</si>
  <si>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</si>
  <si>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</si>
  <si>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</si>
  <si>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</si>
  <si>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</si>
  <si>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</si>
  <si>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</si>
  <si>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</si>
  <si>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</si>
  <si>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</si>
  <si>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</si>
  <si>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</si>
  <si>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</si>
  <si>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</si>
  <si>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</si>
  <si>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</si>
  <si>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</si>
  <si>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</si>
  <si>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</si>
  <si>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</si>
  <si>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</si>
  <si>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</si>
  <si>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</si>
  <si>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</si>
  <si>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</si>
  <si>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</si>
  <si>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</si>
  <si>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</si>
  <si>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</si>
  <si>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</si>
  <si>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</si>
  <si>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</si>
  <si>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</si>
  <si>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</si>
  <si>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</si>
  <si>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</si>
  <si>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</si>
  <si>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</si>
  <si>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</si>
  <si>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</si>
  <si>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</si>
  <si>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</si>
  <si>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</si>
  <si>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</si>
  <si>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</si>
  <si>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</si>
  <si>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</si>
  <si>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</si>
  <si>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</si>
  <si>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</si>
  <si>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</si>
  <si>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</si>
  <si>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</si>
  <si>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</si>
  <si>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</si>
  <si>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</si>
  <si>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</si>
  <si>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</si>
  <si>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</si>
  <si>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</si>
  <si>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</si>
  <si>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</si>
  <si>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</si>
  <si>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</si>
  <si>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</si>
  <si>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</si>
  <si>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</si>
  <si>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</si>
  <si>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</si>
  <si>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</si>
  <si>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</si>
  <si>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</si>
  <si>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</si>
  <si>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</si>
  <si>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</si>
  <si>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</si>
  <si>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</si>
  <si>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</si>
  <si>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</si>
  <si>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</si>
  <si>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</si>
  <si>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</si>
  <si>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</si>
  <si>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</si>
  <si>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</si>
  <si>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</si>
  <si>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</si>
  <si>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</si>
  <si>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</si>
  <si>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</si>
  <si>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</si>
  <si>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</si>
  <si>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</si>
  <si>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</si>
  <si>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</si>
  <si>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</si>
  <si>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</si>
  <si>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</si>
  <si>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</si>
  <si>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</si>
  <si>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</si>
  <si>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</si>
  <si>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</si>
  <si>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</si>
  <si>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</si>
  <si>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</si>
  <si>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</si>
  <si>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</si>
  <si>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</si>
  <si>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</si>
  <si>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</si>
  <si>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</si>
  <si>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</si>
  <si>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</si>
  <si>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</si>
  <si>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</si>
  <si>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</si>
  <si>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</si>
  <si>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</si>
  <si>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</si>
  <si>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</si>
  <si>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</si>
  <si>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</si>
  <si>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</si>
  <si>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</si>
  <si>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</si>
  <si>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</si>
  <si>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</si>
  <si>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</si>
  <si>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</si>
  <si>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</si>
  <si>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</si>
  <si>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</si>
  <si>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</si>
  <si>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</si>
  <si>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</si>
  <si>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</si>
  <si>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</si>
  <si>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</si>
  <si>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</si>
  <si>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</si>
  <si>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</si>
  <si>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</si>
  <si>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</si>
  <si>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</si>
  <si>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</si>
  <si>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</si>
  <si>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</si>
  <si>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</si>
  <si>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</si>
  <si>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</si>
  <si>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</si>
  <si>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</si>
  <si>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</si>
  <si>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</si>
  <si>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</si>
  <si>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</si>
  <si>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</si>
  <si>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</si>
  <si>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</si>
  <si>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</si>
  <si>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</si>
  <si>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</si>
  <si>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</si>
  <si>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</si>
  <si>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</si>
  <si>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</si>
  <si>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</si>
  <si>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</si>
  <si>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</si>
  <si>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</si>
  <si>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</si>
  <si>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</si>
  <si>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</si>
  <si>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</si>
  <si>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</si>
  <si>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</si>
  <si>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</si>
  <si>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</si>
  <si>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</si>
  <si>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</si>
  <si>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</si>
  <si>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</si>
  <si>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</si>
  <si>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</si>
  <si>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</si>
  <si>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</si>
  <si>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</si>
  <si>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</si>
  <si>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</si>
  <si>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</si>
  <si>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</si>
  <si>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</si>
  <si>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</si>
  <si>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</si>
  <si>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</si>
  <si>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</si>
  <si>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</si>
  <si>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</si>
  <si>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</si>
  <si>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</si>
  <si>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</si>
  <si>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</si>
  <si>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</si>
  <si>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</si>
  <si>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</si>
  <si>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</si>
  <si>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</si>
  <si>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</si>
  <si>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</si>
  <si>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</si>
  <si>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</si>
  <si>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</si>
  <si>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</si>
  <si>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</si>
  <si>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</si>
  <si>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</si>
  <si>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</si>
  <si>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</si>
  <si>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</si>
  <si>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</si>
  <si>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</si>
  <si>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</si>
  <si>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</si>
  <si>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</si>
  <si>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</si>
  <si>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</si>
  <si>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</si>
  <si>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</si>
  <si>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</si>
  <si>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</si>
  <si>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</si>
  <si>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</si>
  <si>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</si>
  <si>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</si>
  <si>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</si>
  <si>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</si>
  <si>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</si>
  <si>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</si>
  <si>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</si>
  <si>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</si>
  <si>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</si>
  <si>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</si>
  <si>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</si>
  <si>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</si>
  <si>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</si>
  <si>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</si>
  <si>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</si>
  <si>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</si>
  <si>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</si>
  <si>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</si>
  <si>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</si>
  <si>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</si>
  <si>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</si>
  <si>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</si>
  <si>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</si>
  <si>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</si>
  <si>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</si>
  <si>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</si>
  <si>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</si>
  <si>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</si>
  <si>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</si>
  <si>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</si>
  <si>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</si>
  <si>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</si>
  <si>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</si>
  <si>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</si>
  <si>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</si>
  <si>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</si>
  <si>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</si>
  <si>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</si>
  <si>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</si>
  <si>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</si>
  <si>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</si>
  <si>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</si>
  <si>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</si>
  <si>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</si>
  <si>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</si>
  <si>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</si>
  <si>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</si>
  <si>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</si>
  <si>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</si>
  <si>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</si>
  <si>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</si>
  <si>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</si>
  <si>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</si>
  <si>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</si>
  <si>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</si>
  <si>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</si>
  <si>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</si>
  <si>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</si>
  <si>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</si>
  <si>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</si>
  <si>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</si>
  <si>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</si>
  <si>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</si>
  <si>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</si>
  <si>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</si>
  <si>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</si>
  <si>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</si>
  <si>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</si>
  <si>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</si>
  <si>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</si>
  <si>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</si>
  <si>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</si>
  <si>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</si>
  <si>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</si>
  <si>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</si>
  <si>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</si>
  <si>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</si>
  <si>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</si>
  <si>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</si>
  <si>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</si>
  <si>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</si>
  <si>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</si>
  <si>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</si>
  <si>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</si>
  <si>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</si>
  <si>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</si>
  <si>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</si>
  <si>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</si>
  <si>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</si>
  <si>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</si>
  <si>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</si>
  <si>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</si>
  <si>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</si>
  <si>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</si>
  <si>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</si>
  <si>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</si>
  <si>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</si>
  <si>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</si>
  <si>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</si>
  <si>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</si>
  <si>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</si>
  <si>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</si>
  <si>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</si>
  <si>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</si>
  <si>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</si>
  <si>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</si>
  <si>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</si>
  <si>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</si>
  <si>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</si>
  <si>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</si>
  <si>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</si>
  <si>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</si>
  <si>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</si>
  <si>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</si>
  <si>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</si>
  <si>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</si>
  <si>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</si>
  <si>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</si>
  <si>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</si>
  <si>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</si>
  <si>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</si>
  <si>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</si>
  <si>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</si>
  <si>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</si>
  <si>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</si>
  <si>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</si>
  <si>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</si>
  <si>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</si>
  <si>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</si>
  <si>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</si>
  <si>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</si>
  <si>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</si>
  <si>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</si>
  <si>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</si>
  <si>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</si>
  <si>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</si>
  <si>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</si>
  <si>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</si>
  <si>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</si>
  <si>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</si>
  <si>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</si>
  <si>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</si>
  <si>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</si>
  <si>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</si>
  <si>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</si>
  <si>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</si>
  <si>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</si>
  <si>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</si>
  <si>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</si>
  <si>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</si>
  <si>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</si>
  <si>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</si>
  <si>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</si>
  <si>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</si>
  <si>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</si>
  <si>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</si>
  <si>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</si>
  <si>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</si>
  <si>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</si>
  <si>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</si>
  <si>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</si>
  <si>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</si>
  <si>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</si>
  <si>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</si>
  <si>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</si>
  <si>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</si>
  <si>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</si>
  <si>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</si>
  <si>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</si>
  <si>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</si>
  <si>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</si>
  <si>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</si>
  <si>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</si>
  <si>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</si>
  <si>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</si>
  <si>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</si>
  <si>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</si>
  <si>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</si>
  <si>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</si>
  <si>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</si>
  <si>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</si>
  <si>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</si>
  <si>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</si>
  <si>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</si>
  <si>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</si>
  <si>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</si>
  <si>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</si>
  <si>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</si>
  <si>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</si>
  <si>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</si>
  <si>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</si>
  <si>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</si>
  <si>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</si>
  <si>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</si>
  <si>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</si>
  <si>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</si>
  <si>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</si>
  <si>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</si>
  <si>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</si>
  <si>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</si>
  <si>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</si>
  <si>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</si>
  <si>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</si>
  <si>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</si>
  <si>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</si>
  <si>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</si>
  <si>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</si>
  <si>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</si>
  <si>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</si>
  <si>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</si>
  <si>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</si>
  <si>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</si>
  <si>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</si>
  <si>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</si>
  <si>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</si>
  <si>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</si>
  <si>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</si>
  <si>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</si>
  <si>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</si>
  <si>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</si>
  <si>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</si>
  <si>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</si>
  <si>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</si>
  <si>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</si>
  <si>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</si>
  <si>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</si>
  <si>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</si>
  <si>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</si>
  <si>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</si>
  <si>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</si>
  <si>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</si>
  <si>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</si>
  <si>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</si>
  <si>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</si>
  <si>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</si>
  <si>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</si>
  <si>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</si>
  <si>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</si>
  <si>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</si>
  <si>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</si>
  <si>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</si>
  <si>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</si>
  <si>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</si>
  <si>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</si>
  <si>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</si>
  <si>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</si>
  <si>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</si>
  <si>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</si>
  <si>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</si>
  <si>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</si>
  <si>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</si>
  <si>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</si>
  <si>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</si>
  <si>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</si>
  <si>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</si>
  <si>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</si>
  <si>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</si>
  <si>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</si>
  <si>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</si>
  <si>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</si>
  <si>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</si>
  <si>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</si>
  <si>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</si>
  <si>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</si>
  <si>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</si>
  <si>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</si>
  <si>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</si>
  <si>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</si>
  <si>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</si>
  <si>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</si>
  <si>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</si>
  <si>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</si>
  <si>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</si>
  <si>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</si>
  <si>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</si>
  <si>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</si>
  <si>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</si>
  <si>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</si>
  <si>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</si>
  <si>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</si>
  <si>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</si>
  <si>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</si>
  <si>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</si>
  <si>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</si>
  <si>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</si>
  <si>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</si>
  <si>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</si>
  <si>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</si>
  <si>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</si>
  <si>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</si>
  <si>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</si>
  <si>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</si>
  <si>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</si>
  <si>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</si>
  <si>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</si>
  <si>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</si>
  <si>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</si>
  <si>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</si>
  <si>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</si>
  <si>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</si>
  <si>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</si>
  <si>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</si>
  <si>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</si>
  <si>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</si>
  <si>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</si>
  <si>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</si>
  <si>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</si>
  <si>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</si>
  <si>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</si>
  <si>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</si>
  <si>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</si>
  <si>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</si>
  <si>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</si>
  <si>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</si>
  <si>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</si>
  <si>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</si>
  <si>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</si>
  <si>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</si>
  <si>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</si>
  <si>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</si>
  <si>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</si>
  <si>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</si>
  <si>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</si>
  <si>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</si>
  <si>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</si>
  <si>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</si>
  <si>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</si>
  <si>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</si>
  <si>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</si>
  <si>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</si>
  <si>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</si>
  <si>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</si>
  <si>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</si>
  <si>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</si>
  <si>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</si>
  <si>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</si>
  <si>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</si>
  <si>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</si>
  <si>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</si>
  <si>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</si>
  <si>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</si>
  <si>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</si>
  <si>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</si>
  <si>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</si>
  <si>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</si>
  <si>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</si>
  <si>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</si>
  <si>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</si>
  <si>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</si>
  <si>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</si>
  <si>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</si>
  <si>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</si>
  <si>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</si>
  <si>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</si>
  <si>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</si>
  <si>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</si>
  <si>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</si>
  <si>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</si>
  <si>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</si>
  <si>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</si>
  <si>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</si>
  <si>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</si>
  <si>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</si>
  <si>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</si>
  <si>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</si>
  <si>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</si>
  <si>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</si>
  <si>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</si>
  <si>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</si>
  <si>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</si>
  <si>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</si>
  <si>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</si>
  <si>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</si>
  <si>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</si>
  <si>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</si>
  <si>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</si>
  <si>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</si>
  <si>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</si>
  <si>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</si>
  <si>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</si>
  <si>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</si>
  <si>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</si>
  <si>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</si>
  <si>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</si>
  <si>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</si>
  <si>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</si>
  <si>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</si>
  <si>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</si>
  <si>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</si>
  <si>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</si>
  <si>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</si>
  <si>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</si>
  <si>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</si>
  <si>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</si>
  <si>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</si>
  <si>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</si>
  <si>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</si>
  <si>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</si>
  <si>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</si>
  <si>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</si>
  <si>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</si>
  <si>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</si>
  <si>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</si>
  <si>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</si>
  <si>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</si>
  <si>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</si>
  <si>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</si>
  <si>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</si>
  <si>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</si>
  <si>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</si>
  <si>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</si>
  <si>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</si>
  <si>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</si>
  <si>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</si>
  <si>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</si>
  <si>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</si>
  <si>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</si>
  <si>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</si>
  <si>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</si>
  <si>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</si>
  <si>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</si>
  <si>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</si>
  <si>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</si>
  <si>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</si>
  <si>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</si>
  <si>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</si>
  <si>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</si>
  <si>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</si>
  <si>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</si>
  <si>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</si>
  <si>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</si>
  <si>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</si>
  <si>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</si>
  <si>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</si>
  <si>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</si>
  <si>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</si>
  <si>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</si>
  <si>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</si>
  <si>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</si>
  <si>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</si>
  <si>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</si>
  <si>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</si>
  <si>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</si>
  <si>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</si>
  <si>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</si>
  <si>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</si>
  <si>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</si>
  <si>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</si>
  <si>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</si>
  <si>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</si>
  <si>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</si>
  <si>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</si>
  <si>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</si>
  <si>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</si>
  <si>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</si>
  <si>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</si>
  <si>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</si>
  <si>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</si>
  <si>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</si>
  <si>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</si>
  <si>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</si>
  <si>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</si>
  <si>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</si>
  <si>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</si>
  <si>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</si>
  <si>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</si>
  <si>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</si>
  <si>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</si>
  <si>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</si>
  <si>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</si>
  <si>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</si>
  <si>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</si>
  <si>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</si>
  <si>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</si>
  <si>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</si>
  <si>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</si>
  <si>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</si>
  <si>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</si>
  <si>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</si>
  <si>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</si>
  <si>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</si>
  <si>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</si>
  <si>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</si>
  <si>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</si>
  <si>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</si>
  <si>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</si>
  <si>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</si>
  <si>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</si>
  <si>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</si>
  <si>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</si>
  <si>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</si>
  <si>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</si>
  <si>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</si>
  <si>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</si>
  <si>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</si>
  <si>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</si>
  <si>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</si>
  <si>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</si>
  <si>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</si>
  <si>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</si>
  <si>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</si>
  <si>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</si>
  <si>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</si>
  <si>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</si>
  <si>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</si>
  <si>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</si>
  <si>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</si>
  <si>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</si>
  <si>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</si>
  <si>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</si>
  <si>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</si>
  <si>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</si>
  <si>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</si>
  <si>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</si>
  <si>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</si>
  <si>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</si>
  <si>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</si>
  <si>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</si>
  <si>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</si>
  <si>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</si>
  <si>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</si>
  <si>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</si>
  <si>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</si>
  <si>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</si>
  <si>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</si>
  <si>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</si>
  <si>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</si>
  <si>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</si>
  <si>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</si>
  <si>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</si>
  <si>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</si>
  <si>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</si>
  <si>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</si>
  <si>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</si>
  <si>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</si>
  <si>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</si>
  <si>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</si>
  <si>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</si>
  <si>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</si>
  <si>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</si>
  <si>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</si>
  <si>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</si>
  <si>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</si>
  <si>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</si>
  <si>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</si>
  <si>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</si>
  <si>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</si>
  <si>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</si>
  <si>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</si>
  <si>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</si>
  <si>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</si>
  <si>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</si>
  <si>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</si>
  <si>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</si>
  <si>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</si>
  <si>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</si>
  <si>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</si>
  <si>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</si>
  <si>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</si>
  <si>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</si>
  <si>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</si>
  <si>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</si>
  <si>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</si>
  <si>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</si>
  <si>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</si>
  <si>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</si>
  <si>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</si>
  <si>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</si>
  <si>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</si>
  <si>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</si>
  <si>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</si>
  <si>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</si>
  <si>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</si>
  <si>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</si>
  <si>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</si>
  <si>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</si>
  <si>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</si>
  <si>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</si>
  <si>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</si>
  <si>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</si>
  <si>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</si>
  <si>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</si>
  <si>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</si>
  <si>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</si>
  <si>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</si>
  <si>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</si>
  <si>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</si>
  <si>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</si>
  <si>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</si>
  <si>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</si>
  <si>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</si>
  <si>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</si>
  <si>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</si>
  <si>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</si>
  <si>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</si>
  <si>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</si>
  <si>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</si>
  <si>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</si>
  <si>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</si>
  <si>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</si>
  <si>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</si>
  <si>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</si>
  <si>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</si>
  <si>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</si>
  <si>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</si>
  <si>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</si>
  <si>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</si>
  <si>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</si>
  <si>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</si>
  <si>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</si>
  <si>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</si>
  <si>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</si>
  <si>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</si>
  <si>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</si>
  <si>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</si>
  <si>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</si>
  <si>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</si>
  <si>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</si>
  <si>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</si>
  <si>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</si>
  <si>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</si>
  <si>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</si>
  <si>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</si>
  <si>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</si>
  <si>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</si>
  <si>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</si>
  <si>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</si>
  <si>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</si>
  <si>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</si>
  <si>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</si>
  <si>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</si>
  <si>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</si>
  <si>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</si>
  <si>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</si>
  <si>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</si>
  <si>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</si>
  <si>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</si>
  <si>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</si>
  <si>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</si>
  <si>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</si>
  <si>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</si>
  <si>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</si>
  <si>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</si>
  <si>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</si>
  <si>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</si>
  <si>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</si>
  <si>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</si>
  <si>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</si>
  <si>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</si>
  <si>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</si>
  <si>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</si>
  <si>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</si>
  <si>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</si>
  <si>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</si>
  <si>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</si>
  <si>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</si>
  <si>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</si>
  <si>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</si>
  <si>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</si>
  <si>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</si>
  <si>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</si>
  <si>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</si>
  <si>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</si>
  <si>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</si>
  <si>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</si>
  <si>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</si>
  <si>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</si>
  <si>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</si>
  <si>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</si>
  <si>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</si>
  <si>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</si>
  <si>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</si>
  <si>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</si>
  <si>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</si>
  <si>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</si>
  <si>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</si>
  <si>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</si>
  <si>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</si>
  <si>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</si>
  <si>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</si>
  <si>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</si>
  <si>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</si>
  <si>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</si>
  <si>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</si>
  <si>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</si>
  <si>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</si>
  <si>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</si>
  <si>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</si>
  <si>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</si>
  <si>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</si>
  <si>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</si>
  <si>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</si>
  <si>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</si>
  <si>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</si>
  <si>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</si>
  <si>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</si>
  <si>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</si>
  <si>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</si>
  <si>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</si>
  <si>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</si>
  <si>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</si>
  <si>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</si>
  <si>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</si>
  <si>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</si>
  <si>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</si>
  <si>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</si>
  <si>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</si>
  <si>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</si>
  <si>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</si>
  <si>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</si>
  <si>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</si>
  <si>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</si>
  <si>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</si>
  <si>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</si>
  <si>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</si>
  <si>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</si>
  <si>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</si>
  <si>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</si>
  <si>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</si>
  <si>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</si>
  <si>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</si>
  <si>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</si>
  <si>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</si>
  <si>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</si>
  <si>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</si>
  <si>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</si>
  <si>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</si>
  <si>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</si>
  <si>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</si>
  <si>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</si>
  <si>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</si>
  <si>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</si>
  <si>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</si>
  <si>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</si>
  <si>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</si>
  <si>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</si>
  <si>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</si>
  <si>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</si>
  <si>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</si>
  <si>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</si>
  <si>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</si>
  <si>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</si>
  <si>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</si>
  <si>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</si>
  <si>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</si>
  <si>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</si>
  <si>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</si>
  <si>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</si>
  <si>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</si>
  <si>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</si>
  <si>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</si>
  <si>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</si>
  <si>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</si>
  <si>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</si>
  <si>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</si>
  <si>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</si>
  <si>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</si>
  <si>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</si>
  <si>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</si>
  <si>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</si>
  <si>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</si>
  <si>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</si>
  <si>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</si>
  <si>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</si>
  <si>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</si>
  <si>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</si>
  <si>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</si>
  <si>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</si>
  <si>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</si>
  <si>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</si>
  <si>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</si>
  <si>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</si>
  <si>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</si>
  <si>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</si>
  <si>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</si>
  <si>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</si>
  <si>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</si>
  <si>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</si>
  <si>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</si>
  <si>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</si>
  <si>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</si>
  <si>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</si>
  <si>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</si>
  <si>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</si>
  <si>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</si>
  <si>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</si>
  <si>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</si>
  <si>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</si>
  <si>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</si>
  <si>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</si>
  <si>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</si>
  <si>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</si>
  <si>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</si>
  <si>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</si>
  <si>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</si>
  <si>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</si>
  <si>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</si>
  <si>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</si>
  <si>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</si>
  <si>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</si>
  <si>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</si>
  <si>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</si>
  <si>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</si>
  <si>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</si>
  <si>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</si>
  <si>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</si>
  <si>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</si>
  <si>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</si>
  <si>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</si>
  <si>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</si>
  <si>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</si>
  <si>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</si>
  <si>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</si>
  <si>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</si>
  <si>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</si>
  <si>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</si>
  <si>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</si>
  <si>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</si>
  <si>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</si>
  <si>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</si>
  <si>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</si>
  <si>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</si>
  <si>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</si>
  <si>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</si>
  <si>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</si>
  <si>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</si>
  <si>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</si>
  <si>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</si>
  <si>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</si>
  <si>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</si>
  <si>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</si>
  <si>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</si>
  <si>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</si>
  <si>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</si>
  <si>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</si>
  <si>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</si>
  <si>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</si>
  <si>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</si>
  <si>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</si>
  <si>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</si>
  <si>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</si>
  <si>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</si>
  <si>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</si>
  <si>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</si>
  <si>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</si>
  <si>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</si>
  <si>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</si>
  <si>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</si>
  <si>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</si>
  <si>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</si>
  <si>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</si>
  <si>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</si>
  <si>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</si>
  <si>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</si>
  <si>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</si>
  <si>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</si>
  <si>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</si>
  <si>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</si>
  <si>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</si>
  <si>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</si>
  <si>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</si>
  <si>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</si>
  <si>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</si>
  <si>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</si>
  <si>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</si>
  <si>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</si>
  <si>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</si>
  <si>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</si>
  <si>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</si>
  <si>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</si>
  <si>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</si>
  <si>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</si>
  <si>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</si>
  <si>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</si>
  <si>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</si>
  <si>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</si>
  <si>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</si>
  <si>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</si>
  <si>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</si>
  <si>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</si>
  <si>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</si>
  <si>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</si>
  <si>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</si>
  <si>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</si>
  <si>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</si>
  <si>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</si>
  <si>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</si>
  <si>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</si>
  <si>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</si>
  <si>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</si>
  <si>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</si>
  <si>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</si>
  <si>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</si>
  <si>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</si>
  <si>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</si>
  <si>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</si>
  <si>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</si>
  <si>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</si>
  <si>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</si>
  <si>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</si>
  <si>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</si>
  <si>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</si>
  <si>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</si>
  <si>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</si>
  <si>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</si>
  <si>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</si>
  <si>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</si>
  <si>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</si>
  <si>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</si>
  <si>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</si>
  <si>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</si>
  <si>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</si>
  <si>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</si>
  <si>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</si>
  <si>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</si>
  <si>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</si>
  <si>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</si>
  <si>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</si>
  <si>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</si>
  <si>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</si>
  <si>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</si>
  <si>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</si>
  <si>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</si>
  <si>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</si>
  <si>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</si>
  <si>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</si>
  <si>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</si>
  <si>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</si>
  <si>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</si>
  <si>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</si>
  <si>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</si>
  <si>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</si>
  <si>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</si>
  <si>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</si>
  <si>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</si>
  <si>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</si>
  <si>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</si>
  <si>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</si>
  <si>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</si>
  <si>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</si>
  <si>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</si>
  <si>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</si>
  <si>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</si>
  <si>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</si>
  <si>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</si>
  <si>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</si>
  <si>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</si>
  <si>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</si>
  <si>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</si>
  <si>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</si>
  <si>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</si>
  <si>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</si>
  <si>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</si>
  <si>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</si>
  <si>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</si>
  <si>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</si>
  <si>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</si>
  <si>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</si>
  <si>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</si>
  <si>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</si>
  <si>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</si>
  <si>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</si>
  <si>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</si>
  <si>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</si>
  <si>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</si>
  <si>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</si>
  <si>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</si>
  <si>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</si>
  <si>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</si>
  <si>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</si>
  <si>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</si>
  <si>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</si>
  <si>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</si>
  <si>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</si>
  <si>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</si>
  <si>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</si>
  <si>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</si>
  <si>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</si>
  <si>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</si>
  <si>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</si>
  <si>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</si>
  <si>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</si>
  <si>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</si>
  <si>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</si>
  <si>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</si>
  <si>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</si>
  <si>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</si>
  <si>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</si>
  <si>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</si>
  <si>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</si>
  <si>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</si>
  <si>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</si>
  <si>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</si>
  <si>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</si>
  <si>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</si>
  <si>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</si>
  <si>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</si>
  <si>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</si>
  <si>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</si>
  <si>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</si>
  <si>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</si>
  <si>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</si>
  <si>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</si>
  <si>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</si>
  <si>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</si>
  <si>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</si>
  <si>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</si>
  <si>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</si>
  <si>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</si>
  <si>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</si>
  <si>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</si>
  <si>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</si>
  <si>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</si>
  <si>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</si>
  <si>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</si>
  <si>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</si>
  <si>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</si>
  <si>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</si>
  <si>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</si>
  <si>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</si>
  <si>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</si>
  <si>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</si>
  <si>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</si>
  <si>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</si>
  <si>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</si>
  <si>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</si>
  <si>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</si>
  <si>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</si>
  <si>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</si>
  <si>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</si>
  <si>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</si>
  <si>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</si>
  <si>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</si>
  <si>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</si>
  <si>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</si>
  <si>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</si>
  <si>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</si>
  <si>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</si>
  <si>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</si>
  <si>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</si>
  <si>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</si>
  <si>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</si>
  <si>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</si>
  <si>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</si>
  <si>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</si>
  <si>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</si>
  <si>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</si>
  <si>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</si>
  <si>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</si>
  <si>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</si>
  <si>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</si>
  <si>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</si>
  <si>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</si>
  <si>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</si>
  <si>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</si>
  <si>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</si>
  <si>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</si>
  <si>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</si>
  <si>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</si>
  <si>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</si>
  <si>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</si>
  <si>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</si>
  <si>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</si>
  <si>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</si>
  <si>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</si>
  <si>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</si>
  <si>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</si>
  <si>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</si>
  <si>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</si>
  <si>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</si>
  <si>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</si>
  <si>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</si>
  <si>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</si>
  <si>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</si>
  <si>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</si>
  <si>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</si>
  <si>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</si>
  <si>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</si>
  <si>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</si>
  <si>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</si>
  <si>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</si>
  <si>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</si>
  <si>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</si>
  <si>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</si>
  <si>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</si>
  <si>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</si>
  <si>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</si>
  <si>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</si>
  <si>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</si>
  <si>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</si>
  <si>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</si>
  <si>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</si>
  <si>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</si>
  <si>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</si>
  <si>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</si>
  <si>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</si>
  <si>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</si>
  <si>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</si>
  <si>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</si>
  <si>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</si>
  <si>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</si>
  <si>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</si>
  <si>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</si>
  <si>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</si>
  <si>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</si>
  <si>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</si>
  <si>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</si>
  <si>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</si>
  <si>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</si>
  <si>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</si>
  <si>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</si>
  <si>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</si>
  <si>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</si>
  <si>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</si>
  <si>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</si>
  <si>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</si>
  <si>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</si>
  <si>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</si>
  <si>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</si>
  <si>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</si>
  <si>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</si>
  <si>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</si>
  <si>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</si>
  <si>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</si>
  <si>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</si>
  <si>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</si>
  <si>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</si>
  <si>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</si>
  <si>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</si>
  <si>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</si>
  <si>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</si>
  <si>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</si>
  <si>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</si>
  <si>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</si>
  <si>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</si>
  <si>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</si>
  <si>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</si>
  <si>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</si>
  <si>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</si>
  <si>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</si>
  <si>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</si>
  <si>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</si>
  <si>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</si>
  <si>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</si>
  <si>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</si>
  <si>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</si>
  <si>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</si>
  <si>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</si>
  <si>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</si>
  <si>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</si>
  <si>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</si>
  <si>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</si>
  <si>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</si>
  <si>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</si>
  <si>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</si>
  <si>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</si>
  <si>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</si>
  <si>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</si>
  <si>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</si>
  <si>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</si>
  <si>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</si>
  <si>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</si>
  <si>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</si>
  <si>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</si>
  <si>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</si>
  <si>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</si>
  <si>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</si>
  <si>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</si>
  <si>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</si>
  <si>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</si>
  <si>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</si>
  <si>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</si>
  <si>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</si>
  <si>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</si>
  <si>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</si>
  <si>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</si>
  <si>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</si>
  <si>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</si>
  <si>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</si>
  <si>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</si>
  <si>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</si>
  <si>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</si>
  <si>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</si>
  <si>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</si>
  <si>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</si>
  <si>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</si>
  <si>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</si>
  <si>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</si>
  <si>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</si>
  <si>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</si>
  <si>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</si>
  <si>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</si>
  <si>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</si>
  <si>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</si>
  <si>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</si>
  <si>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</si>
  <si>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</si>
  <si>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</si>
  <si>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</si>
  <si>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</si>
  <si>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</si>
  <si>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</si>
  <si>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</si>
  <si>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</si>
  <si>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</si>
  <si>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</si>
  <si>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</si>
  <si>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</si>
  <si>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</si>
  <si>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</si>
  <si>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</si>
  <si>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</si>
  <si>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</si>
  <si>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</si>
  <si>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</si>
  <si>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</si>
  <si>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</si>
  <si>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</si>
  <si>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</si>
  <si>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</si>
  <si>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</si>
  <si>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</si>
  <si>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</si>
  <si>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</si>
  <si>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</si>
  <si>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</si>
  <si>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</si>
  <si>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</si>
  <si>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</si>
  <si>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</si>
  <si>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</si>
  <si>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</si>
  <si>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</si>
  <si>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</si>
  <si>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</si>
  <si>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</si>
  <si>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</si>
  <si>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</si>
  <si>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</si>
  <si>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</si>
  <si>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</si>
  <si>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</si>
  <si>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</si>
  <si>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</si>
  <si>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</si>
  <si>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</si>
  <si>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</si>
  <si>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</si>
  <si>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</si>
  <si>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</si>
  <si>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</si>
  <si>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</si>
  <si>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</si>
  <si>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</si>
  <si>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</si>
  <si>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</si>
  <si>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</si>
  <si>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</si>
  <si>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</si>
  <si>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</si>
  <si>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</si>
  <si>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</si>
  <si>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</si>
  <si>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</si>
  <si>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</si>
  <si>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</si>
  <si>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</si>
  <si>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</si>
  <si>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</si>
  <si>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</si>
  <si>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</si>
  <si>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</si>
  <si>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</si>
  <si>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</si>
  <si>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</si>
  <si>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</si>
  <si>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</si>
  <si>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</si>
  <si>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</si>
  <si>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</si>
  <si>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</si>
  <si>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</si>
  <si>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</si>
  <si>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</si>
  <si>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</si>
  <si>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</si>
  <si>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</si>
  <si>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</si>
  <si>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</si>
  <si>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</si>
  <si>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</si>
  <si>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</si>
  <si>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</si>
  <si>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</si>
  <si>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</si>
  <si>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</si>
  <si>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</si>
  <si>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</si>
  <si>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</si>
  <si>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</si>
  <si>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</si>
  <si>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</si>
  <si>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</si>
  <si>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</si>
  <si>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</si>
  <si>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</si>
  <si>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</si>
  <si>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</si>
  <si>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</si>
  <si>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</si>
  <si>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</si>
  <si>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</si>
  <si>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</si>
  <si>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</si>
  <si>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</si>
  <si>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</si>
  <si>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</si>
  <si>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</si>
  <si>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</si>
  <si>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</si>
  <si>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</si>
  <si>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</si>
  <si>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</si>
  <si>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</si>
  <si>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</si>
  <si>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</si>
  <si>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</si>
  <si>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</si>
  <si>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</si>
  <si>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</si>
  <si>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</si>
  <si>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</si>
  <si>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</si>
  <si>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</si>
  <si>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</si>
  <si>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</si>
  <si>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</si>
  <si>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</si>
  <si>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</si>
  <si>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</si>
  <si>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</si>
  <si>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</si>
  <si>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</si>
  <si>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</si>
  <si>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</si>
  <si>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</si>
  <si>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</si>
  <si>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</si>
  <si>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</si>
  <si>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</si>
  <si>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</si>
  <si>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</si>
  <si>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</si>
  <si>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</si>
  <si>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</si>
  <si>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</si>
  <si>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</si>
  <si>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</si>
  <si>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</si>
  <si>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</si>
  <si>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</si>
  <si>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</si>
  <si>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</si>
  <si>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</si>
  <si>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</si>
  <si>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</si>
  <si>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</si>
  <si>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</si>
  <si>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</si>
  <si>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</si>
  <si>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</si>
  <si>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</si>
  <si>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</si>
  <si>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</si>
  <si>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</si>
  <si>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</si>
  <si>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</si>
  <si>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</si>
  <si>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</si>
  <si>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</si>
  <si>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</si>
  <si>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</si>
  <si>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</si>
  <si>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</si>
  <si>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</si>
  <si>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</si>
  <si>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</si>
  <si>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</si>
  <si>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</si>
  <si>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</si>
  <si>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</si>
  <si>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</si>
  <si>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</si>
  <si>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</si>
  <si>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</si>
  <si>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</si>
  <si>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</si>
  <si>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</si>
  <si>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</si>
  <si>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</si>
  <si>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</si>
  <si>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</si>
  <si>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</si>
  <si>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</si>
  <si>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</si>
  <si>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</si>
  <si>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</si>
  <si>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</si>
  <si>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</si>
  <si>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</si>
  <si>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</si>
  <si>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</si>
  <si>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</si>
  <si>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</si>
  <si>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</si>
  <si>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</si>
  <si>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</si>
  <si>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</si>
  <si>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</si>
  <si>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</si>
  <si>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</si>
  <si>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</si>
  <si>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</si>
  <si>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</si>
  <si>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</si>
  <si>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</si>
  <si>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</si>
  <si>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</si>
  <si>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</si>
  <si>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</si>
  <si>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</si>
  <si>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</si>
  <si>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</si>
  <si>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</si>
  <si>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</si>
  <si>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</si>
  <si>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</si>
  <si>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</si>
  <si>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</si>
  <si>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</si>
  <si>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</si>
  <si>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</si>
  <si>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</si>
  <si>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</si>
  <si>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</si>
  <si>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</si>
  <si>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</si>
  <si>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</si>
  <si>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</si>
  <si>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</si>
  <si>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</si>
  <si>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</si>
  <si>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</si>
  <si>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</si>
  <si>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</si>
  <si>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</si>
  <si>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</si>
  <si>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</si>
  <si>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</si>
  <si>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</si>
  <si>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</si>
  <si>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</si>
  <si>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</si>
  <si>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</si>
  <si>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</si>
  <si>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</si>
  <si>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</si>
  <si>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</si>
  <si>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</si>
  <si>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</si>
  <si>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</si>
  <si>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</si>
  <si>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</si>
  <si>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</si>
  <si>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</si>
  <si>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</si>
  <si>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</si>
  <si>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</si>
  <si>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</si>
  <si>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</si>
  <si>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</si>
  <si>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</si>
  <si>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</si>
  <si>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</si>
  <si>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</si>
  <si>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</si>
  <si>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</si>
  <si>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</si>
  <si>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</si>
  <si>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</si>
  <si>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</si>
  <si>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</si>
  <si>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</si>
  <si>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</si>
  <si>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</si>
  <si>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</si>
  <si>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</si>
  <si>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</si>
  <si>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</si>
  <si>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</si>
  <si>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</si>
  <si>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</si>
  <si>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</si>
  <si>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</si>
  <si>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</si>
  <si>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</si>
  <si>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</si>
  <si>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</si>
  <si>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</si>
  <si>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</si>
  <si>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</si>
  <si>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</si>
  <si>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</si>
  <si>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</si>
  <si>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</si>
  <si>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</si>
  <si>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</si>
  <si>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</si>
  <si>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</si>
  <si>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</si>
  <si>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</si>
  <si>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</si>
  <si>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</si>
  <si>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</si>
  <si>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</si>
  <si>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</si>
  <si>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</si>
  <si>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</si>
  <si>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</si>
  <si>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</si>
  <si>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</si>
  <si>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</si>
  <si>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</si>
  <si>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</si>
  <si>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</si>
  <si>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</si>
  <si>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</si>
  <si>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</si>
  <si>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</si>
  <si>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</si>
  <si>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</si>
  <si>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</si>
  <si>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</si>
  <si>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</si>
  <si>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</si>
  <si>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</si>
  <si>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</si>
  <si>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</si>
  <si>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</si>
  <si>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</si>
  <si>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</si>
  <si>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</si>
  <si>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</si>
  <si>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</si>
  <si>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</si>
  <si>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</si>
  <si>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</si>
  <si>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</si>
  <si>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</si>
  <si>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</si>
  <si>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</si>
  <si>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</si>
  <si>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</si>
  <si>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</si>
  <si>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</si>
  <si>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</si>
  <si>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</si>
  <si>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</si>
  <si>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</si>
  <si>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</si>
  <si>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</si>
  <si>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</si>
  <si>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</si>
  <si>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</si>
  <si>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</si>
  <si>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</si>
  <si>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</si>
  <si>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</si>
  <si>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</si>
  <si>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</si>
  <si>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</si>
  <si>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</si>
  <si>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</si>
  <si>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</si>
  <si>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</si>
  <si>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</si>
  <si>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</si>
  <si>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</si>
  <si>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</si>
  <si>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</si>
  <si>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</si>
  <si>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</si>
  <si>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</si>
  <si>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</si>
  <si>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</si>
  <si>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</si>
  <si>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</si>
  <si>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</si>
  <si>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</si>
  <si>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</si>
  <si>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</si>
  <si>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</si>
  <si>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</si>
  <si>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</si>
  <si>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</si>
  <si>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</si>
  <si>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</si>
  <si>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</si>
  <si>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</si>
  <si>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</si>
  <si>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</si>
  <si>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</si>
  <si>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</si>
  <si>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</si>
  <si>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</si>
  <si>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</si>
  <si>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</si>
  <si>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</si>
  <si>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</si>
  <si>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</si>
  <si>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</si>
  <si>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</si>
  <si>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</si>
  <si>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</si>
  <si>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</si>
  <si>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</si>
  <si>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</si>
  <si>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</si>
  <si>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</si>
  <si>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</si>
  <si>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</si>
  <si>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</si>
  <si>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</si>
  <si>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</si>
  <si>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</si>
  <si>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</si>
  <si>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</si>
  <si>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</si>
  <si>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</si>
  <si>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</si>
  <si>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</si>
  <si>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</si>
  <si>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</si>
  <si>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</si>
  <si>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</si>
  <si>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</si>
  <si>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</si>
  <si>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</si>
  <si>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</si>
  <si>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</si>
  <si>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</si>
  <si>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</si>
  <si>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</si>
  <si>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</si>
  <si>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</si>
  <si>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</si>
  <si>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</si>
  <si>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</si>
  <si>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</si>
  <si>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</si>
  <si>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</si>
  <si>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</si>
  <si>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</si>
  <si>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</si>
  <si>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</si>
  <si>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</si>
  <si>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</si>
  <si>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</si>
  <si>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</si>
  <si>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</si>
  <si>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</si>
  <si>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</si>
  <si>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</si>
  <si>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</si>
  <si>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</si>
  <si>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</si>
  <si>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</si>
  <si>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</si>
  <si>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</si>
  <si>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</si>
  <si>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</si>
  <si>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</si>
  <si>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</si>
  <si>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</si>
  <si>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</si>
  <si>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</si>
  <si>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</si>
  <si>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</si>
  <si>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</si>
  <si>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</si>
  <si>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</si>
  <si>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</si>
  <si>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</si>
  <si>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</si>
  <si>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</si>
  <si>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</si>
  <si>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</si>
  <si>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</si>
  <si>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</si>
  <si>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</si>
  <si>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</si>
  <si>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</si>
  <si>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</si>
  <si>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</si>
  <si>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</si>
  <si>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</si>
  <si>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</si>
  <si>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</si>
  <si>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</si>
  <si>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</si>
  <si>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</si>
  <si>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</si>
  <si>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</si>
  <si>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</si>
  <si>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</si>
  <si>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</si>
  <si>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</si>
  <si>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</si>
  <si>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</si>
  <si>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</si>
  <si>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</si>
  <si>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</si>
  <si>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</si>
  <si>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</si>
  <si>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</si>
  <si>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</si>
  <si>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</si>
  <si>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</si>
  <si>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</si>
  <si>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</si>
  <si>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</si>
  <si>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</si>
  <si>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</si>
  <si>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</si>
  <si>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</si>
  <si>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</si>
  <si>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</si>
  <si>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</si>
  <si>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</si>
  <si>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</si>
  <si>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</si>
  <si>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</si>
  <si>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</si>
  <si>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</si>
  <si>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</si>
  <si>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</si>
  <si>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</si>
  <si>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</si>
  <si>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</si>
  <si>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</si>
  <si>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</si>
  <si>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</si>
  <si>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</si>
  <si>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</si>
  <si>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</si>
  <si>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</si>
  <si>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</si>
  <si>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</si>
  <si>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</si>
  <si>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</si>
  <si>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</si>
  <si>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</si>
  <si>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</si>
  <si>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</si>
  <si>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</si>
  <si>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</si>
  <si>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</si>
  <si>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</si>
  <si>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</si>
  <si>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</si>
  <si>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</si>
  <si>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</si>
  <si>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</si>
  <si>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</si>
  <si>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</si>
  <si>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</si>
  <si>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</si>
  <si>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</si>
  <si>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</si>
  <si>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</si>
  <si>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</si>
  <si>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</si>
  <si>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</si>
  <si>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</si>
  <si>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</si>
  <si>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</si>
  <si>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</si>
  <si>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</si>
  <si>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</si>
  <si>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</si>
  <si>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</si>
  <si>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</si>
  <si>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</si>
  <si>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</si>
  <si>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</si>
  <si>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</si>
  <si>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</si>
  <si>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</si>
  <si>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</si>
  <si>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</si>
  <si>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</si>
  <si>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</si>
  <si>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</si>
  <si>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</si>
  <si>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</si>
  <si>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</si>
  <si>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</si>
  <si>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</si>
  <si>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</si>
  <si>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</si>
  <si>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</si>
  <si>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</si>
  <si>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</si>
  <si>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</si>
  <si>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</si>
  <si>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</si>
  <si>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</si>
  <si>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</si>
  <si>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</si>
  <si>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</si>
  <si>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</si>
  <si>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</si>
  <si>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</si>
  <si>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</si>
  <si>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</si>
  <si>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</si>
  <si>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</si>
  <si>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</si>
  <si>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</si>
  <si>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</si>
  <si>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</si>
  <si>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</si>
  <si>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</si>
  <si>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</si>
  <si>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</si>
  <si>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</si>
  <si>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</si>
  <si>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</si>
  <si>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</si>
  <si>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</si>
  <si>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</si>
  <si>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</si>
  <si>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</si>
  <si>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</si>
  <si>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</si>
  <si>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</si>
  <si>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</si>
  <si>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</si>
  <si>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</si>
  <si>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</si>
  <si>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</si>
  <si>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</si>
  <si>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</si>
  <si>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</si>
  <si>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</si>
  <si>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</si>
  <si>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</si>
  <si>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</si>
  <si>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</si>
  <si>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</si>
  <si>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</si>
  <si>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</si>
  <si>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</si>
  <si>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</si>
  <si>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</si>
  <si>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</si>
  <si>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</si>
  <si>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</si>
  <si>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</si>
  <si>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</si>
  <si>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</si>
  <si>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</si>
  <si>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</si>
  <si>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</si>
  <si>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</si>
  <si>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</si>
  <si>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</si>
  <si>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</si>
  <si>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</si>
  <si>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</si>
  <si>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</si>
  <si>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</si>
  <si>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</si>
  <si>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</si>
  <si>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</si>
  <si>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</si>
  <si>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</si>
  <si>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</si>
  <si>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</si>
  <si>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</si>
  <si>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</si>
  <si>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</si>
  <si>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</si>
  <si>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</si>
  <si>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</si>
  <si>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</si>
  <si>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</si>
  <si>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</si>
  <si>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</si>
  <si>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</si>
  <si>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</si>
  <si>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</si>
  <si>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</si>
  <si>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</si>
  <si>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</si>
  <si>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</si>
  <si>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</si>
  <si>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</si>
  <si>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</si>
  <si>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</si>
  <si>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</si>
  <si>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</si>
  <si>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</si>
  <si>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</si>
  <si>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</si>
  <si>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</si>
  <si>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</si>
  <si>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</si>
  <si>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</si>
  <si>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</si>
  <si>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</si>
  <si>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</si>
  <si>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</si>
  <si>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</si>
  <si>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</si>
  <si>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</si>
  <si>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</si>
  <si>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</si>
  <si>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</si>
  <si>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</si>
  <si>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</si>
  <si>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</si>
  <si>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</si>
  <si>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</si>
  <si>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</si>
  <si>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</si>
  <si>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</si>
  <si>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</si>
  <si>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</si>
  <si>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</si>
  <si>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</si>
  <si>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</si>
  <si>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</si>
  <si>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</si>
  <si>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</si>
  <si>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</si>
  <si>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</si>
  <si>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</si>
  <si>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</si>
  <si>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</si>
  <si>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</si>
  <si>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</si>
  <si>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</si>
  <si>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</si>
  <si>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</si>
  <si>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</si>
  <si>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</si>
  <si>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</si>
  <si>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</si>
  <si>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</si>
  <si>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</si>
  <si>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</si>
  <si>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</si>
  <si>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</si>
  <si>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</si>
  <si>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</si>
  <si>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</si>
  <si>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</si>
  <si>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</si>
  <si>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</si>
  <si>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</si>
  <si>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</si>
  <si>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</si>
  <si>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</si>
  <si>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</si>
  <si>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</si>
  <si>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</si>
  <si>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</si>
  <si>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</si>
  <si>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</si>
  <si>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</si>
  <si>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</si>
  <si>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</si>
  <si>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</si>
  <si>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</si>
  <si>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</si>
  <si>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</si>
  <si>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</si>
  <si>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</si>
  <si>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</si>
  <si>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</si>
  <si>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</si>
  <si>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</si>
  <si>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</si>
  <si>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</si>
  <si>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</si>
  <si>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</si>
  <si>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</si>
  <si>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</si>
  <si>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</si>
  <si>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</si>
  <si>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</si>
  <si>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</si>
  <si>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</si>
  <si>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</si>
  <si>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</si>
  <si>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</si>
  <si>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</si>
  <si>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</si>
  <si>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</si>
  <si>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</si>
  <si>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</si>
  <si>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</si>
  <si>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</si>
  <si>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</si>
  <si>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</si>
  <si>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</si>
  <si>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</si>
  <si>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</si>
  <si>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</si>
  <si>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</si>
  <si>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</si>
  <si>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</si>
  <si>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</si>
  <si>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</si>
  <si>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</si>
  <si>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</si>
  <si>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</si>
  <si>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</si>
  <si>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</si>
  <si>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</si>
  <si>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</si>
  <si>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</si>
  <si>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</si>
  <si>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</si>
  <si>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</si>
  <si>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</si>
  <si>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</si>
  <si>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</si>
  <si>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</si>
  <si>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</si>
  <si>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</si>
  <si>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</si>
  <si>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</si>
  <si>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</si>
  <si>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</si>
  <si>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</si>
  <si>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</si>
  <si>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</si>
  <si>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</si>
  <si>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</si>
  <si>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</si>
  <si>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</si>
  <si>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</si>
  <si>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</si>
  <si>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</si>
  <si>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</si>
  <si>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</si>
  <si>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</si>
  <si>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</si>
  <si>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</si>
  <si>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</si>
  <si>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</si>
  <si>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</si>
  <si>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</si>
  <si>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</si>
  <si>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</si>
  <si>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</si>
  <si>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</si>
  <si>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</si>
  <si>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</si>
  <si>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</si>
  <si>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</si>
  <si>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</si>
  <si>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</si>
  <si>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</si>
  <si>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</si>
  <si>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</si>
  <si>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</si>
  <si>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</si>
  <si>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</si>
  <si>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</si>
  <si>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</si>
  <si>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</si>
  <si>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</si>
  <si>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</si>
  <si>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</si>
  <si>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</si>
  <si>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</si>
  <si>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</si>
  <si>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</si>
  <si>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</si>
  <si>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</si>
  <si>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</si>
  <si>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</si>
  <si>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</si>
  <si>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</si>
  <si>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</si>
  <si>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</si>
  <si>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</si>
  <si>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</si>
  <si>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</si>
  <si>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</si>
  <si>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</si>
  <si>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</si>
  <si>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</si>
  <si>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</si>
  <si>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</si>
  <si>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</si>
  <si>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</si>
  <si>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</si>
  <si>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</si>
  <si>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</si>
  <si>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</si>
  <si>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</si>
  <si>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</si>
  <si>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</si>
  <si>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</si>
  <si>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</si>
  <si>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</si>
  <si>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</si>
  <si>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</si>
  <si>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</si>
  <si>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</si>
  <si>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</si>
  <si>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</si>
  <si>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</si>
  <si>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</si>
  <si>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</si>
  <si>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</si>
  <si>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</si>
  <si>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</si>
  <si>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</si>
  <si>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</si>
  <si>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</si>
  <si>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</si>
  <si>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</si>
  <si>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</si>
  <si>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</si>
  <si>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</si>
  <si>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</si>
  <si>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</si>
  <si>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</si>
  <si>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</si>
  <si>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</si>
  <si>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</si>
  <si>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</si>
  <si>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</si>
  <si>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</si>
  <si>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</si>
  <si>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</si>
  <si>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</si>
  <si>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</si>
  <si>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</si>
  <si>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</si>
  <si>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</si>
  <si>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</si>
  <si>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</si>
  <si>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</si>
  <si>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</si>
  <si>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</si>
  <si>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</si>
  <si>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</si>
  <si>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</si>
  <si>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</si>
  <si>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</si>
  <si>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</si>
  <si>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</si>
  <si>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</si>
  <si>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</si>
  <si>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</si>
  <si>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</si>
  <si>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</si>
  <si>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</si>
  <si>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</si>
  <si>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</si>
  <si>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</si>
  <si>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</si>
  <si>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</si>
  <si>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</si>
  <si>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</si>
  <si>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</si>
  <si>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</si>
  <si>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</si>
  <si>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</si>
  <si>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</si>
  <si>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</si>
  <si>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</si>
  <si>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</si>
  <si>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</si>
  <si>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</si>
  <si>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</si>
  <si>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</si>
  <si>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</si>
  <si>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</si>
  <si>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</si>
  <si>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</si>
  <si>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</si>
  <si>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</si>
  <si>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</si>
  <si>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</si>
  <si>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</si>
  <si>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</si>
  <si>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</si>
  <si>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</si>
  <si>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</si>
  <si>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</si>
  <si>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</si>
  <si>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</si>
  <si>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</si>
  <si>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</si>
  <si>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</si>
  <si>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</si>
  <si>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</si>
  <si>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</si>
  <si>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</si>
  <si>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</si>
  <si>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</si>
  <si>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</si>
  <si>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</si>
  <si>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</si>
  <si>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</si>
  <si>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</si>
  <si>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</si>
  <si>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</si>
  <si>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</si>
  <si>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</si>
  <si>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</si>
  <si>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</si>
  <si>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</si>
  <si>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</si>
  <si>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</si>
  <si>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</si>
  <si>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</si>
  <si>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</si>
  <si>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</si>
  <si>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</si>
  <si>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</si>
  <si>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</si>
  <si>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</si>
  <si>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</si>
  <si>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</si>
  <si>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</si>
  <si>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</si>
  <si>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</si>
  <si>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</si>
  <si>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</si>
  <si>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</si>
  <si>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</si>
  <si>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</si>
  <si>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</si>
  <si>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</si>
  <si>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</si>
  <si>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</si>
  <si>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</si>
  <si>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</si>
  <si>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</si>
  <si>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</si>
  <si>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</si>
  <si>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</si>
  <si>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</si>
  <si>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</si>
  <si>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</si>
  <si>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</si>
  <si>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</si>
  <si>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</si>
  <si>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</si>
  <si>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</si>
  <si>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</si>
  <si>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</si>
  <si>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</si>
  <si>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</si>
  <si>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</si>
  <si>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</si>
  <si>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</si>
  <si>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</si>
  <si>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</si>
  <si>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</si>
  <si>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</si>
  <si>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</si>
  <si>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</si>
  <si>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</si>
  <si>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</si>
  <si>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</si>
  <si>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</si>
  <si>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</si>
  <si>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</si>
  <si>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</si>
  <si>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</si>
  <si>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</si>
  <si>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</si>
  <si>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</si>
  <si>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</si>
  <si>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</si>
  <si>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</si>
  <si>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</si>
  <si>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</si>
  <si>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</si>
  <si>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</si>
  <si>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</si>
  <si>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</si>
  <si>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</si>
  <si>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</si>
  <si>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</si>
  <si>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</si>
  <si>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</si>
  <si>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</si>
  <si>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</si>
  <si>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</si>
  <si>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</si>
  <si>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</si>
  <si>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</si>
  <si>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</si>
  <si>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</si>
  <si>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</si>
  <si>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</si>
  <si>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</si>
  <si>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</si>
  <si>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</si>
  <si>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</si>
  <si>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</si>
  <si>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</si>
  <si>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</si>
  <si>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</si>
  <si>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</si>
  <si>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</si>
  <si>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</si>
  <si>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</si>
  <si>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</si>
  <si>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</si>
  <si>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</si>
  <si>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</si>
  <si>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</si>
  <si>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</si>
  <si>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</si>
  <si>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</si>
  <si>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</si>
  <si>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</si>
  <si>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</si>
  <si>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</si>
  <si>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</si>
  <si>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</si>
  <si>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</si>
  <si>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</si>
  <si>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</si>
  <si>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</si>
  <si>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</si>
  <si>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</si>
  <si>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</si>
  <si>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</si>
  <si>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</si>
  <si>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</si>
  <si>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</si>
  <si>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</si>
  <si>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</si>
  <si>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</si>
  <si>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</si>
  <si>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</si>
  <si>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</si>
  <si>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</si>
  <si>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</si>
  <si>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</si>
  <si>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</si>
  <si>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</si>
  <si>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</si>
  <si>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</si>
  <si>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</si>
  <si>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</si>
  <si>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</si>
  <si>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</si>
  <si>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</si>
  <si>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</si>
  <si>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</si>
  <si>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</si>
  <si>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</si>
  <si>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</si>
  <si>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</si>
  <si>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</si>
  <si>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</si>
  <si>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</si>
  <si>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</si>
  <si>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</si>
  <si>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</si>
  <si>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</si>
  <si>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</si>
  <si>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</si>
  <si>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</si>
  <si>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</si>
  <si>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</si>
  <si>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</si>
  <si>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</si>
  <si>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</si>
  <si>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</si>
  <si>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</si>
  <si>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</si>
  <si>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</si>
  <si>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</si>
  <si>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</si>
  <si>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</si>
  <si>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</si>
  <si>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</si>
  <si>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</si>
  <si>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</si>
  <si>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</si>
  <si>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</si>
  <si>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</si>
  <si>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</si>
  <si>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</si>
  <si>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</si>
  <si>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</si>
  <si>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</si>
  <si>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</si>
  <si>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</si>
  <si>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</si>
  <si>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</si>
  <si>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</si>
  <si>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</si>
  <si>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</si>
  <si>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</si>
  <si>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</si>
  <si>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</si>
  <si>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</si>
  <si>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</si>
  <si>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</si>
  <si>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</si>
  <si>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</si>
  <si>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</si>
  <si>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</si>
  <si>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</si>
  <si>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</si>
  <si>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</si>
  <si>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</si>
  <si>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</si>
  <si>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</si>
  <si>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</si>
  <si>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</si>
  <si>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</si>
  <si>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</si>
  <si>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</si>
  <si>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</si>
  <si>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</si>
  <si>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</si>
  <si>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</si>
  <si>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</si>
  <si>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</si>
  <si>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</si>
  <si>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</si>
  <si>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</si>
  <si>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</si>
  <si>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</si>
  <si>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</si>
  <si>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</si>
  <si>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</si>
  <si>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</si>
  <si>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</si>
  <si>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</si>
  <si>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</si>
  <si>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</si>
  <si>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</si>
  <si>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</si>
  <si>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</si>
  <si>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</si>
  <si>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</si>
  <si>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</si>
  <si>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</si>
  <si>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</si>
  <si>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</si>
  <si>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</si>
  <si>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</si>
  <si>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</si>
  <si>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</si>
  <si>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</si>
  <si>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</si>
  <si>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</si>
  <si>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</si>
  <si>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</si>
  <si>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</si>
  <si>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</si>
  <si>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</si>
  <si>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</si>
  <si>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</si>
  <si>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</si>
  <si>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</si>
  <si>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</si>
  <si>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</si>
  <si>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</si>
  <si>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</si>
  <si>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</si>
  <si>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</si>
  <si>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</si>
  <si>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</si>
  <si>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</si>
  <si>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</si>
  <si>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</si>
  <si>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</si>
  <si>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</si>
  <si>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</si>
  <si>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</si>
  <si>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</si>
  <si>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</si>
  <si>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</si>
  <si>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</si>
  <si>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</si>
  <si>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</si>
  <si>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</si>
  <si>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</si>
  <si>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</si>
  <si>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</si>
  <si>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</si>
  <si>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</si>
  <si>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</si>
  <si>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</si>
  <si>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</si>
  <si>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</si>
  <si>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</si>
  <si>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</si>
  <si>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</si>
  <si>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</si>
  <si>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</si>
  <si>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</si>
  <si>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</si>
  <si>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</si>
  <si>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</si>
  <si>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</si>
  <si>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</si>
  <si>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</si>
  <si>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</si>
  <si>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</si>
  <si>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</si>
  <si>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</si>
  <si>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</si>
  <si>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</si>
  <si>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</si>
  <si>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</si>
  <si>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</si>
  <si>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</si>
  <si>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</si>
  <si>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</si>
  <si>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</si>
  <si>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</si>
  <si>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</si>
  <si>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</si>
  <si>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</si>
  <si>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</si>
  <si>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</si>
  <si>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</si>
  <si>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</si>
  <si>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</si>
  <si>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</si>
  <si>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</si>
  <si>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</si>
  <si>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</si>
  <si>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</si>
  <si>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</si>
  <si>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</si>
  <si>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</si>
  <si>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</si>
  <si>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</si>
  <si>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</si>
  <si>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</si>
  <si>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</si>
  <si>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</si>
  <si>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</si>
  <si>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</si>
  <si>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</si>
  <si>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</si>
  <si>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</si>
  <si>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</si>
  <si>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</si>
  <si>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</si>
  <si>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</si>
  <si>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</si>
  <si>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</si>
  <si>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</si>
  <si>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</si>
  <si>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</si>
  <si>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</si>
  <si>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</si>
  <si>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</si>
  <si>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</si>
  <si>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</si>
  <si>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</si>
  <si>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</si>
  <si>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</si>
  <si>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</si>
  <si>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</si>
  <si>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</si>
  <si>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</si>
  <si>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</si>
  <si>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</si>
  <si>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</si>
  <si>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</si>
  <si>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</si>
  <si>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</si>
  <si>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</si>
  <si>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</si>
  <si>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</si>
  <si>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</si>
  <si>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</si>
  <si>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</si>
  <si>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</si>
  <si>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</si>
  <si>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</si>
  <si>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</si>
  <si>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</si>
  <si>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</si>
  <si>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</si>
  <si>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</si>
  <si>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</si>
  <si>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</si>
  <si>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</si>
  <si>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</si>
  <si>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</si>
  <si>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</si>
  <si>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</si>
  <si>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</si>
  <si>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</si>
  <si>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</si>
  <si>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</si>
  <si>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</si>
  <si>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</si>
  <si>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</si>
  <si>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</si>
  <si>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</si>
  <si>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</si>
  <si>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</si>
  <si>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</si>
  <si>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</si>
  <si>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</si>
  <si>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</si>
  <si>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</si>
  <si>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</si>
  <si>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</si>
  <si>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</si>
  <si>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</si>
  <si>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</si>
  <si>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</si>
  <si>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</si>
  <si>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</si>
  <si>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</si>
  <si>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</si>
  <si>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</si>
  <si>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</si>
  <si>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</si>
  <si>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</si>
  <si>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</si>
  <si>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</si>
  <si>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</si>
  <si>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</si>
  <si>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</si>
  <si>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</si>
  <si>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</si>
  <si>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</si>
  <si>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</si>
  <si>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</si>
  <si>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</si>
  <si>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</si>
  <si>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</si>
  <si>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</si>
  <si>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</si>
  <si>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</si>
  <si>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</si>
  <si>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</si>
  <si>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</si>
  <si>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</si>
  <si>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</si>
  <si>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</si>
  <si>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</si>
  <si>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</si>
  <si>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</si>
  <si>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</si>
  <si>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</si>
  <si>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</si>
  <si>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</si>
  <si>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</si>
  <si>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</si>
  <si>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</si>
  <si>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</si>
  <si>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</si>
  <si>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</si>
  <si>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</si>
  <si>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</si>
  <si>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</si>
  <si>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</si>
  <si>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</si>
  <si>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</si>
  <si>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</si>
  <si>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</si>
  <si>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</si>
  <si>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</si>
  <si>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</si>
  <si>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</si>
  <si>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</si>
  <si>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</si>
  <si>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</si>
  <si>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</si>
  <si>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</si>
  <si>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</si>
  <si>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</si>
  <si>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</si>
  <si>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</si>
  <si>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</si>
  <si>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</si>
  <si>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</si>
  <si>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</si>
  <si>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</si>
  <si>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</si>
  <si>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</si>
  <si>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</si>
  <si>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</si>
  <si>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</si>
  <si>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</si>
  <si>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</si>
  <si>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</si>
  <si>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</si>
  <si>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</si>
  <si>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</si>
  <si>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</si>
  <si>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</si>
  <si>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</si>
  <si>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</si>
  <si>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</si>
  <si>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</si>
  <si>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</si>
  <si>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</si>
  <si>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</si>
  <si>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</si>
  <si>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</si>
  <si>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</si>
  <si>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</si>
  <si>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</si>
  <si>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</si>
  <si>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</si>
  <si>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</si>
  <si>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</si>
  <si>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</si>
  <si>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</si>
  <si>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</si>
  <si>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</si>
  <si>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</si>
  <si>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</si>
  <si>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</si>
  <si>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</si>
  <si>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</si>
  <si>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</si>
  <si>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</si>
  <si>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</si>
  <si>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</si>
  <si>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</si>
  <si>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</si>
  <si>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</si>
  <si>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</si>
  <si>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</si>
  <si>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</si>
  <si>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</si>
  <si>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</si>
  <si>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</si>
  <si>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</si>
  <si>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</si>
  <si>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</si>
  <si>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</si>
  <si>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</si>
  <si>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</si>
  <si>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</si>
  <si>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</si>
  <si>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</si>
  <si>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</si>
  <si>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</si>
  <si>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</si>
  <si>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</si>
  <si>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</si>
  <si>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</si>
  <si>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</si>
  <si>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</si>
  <si>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</si>
  <si>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</si>
  <si>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</si>
  <si>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</si>
  <si>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</si>
  <si>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</si>
  <si>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</si>
  <si>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</si>
  <si>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</si>
  <si>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</si>
  <si>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</si>
  <si>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</si>
  <si>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</si>
  <si>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</si>
  <si>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</si>
  <si>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</si>
  <si>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</si>
  <si>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</si>
  <si>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</si>
  <si>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</si>
  <si>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</si>
  <si>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</si>
  <si>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</si>
  <si>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</si>
  <si>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</si>
  <si>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</si>
  <si>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</si>
  <si>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</si>
  <si>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</si>
  <si>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</si>
  <si>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</si>
  <si>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</si>
  <si>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</si>
  <si>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</si>
  <si>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</si>
  <si>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</si>
  <si>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</si>
  <si>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</si>
  <si>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</si>
  <si>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</si>
  <si>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</si>
  <si>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</si>
  <si>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</si>
  <si>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</si>
  <si>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</si>
  <si>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</si>
  <si>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</si>
  <si>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</si>
  <si>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</si>
  <si>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</si>
  <si>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</si>
  <si>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</si>
  <si>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</si>
  <si>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</si>
  <si>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</si>
  <si>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</si>
  <si>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</si>
  <si>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</si>
  <si>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</si>
  <si>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</si>
  <si>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</si>
  <si>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</si>
  <si>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</si>
  <si>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</si>
  <si>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</si>
  <si>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</si>
  <si>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</si>
  <si>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</si>
  <si>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</si>
  <si>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</si>
  <si>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</si>
  <si>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</si>
  <si>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</si>
  <si>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</si>
  <si>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</si>
  <si>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</si>
  <si>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</si>
  <si>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</si>
  <si>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</si>
  <si>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</si>
  <si>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</si>
  <si>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</si>
  <si>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</si>
  <si>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</si>
  <si>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</si>
  <si>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</si>
  <si>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</si>
  <si>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</si>
  <si>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</si>
  <si>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</si>
  <si>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</si>
  <si>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</si>
  <si>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</si>
  <si>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</si>
  <si>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</si>
  <si>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</si>
  <si>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</si>
  <si>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</si>
  <si>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</si>
  <si>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</si>
  <si>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</si>
  <si>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</si>
  <si>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</si>
  <si>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</si>
  <si>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</si>
  <si>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</si>
  <si>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</si>
  <si>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</si>
  <si>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</si>
  <si>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</si>
  <si>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</si>
  <si>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</si>
  <si>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</si>
  <si>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</si>
  <si>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</si>
  <si>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</si>
  <si>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</si>
  <si>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</si>
  <si>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</si>
  <si>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</si>
  <si>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</si>
  <si>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</si>
  <si>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</si>
  <si>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</si>
  <si>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</si>
  <si>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</si>
  <si>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</si>
  <si>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</si>
  <si>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</si>
  <si>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</si>
  <si>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</si>
  <si>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</si>
  <si>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</si>
  <si>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</si>
  <si>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</si>
  <si>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</si>
  <si>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</si>
  <si>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</si>
  <si>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</si>
  <si>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</si>
  <si>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</si>
  <si>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</si>
  <si>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</si>
  <si>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</si>
  <si>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</si>
  <si>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</si>
  <si>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</si>
  <si>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</si>
  <si>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</si>
  <si>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</si>
  <si>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</si>
  <si>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</si>
  <si>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</si>
  <si>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</si>
  <si>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</si>
  <si>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</si>
  <si>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</si>
  <si>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</si>
  <si>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</si>
  <si>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</si>
  <si>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</si>
  <si>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</si>
  <si>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</si>
  <si>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</si>
  <si>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</si>
  <si>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</si>
  <si>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</si>
  <si>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</si>
  <si>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</si>
  <si>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</si>
  <si>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</si>
  <si>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</si>
  <si>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</si>
  <si>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</si>
  <si>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</si>
  <si>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</si>
  <si>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</si>
  <si>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</si>
  <si>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</si>
  <si>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</si>
  <si>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</si>
  <si>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</si>
  <si>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</si>
  <si>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</si>
  <si>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</si>
  <si>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</si>
  <si>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</si>
  <si>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</si>
  <si>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</si>
  <si>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</si>
  <si>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</si>
  <si>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</si>
  <si>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</si>
  <si>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</si>
  <si>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</si>
  <si>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</si>
  <si>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</si>
  <si>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</si>
  <si>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</si>
  <si>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</si>
  <si>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</si>
  <si>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</si>
  <si>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</si>
  <si>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</si>
  <si>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</si>
  <si>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</si>
  <si>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</si>
  <si>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</si>
  <si>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</si>
  <si>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</si>
  <si>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</si>
  <si>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</si>
  <si>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</si>
  <si>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</si>
  <si>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</si>
  <si>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</si>
  <si>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</si>
  <si>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</si>
  <si>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</si>
  <si>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</si>
  <si>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</si>
  <si>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</si>
  <si>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</si>
  <si>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</si>
  <si>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</si>
  <si>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</si>
  <si>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</si>
  <si>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</si>
  <si>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</si>
  <si>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</si>
  <si>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</si>
  <si>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</si>
  <si>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</si>
  <si>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</si>
  <si>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</si>
  <si>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</si>
  <si>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</si>
  <si>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</si>
  <si>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</si>
  <si>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</si>
  <si>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</si>
  <si>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</si>
  <si>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</si>
  <si>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</si>
  <si>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</si>
  <si>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</si>
  <si>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</si>
  <si>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</si>
  <si>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</si>
  <si>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</si>
  <si>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</si>
  <si>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</si>
  <si>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</si>
  <si>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</si>
  <si>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</si>
  <si>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</si>
  <si>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</si>
  <si>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</si>
  <si>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</si>
  <si>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</si>
  <si>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</si>
  <si>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</si>
  <si>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</si>
  <si>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</si>
  <si>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</si>
  <si>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</si>
  <si>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</si>
  <si>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</si>
  <si>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</si>
  <si>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</si>
  <si>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</si>
  <si>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</si>
  <si>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</si>
  <si>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</si>
  <si>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</si>
  <si>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</si>
  <si>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</si>
  <si>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</si>
  <si>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</si>
  <si>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</si>
  <si>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</si>
  <si>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</si>
  <si>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</si>
  <si>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</si>
  <si>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</si>
  <si>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</si>
  <si>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</si>
  <si>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</si>
  <si>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</si>
  <si>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</si>
  <si>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</si>
  <si>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</si>
  <si>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</si>
  <si>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</si>
  <si>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</si>
  <si>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</si>
  <si>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</si>
  <si>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</si>
  <si>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</si>
  <si>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</si>
  <si>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</si>
  <si>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</si>
  <si>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</si>
  <si>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</si>
  <si>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</si>
  <si>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</si>
  <si>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</si>
  <si>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</si>
  <si>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</si>
  <si>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</si>
  <si>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</si>
  <si>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</si>
  <si>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</si>
  <si>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</si>
  <si>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</si>
  <si>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</si>
  <si>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</si>
  <si>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</si>
  <si>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</si>
  <si>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</si>
  <si>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</si>
  <si>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</si>
  <si>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</si>
  <si>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</si>
  <si>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</si>
  <si>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</si>
  <si>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</si>
  <si>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</si>
  <si>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</si>
  <si>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</si>
  <si>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</si>
  <si>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</si>
  <si>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</si>
  <si>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</si>
  <si>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</si>
  <si>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</si>
  <si>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</si>
  <si>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</si>
  <si>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</si>
  <si>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</si>
  <si>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</si>
  <si>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</si>
  <si>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</si>
  <si>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</si>
  <si>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</si>
  <si>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</si>
  <si>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</si>
  <si>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</si>
  <si>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</si>
  <si>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</si>
  <si>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</si>
  <si>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</si>
  <si>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</si>
  <si>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</si>
  <si>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</si>
  <si>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</si>
  <si>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</si>
  <si>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</si>
  <si>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</si>
  <si>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</si>
  <si>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</si>
  <si>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</si>
  <si>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</si>
  <si>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</si>
  <si>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</si>
  <si>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</si>
  <si>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</si>
  <si>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</si>
  <si>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Boolean Use Non BAU ZEV Qualifying Vehicle Defintions</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</si>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</sst>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1">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1" fontId="4" fillId="0" borderId="0" xfId="1" applyNumberFormat="1" applyFont="1" applyFill="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1655</v>
      </c>
    </row>
    <row r="18" spans="1:3" x14ac:dyDescent="0.25">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65" priority="3" stopIfTrue="1" operator="containsText" text="No duplicate ID numbers">
      <formula>NOT(ISERROR(SEARCH("No duplicate ID numbers",B18)))</formula>
    </cfRule>
    <cfRule type="cellIs" dxfId="64" priority="4" operator="greaterThan">
      <formula>0</formula>
    </cfRule>
  </conditionalFormatting>
  <conditionalFormatting sqref="B19">
    <cfRule type="containsText" dxfId="63" priority="1" stopIfTrue="1" operator="containsText" text="No missing ID numbers">
      <formula>NOT(ISERROR(SEARCH("No missing ID numbers",B19)))</formula>
    </cfRule>
    <cfRule type="cellIs" dxfId="6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90.95" customHeight="1" x14ac:dyDescent="0.25">
      <c r="A7" s="2" t="s">
        <v>4</v>
      </c>
      <c r="B7" s="2" t="s">
        <v>488</v>
      </c>
      <c r="C7" s="1" t="s">
        <v>483</v>
      </c>
      <c r="D7" s="2" t="s">
        <v>482</v>
      </c>
      <c r="E7" s="1" t="s">
        <v>2335</v>
      </c>
      <c r="F7" s="52">
        <v>0</v>
      </c>
      <c r="G7" s="52">
        <v>0.5</v>
      </c>
      <c r="H7" s="52">
        <v>0.01</v>
      </c>
      <c r="I7" s="55" t="s">
        <v>484</v>
      </c>
      <c r="J7" s="228" t="s">
        <v>3433</v>
      </c>
      <c r="K7" s="55" t="s">
        <v>485</v>
      </c>
      <c r="L7" s="55" t="s">
        <v>486</v>
      </c>
      <c r="M7" s="215" t="s">
        <v>487</v>
      </c>
    </row>
    <row r="8" spans="1:14" ht="75" x14ac:dyDescent="0.25">
      <c r="A8" s="1" t="s">
        <v>4</v>
      </c>
      <c r="B8" s="1" t="s">
        <v>11</v>
      </c>
      <c r="C8" s="1" t="s">
        <v>112</v>
      </c>
      <c r="D8" s="44" t="s">
        <v>11</v>
      </c>
      <c r="E8" s="1" t="s">
        <v>2334</v>
      </c>
      <c r="F8" s="50">
        <v>0</v>
      </c>
      <c r="G8" s="50">
        <v>1</v>
      </c>
      <c r="H8" s="51">
        <v>0.02</v>
      </c>
      <c r="I8" s="47" t="s">
        <v>465</v>
      </c>
      <c r="J8" s="47" t="s">
        <v>3434</v>
      </c>
      <c r="K8" s="47" t="s">
        <v>198</v>
      </c>
      <c r="L8" s="6" t="s">
        <v>199</v>
      </c>
      <c r="M8" s="217" t="s">
        <v>151</v>
      </c>
      <c r="N8" s="47" t="s">
        <v>180</v>
      </c>
    </row>
    <row r="9" spans="1:14" ht="348.75" customHeight="1" x14ac:dyDescent="0.25">
      <c r="A9" s="1" t="s">
        <v>4</v>
      </c>
      <c r="B9" s="1" t="s">
        <v>5</v>
      </c>
      <c r="C9" s="1" t="s">
        <v>316</v>
      </c>
      <c r="D9" s="44" t="s">
        <v>367</v>
      </c>
      <c r="E9" s="1" t="s">
        <v>2333</v>
      </c>
      <c r="F9" s="50">
        <v>0</v>
      </c>
      <c r="G9" s="50">
        <f>ROUND(MaxBoundCalculations!B88,1)</f>
        <v>1</v>
      </c>
      <c r="H9" s="50">
        <v>0.01</v>
      </c>
      <c r="I9" s="47" t="s">
        <v>113</v>
      </c>
      <c r="J9" s="47" t="s">
        <v>3455</v>
      </c>
      <c r="K9" s="47" t="s">
        <v>200</v>
      </c>
      <c r="L9" s="6" t="s">
        <v>201</v>
      </c>
      <c r="M9" s="217" t="s">
        <v>3305</v>
      </c>
      <c r="N9" s="47" t="s">
        <v>3306</v>
      </c>
    </row>
    <row r="10" spans="1:14" ht="45" x14ac:dyDescent="0.25">
      <c r="A10" s="2" t="s">
        <v>4</v>
      </c>
      <c r="B10" s="2" t="s">
        <v>492</v>
      </c>
      <c r="C10" s="1" t="s">
        <v>493</v>
      </c>
      <c r="D10" s="2" t="s">
        <v>492</v>
      </c>
      <c r="E10" s="1" t="s">
        <v>2332</v>
      </c>
      <c r="F10" s="53">
        <v>0</v>
      </c>
      <c r="G10" s="53">
        <v>1</v>
      </c>
      <c r="H10" s="53">
        <v>0.01</v>
      </c>
      <c r="I10" s="6" t="s">
        <v>494</v>
      </c>
      <c r="J10" s="47" t="s">
        <v>2336</v>
      </c>
      <c r="K10" s="47" t="s">
        <v>495</v>
      </c>
      <c r="L10" s="6" t="s">
        <v>496</v>
      </c>
      <c r="M10" s="218" t="s">
        <v>497</v>
      </c>
    </row>
    <row r="11" spans="1:14" ht="180.75" customHeight="1" x14ac:dyDescent="0.25">
      <c r="A11" s="1" t="s">
        <v>4</v>
      </c>
      <c r="B11" s="1" t="s">
        <v>3081</v>
      </c>
      <c r="C11" s="1" t="s">
        <v>3082</v>
      </c>
      <c r="D11" s="1" t="s">
        <v>3081</v>
      </c>
      <c r="E11" s="1" t="s">
        <v>3083</v>
      </c>
      <c r="F11" s="51">
        <v>0</v>
      </c>
      <c r="G11" s="51">
        <f>-ROUND(MaxBoundCalculations!$B$206,2)</f>
        <v>0.26</v>
      </c>
      <c r="H11" s="51">
        <v>0.01</v>
      </c>
      <c r="I11" s="47" t="s">
        <v>3084</v>
      </c>
      <c r="J11" s="47" t="s">
        <v>3448</v>
      </c>
      <c r="K11" s="47" t="s">
        <v>202</v>
      </c>
      <c r="L11" s="6" t="s">
        <v>203</v>
      </c>
      <c r="M11" s="219" t="s">
        <v>3329</v>
      </c>
    </row>
    <row r="12" spans="1:14" ht="409.5" customHeight="1" x14ac:dyDescent="0.25">
      <c r="A12" s="2" t="s">
        <v>4</v>
      </c>
      <c r="B12" s="2" t="s">
        <v>3605</v>
      </c>
      <c r="C12" s="1" t="s">
        <v>3606</v>
      </c>
      <c r="D12" s="2" t="s">
        <v>3607</v>
      </c>
      <c r="E12" s="1" t="s">
        <v>3608</v>
      </c>
      <c r="F12" s="52">
        <v>0</v>
      </c>
      <c r="G12" s="52">
        <v>1</v>
      </c>
      <c r="H12" s="52">
        <v>0.01</v>
      </c>
      <c r="I12" s="47" t="s">
        <v>489</v>
      </c>
      <c r="J12" s="47" t="s">
        <v>3609</v>
      </c>
      <c r="K12" s="55" t="s">
        <v>490</v>
      </c>
      <c r="L12" s="55" t="s">
        <v>491</v>
      </c>
      <c r="M12" s="216" t="s">
        <v>3304</v>
      </c>
    </row>
    <row r="13" spans="1:14" ht="45" x14ac:dyDescent="0.25">
      <c r="A13" s="2" t="s">
        <v>4</v>
      </c>
      <c r="B13" s="2" t="s">
        <v>3613</v>
      </c>
      <c r="C13" s="1" t="s">
        <v>3610</v>
      </c>
      <c r="D13" s="2" t="s">
        <v>3607</v>
      </c>
      <c r="E13" s="1" t="s">
        <v>3611</v>
      </c>
      <c r="F13" s="440">
        <v>0</v>
      </c>
      <c r="G13" s="440">
        <v>1</v>
      </c>
      <c r="H13" s="440">
        <v>1</v>
      </c>
      <c r="I13" s="47" t="s">
        <v>30</v>
      </c>
      <c r="J13" s="47" t="s">
        <v>3612</v>
      </c>
      <c r="K13" s="55"/>
      <c r="L13" s="55"/>
      <c r="M13" s="216"/>
    </row>
    <row r="14" spans="1:14" ht="195" x14ac:dyDescent="0.2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x14ac:dyDescent="0.2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x14ac:dyDescent="0.25">
      <c r="A16" s="1" t="s">
        <v>72</v>
      </c>
      <c r="B16" s="1" t="s">
        <v>14</v>
      </c>
      <c r="C16" s="1" t="s">
        <v>7</v>
      </c>
      <c r="D16" s="1" t="s">
        <v>14</v>
      </c>
      <c r="E16" s="1" t="s">
        <v>2330</v>
      </c>
      <c r="F16" s="1">
        <v>0</v>
      </c>
      <c r="G16" s="1">
        <v>1</v>
      </c>
      <c r="H16" s="1">
        <v>1</v>
      </c>
      <c r="I16" s="47" t="s">
        <v>30</v>
      </c>
      <c r="J16" s="47" t="s">
        <v>2346</v>
      </c>
      <c r="K16" s="47" t="s">
        <v>208</v>
      </c>
      <c r="L16" s="6" t="s">
        <v>209</v>
      </c>
    </row>
    <row r="17" spans="1:14" ht="60" x14ac:dyDescent="0.25">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x14ac:dyDescent="0.2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x14ac:dyDescent="0.2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x14ac:dyDescent="0.2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x14ac:dyDescent="0.25">
      <c r="A21" s="1" t="s">
        <v>72</v>
      </c>
      <c r="B21" s="1" t="s">
        <v>12</v>
      </c>
      <c r="C21" s="1" t="s">
        <v>6</v>
      </c>
      <c r="D21" s="1" t="s">
        <v>12</v>
      </c>
      <c r="E21" s="1" t="s">
        <v>2325</v>
      </c>
      <c r="F21" s="1">
        <v>0</v>
      </c>
      <c r="G21" s="1">
        <v>1</v>
      </c>
      <c r="H21" s="1">
        <v>1</v>
      </c>
      <c r="I21" s="47" t="s">
        <v>30</v>
      </c>
      <c r="J21" s="47" t="s">
        <v>3311</v>
      </c>
      <c r="K21" s="47" t="s">
        <v>214</v>
      </c>
      <c r="L21" s="6" t="s">
        <v>215</v>
      </c>
    </row>
    <row r="22" spans="1:14" ht="30" x14ac:dyDescent="0.25">
      <c r="A22" s="2" t="s">
        <v>8</v>
      </c>
      <c r="B22" s="2" t="s">
        <v>351</v>
      </c>
      <c r="C22" s="1" t="s">
        <v>352</v>
      </c>
      <c r="D22" s="2" t="s">
        <v>351</v>
      </c>
      <c r="E22" s="1" t="s">
        <v>2324</v>
      </c>
      <c r="F22" s="2">
        <v>0</v>
      </c>
      <c r="G22" s="2">
        <v>1</v>
      </c>
      <c r="H22" s="2">
        <v>1</v>
      </c>
      <c r="I22" s="6" t="s">
        <v>30</v>
      </c>
      <c r="J22" s="47" t="s">
        <v>3312</v>
      </c>
      <c r="K22" s="47" t="s">
        <v>353</v>
      </c>
      <c r="L22" s="6" t="s">
        <v>354</v>
      </c>
    </row>
    <row r="23" spans="1:14" ht="60" x14ac:dyDescent="0.25">
      <c r="A23" s="2" t="s">
        <v>8</v>
      </c>
      <c r="B23" s="2" t="s">
        <v>27</v>
      </c>
      <c r="C23" s="1" t="s">
        <v>3115</v>
      </c>
      <c r="D23" s="47" t="s">
        <v>3237</v>
      </c>
      <c r="E23" s="2" t="s">
        <v>3116</v>
      </c>
      <c r="F23" s="52">
        <v>0</v>
      </c>
      <c r="G23" s="52">
        <v>1</v>
      </c>
      <c r="H23" s="52">
        <v>0.01</v>
      </c>
      <c r="I23" s="6" t="s">
        <v>2892</v>
      </c>
      <c r="J23" s="47" t="s">
        <v>3117</v>
      </c>
      <c r="K23" s="47" t="s">
        <v>252</v>
      </c>
      <c r="L23" s="6" t="s">
        <v>253</v>
      </c>
    </row>
    <row r="24" spans="1:14" ht="150" x14ac:dyDescent="0.25">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x14ac:dyDescent="0.2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x14ac:dyDescent="0.2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x14ac:dyDescent="0.25">
      <c r="A27" s="1" t="s">
        <v>8</v>
      </c>
      <c r="B27" s="1" t="s">
        <v>320</v>
      </c>
      <c r="C27" s="1" t="s">
        <v>319</v>
      </c>
      <c r="D27" s="1" t="s">
        <v>320</v>
      </c>
      <c r="E27" s="1" t="s">
        <v>2321</v>
      </c>
      <c r="F27" s="1">
        <v>0</v>
      </c>
      <c r="G27" s="1">
        <v>1</v>
      </c>
      <c r="H27" s="1">
        <v>1</v>
      </c>
      <c r="I27" s="47" t="s">
        <v>30</v>
      </c>
    </row>
    <row r="28" spans="1:14" ht="60" x14ac:dyDescent="0.25">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x14ac:dyDescent="0.2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x14ac:dyDescent="0.25">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x14ac:dyDescent="0.25">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x14ac:dyDescent="0.25">
      <c r="A32" s="1" t="s">
        <v>8</v>
      </c>
      <c r="B32" s="1" t="s">
        <v>3113</v>
      </c>
      <c r="C32" s="1" t="s">
        <v>3114</v>
      </c>
      <c r="D32" s="1" t="s">
        <v>3113</v>
      </c>
      <c r="E32" s="171"/>
      <c r="F32" s="1">
        <v>0</v>
      </c>
      <c r="G32" s="1">
        <v>1</v>
      </c>
      <c r="H32" s="1">
        <v>1</v>
      </c>
      <c r="I32" s="47" t="s">
        <v>30</v>
      </c>
      <c r="J32" s="228" t="s">
        <v>3314</v>
      </c>
    </row>
    <row r="33" spans="1:14" ht="75" x14ac:dyDescent="0.25">
      <c r="A33" s="1" t="s">
        <v>8</v>
      </c>
      <c r="B33" s="1" t="s">
        <v>60</v>
      </c>
      <c r="C33" s="1" t="s">
        <v>131</v>
      </c>
      <c r="D33" s="1" t="s">
        <v>60</v>
      </c>
      <c r="E33" s="171"/>
      <c r="F33" s="1">
        <v>0</v>
      </c>
      <c r="G33" s="1">
        <v>1</v>
      </c>
      <c r="H33" s="1">
        <v>1</v>
      </c>
      <c r="I33" s="47" t="s">
        <v>30</v>
      </c>
      <c r="J33" s="228" t="s">
        <v>3600</v>
      </c>
    </row>
    <row r="34" spans="1:14" ht="45" x14ac:dyDescent="0.25">
      <c r="A34" s="1" t="s">
        <v>8</v>
      </c>
      <c r="B34" s="1" t="s">
        <v>380</v>
      </c>
      <c r="C34" s="1" t="s">
        <v>381</v>
      </c>
      <c r="D34" s="1" t="s">
        <v>380</v>
      </c>
      <c r="E34" s="1" t="s">
        <v>2316</v>
      </c>
      <c r="F34" s="1">
        <v>0</v>
      </c>
      <c r="G34" s="1">
        <v>1</v>
      </c>
      <c r="H34" s="1">
        <v>1</v>
      </c>
      <c r="I34" s="47" t="s">
        <v>30</v>
      </c>
      <c r="J34" s="47"/>
    </row>
    <row r="35" spans="1:14" ht="45" x14ac:dyDescent="0.2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x14ac:dyDescent="0.2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x14ac:dyDescent="0.2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x14ac:dyDescent="0.2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x14ac:dyDescent="0.25">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x14ac:dyDescent="0.2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x14ac:dyDescent="0.25">
      <c r="A41" s="1" t="s">
        <v>9</v>
      </c>
      <c r="B41" s="1" t="s">
        <v>3348</v>
      </c>
      <c r="C41" s="1" t="s">
        <v>3300</v>
      </c>
      <c r="D41" s="1" t="s">
        <v>3348</v>
      </c>
      <c r="E41" s="1" t="s">
        <v>3301</v>
      </c>
      <c r="F41" s="53">
        <v>0</v>
      </c>
      <c r="G41" s="53">
        <v>0.5</v>
      </c>
      <c r="H41" s="53">
        <v>0.01</v>
      </c>
      <c r="I41" s="6" t="s">
        <v>3299</v>
      </c>
      <c r="J41" s="47" t="s">
        <v>3349</v>
      </c>
    </row>
    <row r="42" spans="1:14" ht="75" x14ac:dyDescent="0.25">
      <c r="A42" s="1" t="s">
        <v>9</v>
      </c>
      <c r="B42" s="1" t="s">
        <v>27</v>
      </c>
      <c r="C42" s="1" t="s">
        <v>3119</v>
      </c>
      <c r="D42" s="1" t="s">
        <v>3120</v>
      </c>
      <c r="E42" s="1" t="s">
        <v>3118</v>
      </c>
      <c r="F42" s="50">
        <v>0</v>
      </c>
      <c r="G42" s="51">
        <v>1</v>
      </c>
      <c r="H42" s="51">
        <v>0.01</v>
      </c>
      <c r="I42" s="47" t="s">
        <v>2892</v>
      </c>
      <c r="J42" s="47" t="s">
        <v>3121</v>
      </c>
      <c r="K42" s="47" t="s">
        <v>252</v>
      </c>
      <c r="L42" s="6" t="s">
        <v>253</v>
      </c>
    </row>
    <row r="43" spans="1:14" ht="30" x14ac:dyDescent="0.25">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x14ac:dyDescent="0.25">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x14ac:dyDescent="0.25">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x14ac:dyDescent="0.25">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x14ac:dyDescent="0.25">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x14ac:dyDescent="0.25">
      <c r="A48" s="1" t="s">
        <v>9</v>
      </c>
      <c r="B48" s="1" t="s">
        <v>3463</v>
      </c>
      <c r="C48" s="1" t="s">
        <v>3461</v>
      </c>
      <c r="D48" s="1" t="s">
        <v>2764</v>
      </c>
      <c r="E48" s="1" t="s">
        <v>3467</v>
      </c>
      <c r="F48" s="50">
        <v>0</v>
      </c>
      <c r="G48" s="50">
        <v>1</v>
      </c>
      <c r="H48" s="51">
        <v>0.01</v>
      </c>
      <c r="I48" s="47" t="s">
        <v>2455</v>
      </c>
      <c r="J48" s="47" t="s">
        <v>3462</v>
      </c>
      <c r="K48" s="47" t="s">
        <v>237</v>
      </c>
      <c r="L48" s="6" t="s">
        <v>2778</v>
      </c>
      <c r="M48" s="217"/>
    </row>
    <row r="49" spans="1:14" ht="105" x14ac:dyDescent="0.25">
      <c r="A49" s="1" t="s">
        <v>9</v>
      </c>
      <c r="B49" s="1" t="s">
        <v>3464</v>
      </c>
      <c r="C49" s="1" t="s">
        <v>3465</v>
      </c>
      <c r="D49" s="1" t="s">
        <v>2764</v>
      </c>
      <c r="E49" s="1" t="s">
        <v>3466</v>
      </c>
      <c r="F49" s="50">
        <v>0</v>
      </c>
      <c r="G49" s="50">
        <v>1</v>
      </c>
      <c r="H49" s="51">
        <v>0.01</v>
      </c>
      <c r="I49" s="47" t="s">
        <v>2455</v>
      </c>
      <c r="J49" s="47" t="s">
        <v>3468</v>
      </c>
      <c r="K49" s="47" t="s">
        <v>237</v>
      </c>
      <c r="L49" s="6" t="s">
        <v>2778</v>
      </c>
      <c r="M49" s="217"/>
    </row>
    <row r="50" spans="1:14" ht="45" x14ac:dyDescent="0.2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x14ac:dyDescent="0.2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x14ac:dyDescent="0.2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x14ac:dyDescent="0.25">
      <c r="A53" s="2" t="s">
        <v>9</v>
      </c>
      <c r="B53" s="2" t="s">
        <v>2862</v>
      </c>
      <c r="C53" s="1" t="s">
        <v>2856</v>
      </c>
      <c r="D53" s="2" t="s">
        <v>2857</v>
      </c>
      <c r="E53" s="2" t="s">
        <v>2861</v>
      </c>
      <c r="F53" s="52">
        <v>0</v>
      </c>
      <c r="G53" s="53">
        <v>1</v>
      </c>
      <c r="H53" s="53">
        <v>0.01</v>
      </c>
      <c r="I53" s="6" t="s">
        <v>34</v>
      </c>
      <c r="J53" s="6" t="s">
        <v>3510</v>
      </c>
      <c r="K53" s="6" t="s">
        <v>2287</v>
      </c>
      <c r="L53" s="6" t="s">
        <v>2288</v>
      </c>
      <c r="M53" s="218"/>
    </row>
    <row r="54" spans="1:14" ht="195" x14ac:dyDescent="0.2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x14ac:dyDescent="0.25">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x14ac:dyDescent="0.25">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x14ac:dyDescent="0.25">
      <c r="A57" s="1" t="s">
        <v>9</v>
      </c>
      <c r="B57" s="1" t="s">
        <v>3356</v>
      </c>
      <c r="C57" s="1" t="s">
        <v>3357</v>
      </c>
      <c r="D57" s="1" t="s">
        <v>3356</v>
      </c>
      <c r="E57" s="1" t="s">
        <v>3358</v>
      </c>
      <c r="F57" s="50">
        <v>0</v>
      </c>
      <c r="G57" s="51">
        <v>1</v>
      </c>
      <c r="H57" s="51">
        <v>0.01</v>
      </c>
      <c r="I57" s="47" t="s">
        <v>34</v>
      </c>
      <c r="J57" s="47" t="s">
        <v>3359</v>
      </c>
      <c r="K57" s="47"/>
      <c r="L57" s="6"/>
      <c r="M57" s="217"/>
    </row>
    <row r="58" spans="1:14" ht="75" x14ac:dyDescent="0.2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x14ac:dyDescent="0.25">
      <c r="A59" s="1" t="s">
        <v>137</v>
      </c>
      <c r="B59" s="1" t="s">
        <v>139</v>
      </c>
      <c r="C59" s="1" t="s">
        <v>454</v>
      </c>
      <c r="D59" s="1" t="s">
        <v>139</v>
      </c>
      <c r="E59" s="1" t="s">
        <v>2306</v>
      </c>
      <c r="F59" s="50">
        <v>0</v>
      </c>
      <c r="G59" s="51">
        <v>1</v>
      </c>
      <c r="H59" s="51">
        <v>0.01</v>
      </c>
      <c r="I59" s="47" t="s">
        <v>34</v>
      </c>
      <c r="J59" s="47" t="s">
        <v>3449</v>
      </c>
      <c r="K59" s="47" t="s">
        <v>242</v>
      </c>
      <c r="L59" s="6" t="s">
        <v>243</v>
      </c>
      <c r="M59" s="217" t="s">
        <v>159</v>
      </c>
      <c r="N59" s="47" t="s">
        <v>192</v>
      </c>
    </row>
    <row r="60" spans="1:14" ht="45" x14ac:dyDescent="0.25">
      <c r="A60" s="1" t="s">
        <v>137</v>
      </c>
      <c r="B60" s="1" t="s">
        <v>274</v>
      </c>
      <c r="C60" s="1" t="s">
        <v>461</v>
      </c>
      <c r="D60" s="1" t="s">
        <v>274</v>
      </c>
      <c r="E60" s="1" t="s">
        <v>2305</v>
      </c>
      <c r="F60" s="50">
        <v>0</v>
      </c>
      <c r="G60" s="51">
        <v>1</v>
      </c>
      <c r="H60" s="51">
        <v>0.01</v>
      </c>
      <c r="I60" s="47" t="s">
        <v>34</v>
      </c>
      <c r="J60" s="47" t="s">
        <v>3450</v>
      </c>
      <c r="K60" s="47" t="s">
        <v>334</v>
      </c>
      <c r="L60" s="6" t="s">
        <v>335</v>
      </c>
      <c r="M60" s="217"/>
      <c r="N60" s="47"/>
    </row>
    <row r="61" spans="1:14" ht="45" x14ac:dyDescent="0.25">
      <c r="A61" s="1" t="s">
        <v>137</v>
      </c>
      <c r="B61" s="1" t="s">
        <v>3588</v>
      </c>
      <c r="C61" s="1" t="s">
        <v>458</v>
      </c>
      <c r="D61" s="1" t="s">
        <v>3588</v>
      </c>
      <c r="E61" s="1" t="s">
        <v>2304</v>
      </c>
      <c r="F61" s="50">
        <v>0</v>
      </c>
      <c r="G61" s="51">
        <v>1</v>
      </c>
      <c r="H61" s="51">
        <v>0.01</v>
      </c>
      <c r="I61" s="47" t="s">
        <v>34</v>
      </c>
      <c r="J61" s="47" t="s">
        <v>3589</v>
      </c>
      <c r="K61" s="47"/>
      <c r="L61" s="6" t="s">
        <v>2779</v>
      </c>
      <c r="M61" s="217" t="s">
        <v>3590</v>
      </c>
      <c r="N61" s="47"/>
    </row>
    <row r="62" spans="1:14" ht="30" x14ac:dyDescent="0.25">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x14ac:dyDescent="0.25">
      <c r="A63" s="1" t="s">
        <v>137</v>
      </c>
      <c r="B63" s="1" t="s">
        <v>2847</v>
      </c>
      <c r="C63" s="1" t="s">
        <v>2848</v>
      </c>
      <c r="D63" s="1" t="s">
        <v>2847</v>
      </c>
      <c r="E63" s="1" t="s">
        <v>2849</v>
      </c>
      <c r="F63" s="50">
        <v>0</v>
      </c>
      <c r="G63" s="51">
        <v>1</v>
      </c>
      <c r="H63" s="51">
        <v>0.01</v>
      </c>
      <c r="I63" s="47" t="s">
        <v>34</v>
      </c>
      <c r="J63" s="47" t="s">
        <v>3513</v>
      </c>
      <c r="K63" s="47" t="s">
        <v>246</v>
      </c>
      <c r="L63" s="6" t="s">
        <v>247</v>
      </c>
      <c r="M63" s="217" t="s">
        <v>159</v>
      </c>
      <c r="N63" s="47"/>
    </row>
    <row r="64" spans="1:14" ht="45" x14ac:dyDescent="0.25">
      <c r="A64" s="1" t="s">
        <v>137</v>
      </c>
      <c r="B64" s="1" t="s">
        <v>3591</v>
      </c>
      <c r="C64" s="1" t="s">
        <v>3511</v>
      </c>
      <c r="D64" s="1" t="s">
        <v>3591</v>
      </c>
      <c r="E64" s="1" t="s">
        <v>3512</v>
      </c>
      <c r="F64" s="50">
        <v>0</v>
      </c>
      <c r="G64" s="51">
        <v>1</v>
      </c>
      <c r="H64" s="51">
        <v>0.01</v>
      </c>
      <c r="I64" s="47" t="s">
        <v>34</v>
      </c>
      <c r="J64" s="47" t="s">
        <v>3592</v>
      </c>
      <c r="K64" s="47"/>
      <c r="L64" s="6"/>
      <c r="M64" s="217"/>
      <c r="N64" s="47"/>
    </row>
    <row r="65" spans="1:14" ht="45" x14ac:dyDescent="0.25">
      <c r="A65" s="1" t="s">
        <v>137</v>
      </c>
      <c r="B65" s="1" t="s">
        <v>140</v>
      </c>
      <c r="C65" s="1" t="s">
        <v>456</v>
      </c>
      <c r="D65" s="1" t="s">
        <v>140</v>
      </c>
      <c r="E65" s="1" t="s">
        <v>2302</v>
      </c>
      <c r="F65" s="50">
        <v>0</v>
      </c>
      <c r="G65" s="51">
        <v>1</v>
      </c>
      <c r="H65" s="51">
        <v>0.01</v>
      </c>
      <c r="I65" s="47" t="s">
        <v>34</v>
      </c>
      <c r="J65" s="47" t="s">
        <v>3451</v>
      </c>
      <c r="K65" s="47" t="s">
        <v>248</v>
      </c>
      <c r="L65" s="6" t="s">
        <v>249</v>
      </c>
      <c r="M65" s="217" t="s">
        <v>159</v>
      </c>
      <c r="N65" s="47"/>
    </row>
    <row r="66" spans="1:14" ht="30" x14ac:dyDescent="0.25">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x14ac:dyDescent="0.25">
      <c r="A67" s="1" t="s">
        <v>137</v>
      </c>
      <c r="B67" s="1" t="s">
        <v>3585</v>
      </c>
      <c r="C67" s="1" t="s">
        <v>457</v>
      </c>
      <c r="D67" s="1" t="s">
        <v>3585</v>
      </c>
      <c r="E67" s="1" t="s">
        <v>2300</v>
      </c>
      <c r="F67" s="50">
        <v>0</v>
      </c>
      <c r="G67" s="51">
        <v>1</v>
      </c>
      <c r="H67" s="51">
        <v>0.01</v>
      </c>
      <c r="I67" s="47" t="s">
        <v>34</v>
      </c>
      <c r="J67" s="47" t="s">
        <v>3586</v>
      </c>
      <c r="K67" s="47"/>
      <c r="L67" s="6" t="s">
        <v>2780</v>
      </c>
      <c r="M67" s="217" t="s">
        <v>3587</v>
      </c>
      <c r="N67" s="47"/>
    </row>
    <row r="68" spans="1:14" ht="105" x14ac:dyDescent="0.2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x14ac:dyDescent="0.25">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x14ac:dyDescent="0.25">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x14ac:dyDescent="0.2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x14ac:dyDescent="0.25">
      <c r="A72" s="1" t="s">
        <v>10</v>
      </c>
      <c r="B72" s="1" t="s">
        <v>3236</v>
      </c>
      <c r="C72" s="1" t="s">
        <v>2456</v>
      </c>
      <c r="D72" s="1" t="s">
        <v>3236</v>
      </c>
      <c r="E72" s="1" t="s">
        <v>2298</v>
      </c>
      <c r="F72" s="1">
        <v>0</v>
      </c>
      <c r="G72" s="1">
        <v>300</v>
      </c>
      <c r="H72" s="1">
        <v>5</v>
      </c>
      <c r="I72" s="171" t="str">
        <f>UnitControlCenter!$B$47</f>
        <v>$/metric ton CO2e</v>
      </c>
      <c r="J72" s="47" t="s">
        <v>3538</v>
      </c>
      <c r="K72" s="47" t="s">
        <v>254</v>
      </c>
      <c r="L72" s="6" t="s">
        <v>255</v>
      </c>
      <c r="M72" s="218" t="s">
        <v>2432</v>
      </c>
      <c r="N72" s="6" t="s">
        <v>420</v>
      </c>
    </row>
    <row r="73" spans="1:14" ht="45" x14ac:dyDescent="0.2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x14ac:dyDescent="0.25">
      <c r="A74" s="2" t="s">
        <v>10</v>
      </c>
      <c r="B74" s="2" t="s">
        <v>2489</v>
      </c>
      <c r="C74" s="1" t="s">
        <v>2490</v>
      </c>
      <c r="D74" s="171"/>
      <c r="E74" s="2" t="s">
        <v>2491</v>
      </c>
      <c r="F74" s="1">
        <v>0</v>
      </c>
      <c r="G74" s="1">
        <v>1</v>
      </c>
      <c r="H74" s="1">
        <v>1</v>
      </c>
      <c r="I74" s="47" t="s">
        <v>30</v>
      </c>
      <c r="J74" s="47" t="s">
        <v>3492</v>
      </c>
      <c r="K74" s="47" t="s">
        <v>254</v>
      </c>
      <c r="L74" s="6" t="s">
        <v>255</v>
      </c>
    </row>
    <row r="75" spans="1:14" ht="60" x14ac:dyDescent="0.25">
      <c r="A75" s="2" t="s">
        <v>10</v>
      </c>
      <c r="B75" s="2" t="s">
        <v>3069</v>
      </c>
      <c r="C75" s="1" t="s">
        <v>3540</v>
      </c>
      <c r="D75" s="171"/>
      <c r="E75" s="2" t="s">
        <v>3542</v>
      </c>
      <c r="F75" s="1">
        <v>0</v>
      </c>
      <c r="G75" s="1">
        <v>1</v>
      </c>
      <c r="H75" s="1">
        <v>1</v>
      </c>
      <c r="I75" s="47" t="s">
        <v>30</v>
      </c>
      <c r="J75" s="47" t="s">
        <v>3539</v>
      </c>
      <c r="K75" s="47" t="s">
        <v>254</v>
      </c>
      <c r="L75" s="6" t="s">
        <v>255</v>
      </c>
    </row>
    <row r="76" spans="1:14" ht="45" x14ac:dyDescent="0.25">
      <c r="A76" s="2" t="s">
        <v>10</v>
      </c>
      <c r="B76" s="1" t="s">
        <v>3491</v>
      </c>
      <c r="C76" s="1" t="s">
        <v>3541</v>
      </c>
      <c r="D76" s="171"/>
      <c r="E76" s="171"/>
      <c r="F76" s="1">
        <v>0</v>
      </c>
      <c r="G76" s="1">
        <v>1</v>
      </c>
      <c r="H76" s="1">
        <v>1</v>
      </c>
      <c r="I76" s="47" t="s">
        <v>30</v>
      </c>
      <c r="J76" s="1" t="s">
        <v>3596</v>
      </c>
      <c r="K76" s="47" t="s">
        <v>254</v>
      </c>
      <c r="L76" s="6" t="s">
        <v>255</v>
      </c>
    </row>
    <row r="77" spans="1:14" ht="45" x14ac:dyDescent="0.25">
      <c r="A77" s="2" t="s">
        <v>10</v>
      </c>
      <c r="B77" s="2" t="s">
        <v>2790</v>
      </c>
      <c r="C77" s="1" t="s">
        <v>2789</v>
      </c>
      <c r="D77" s="2" t="s">
        <v>2790</v>
      </c>
      <c r="E77" s="1" t="s">
        <v>2791</v>
      </c>
      <c r="F77" s="1">
        <v>0</v>
      </c>
      <c r="G77" s="1">
        <v>1</v>
      </c>
      <c r="H77" s="1">
        <v>1</v>
      </c>
      <c r="I77" s="47" t="s">
        <v>30</v>
      </c>
      <c r="J77" s="6"/>
    </row>
    <row r="78" spans="1:14" ht="30" x14ac:dyDescent="0.25">
      <c r="A78" s="2" t="s">
        <v>10</v>
      </c>
      <c r="B78" s="2" t="s">
        <v>2833</v>
      </c>
      <c r="C78" s="1" t="s">
        <v>2833</v>
      </c>
      <c r="D78" s="2" t="s">
        <v>2833</v>
      </c>
      <c r="E78" s="2" t="s">
        <v>2834</v>
      </c>
      <c r="F78" s="53">
        <v>0</v>
      </c>
      <c r="G78" s="53">
        <v>1</v>
      </c>
      <c r="H78" s="53">
        <v>0.01</v>
      </c>
      <c r="I78" s="47" t="s">
        <v>2835</v>
      </c>
      <c r="J78" s="47" t="s">
        <v>3324</v>
      </c>
      <c r="K78" s="6" t="s">
        <v>2989</v>
      </c>
    </row>
    <row r="79" spans="1:14" ht="45" x14ac:dyDescent="0.2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x14ac:dyDescent="0.25">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2734</v>
      </c>
      <c r="B85" s="2" t="s">
        <v>2879</v>
      </c>
      <c r="C85" s="1" t="s">
        <v>2880</v>
      </c>
      <c r="D85" s="2" t="s">
        <v>2879</v>
      </c>
      <c r="E85" s="52" t="s">
        <v>2882</v>
      </c>
      <c r="F85" s="51">
        <v>0</v>
      </c>
      <c r="G85" s="51">
        <v>1</v>
      </c>
      <c r="H85" s="50">
        <v>0.01</v>
      </c>
      <c r="I85" s="47" t="s">
        <v>34</v>
      </c>
      <c r="J85" s="47" t="s">
        <v>3563</v>
      </c>
      <c r="K85" s="6" t="s">
        <v>2885</v>
      </c>
      <c r="L85" s="6" t="s">
        <v>2884</v>
      </c>
      <c r="M85" s="218" t="s">
        <v>2883</v>
      </c>
    </row>
    <row r="86" spans="1:13" ht="90" x14ac:dyDescent="0.25">
      <c r="A86" s="1" t="s">
        <v>2734</v>
      </c>
      <c r="B86" s="171" t="s">
        <v>350</v>
      </c>
      <c r="C86" s="1" t="s">
        <v>311</v>
      </c>
      <c r="D86" s="1" t="s">
        <v>374</v>
      </c>
      <c r="E86" s="1" t="s">
        <v>2294</v>
      </c>
      <c r="F86" s="51">
        <v>0</v>
      </c>
      <c r="G86" s="51">
        <v>0.4</v>
      </c>
      <c r="H86" s="50">
        <v>0.01</v>
      </c>
      <c r="I86" s="47" t="s">
        <v>33</v>
      </c>
      <c r="J86" s="47" t="s">
        <v>3331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3025</v>
      </c>
      <c r="B91" s="1" t="s">
        <v>3026</v>
      </c>
      <c r="C91" s="1" t="s">
        <v>3033</v>
      </c>
      <c r="D91" s="171"/>
      <c r="E91" s="1" t="s">
        <v>3072</v>
      </c>
      <c r="F91" s="1">
        <v>0</v>
      </c>
      <c r="G91" s="1">
        <v>10</v>
      </c>
      <c r="H91" s="1">
        <v>1</v>
      </c>
      <c r="I91" s="1" t="s">
        <v>3002</v>
      </c>
      <c r="J91" s="1" t="s">
        <v>3332</v>
      </c>
      <c r="K91" s="1" t="s">
        <v>3003</v>
      </c>
    </row>
    <row r="92" spans="1:13" ht="150" x14ac:dyDescent="0.25">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2901</v>
      </c>
      <c r="B100" s="1" t="s">
        <v>2902</v>
      </c>
      <c r="C100" s="1" t="s">
        <v>3593</v>
      </c>
      <c r="D100" s="171"/>
      <c r="E100" s="1" t="s">
        <v>2903</v>
      </c>
      <c r="F100" s="1">
        <v>0</v>
      </c>
      <c r="G100" s="1">
        <v>1</v>
      </c>
      <c r="H100" s="1">
        <v>1</v>
      </c>
      <c r="I100" s="47" t="s">
        <v>30</v>
      </c>
      <c r="J100" s="1" t="s">
        <v>3594</v>
      </c>
      <c r="K100" s="1"/>
      <c r="L100" s="1"/>
      <c r="M100" s="276"/>
    </row>
    <row r="101" spans="1:13" ht="120" x14ac:dyDescent="0.25">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74" activePane="bottomLeft" state="frozen"/>
      <selection pane="bottomLeft" activeCell="A114" sqref="A114"/>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Subsidy</v>
      </c>
      <c r="C64" s="341" t="s">
        <v>483</v>
      </c>
      <c r="D64" s="47" t="s">
        <v>46</v>
      </c>
      <c r="E64" s="47" t="s">
        <v>38</v>
      </c>
      <c r="F64" s="47" t="s">
        <v>85</v>
      </c>
      <c r="G64" s="2" t="s">
        <v>3447</v>
      </c>
      <c r="H64" s="49">
        <v>189</v>
      </c>
      <c r="I64" s="348" t="s">
        <v>44</v>
      </c>
      <c r="J64" s="278" t="str">
        <f>IF(ISBLANK(INDEX('Policy Characteristics'!D:D,MATCH($C64,'Policy Characteristics'!$C:$C,0))),"",INDEX('Policy Characteristics'!D:D,MATCH($C64,'Policy Characteristics'!$C:$C,0)))</f>
        <v>EV Subsidy</v>
      </c>
      <c r="K64" s="277" t="str">
        <f>IF(ISBLANK(INDEX('Policy Characteristics'!E:E,MATCH($C64,'Policy Characteristics'!$C:$C,0))),"",INDEX('Policy Characteristics'!E:E,MATCH($C64,'Policy Characteristics'!$C:$C,0)))</f>
        <v>trans EV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0.5</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vehicle cost</v>
      </c>
      <c r="P64" s="277" t="str">
        <f>IF(ISBLANK(INDEX('Policy Characteristics'!J:J,MATCH($C64,'Policy Characteristics'!$C:$C,0))),"",INDEX('Policy Characteristics'!J:J,MATCH($C64,'Policy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Subsidy</v>
      </c>
      <c r="C65" s="277" t="str">
        <f t="shared" ref="C65:C75" si="3">C$64</f>
        <v>Additional EV Subsidy Percentage</v>
      </c>
      <c r="D65" s="2" t="s">
        <v>43</v>
      </c>
      <c r="E65" s="2" t="s">
        <v>38</v>
      </c>
      <c r="F65" s="2" t="s">
        <v>86</v>
      </c>
      <c r="G65" s="2" t="s">
        <v>3436</v>
      </c>
      <c r="H65" s="44">
        <v>592</v>
      </c>
      <c r="I65" s="349" t="s">
        <v>45</v>
      </c>
      <c r="J65" s="278" t="str">
        <f>IF(ISBLANK(INDEX('Policy Characteristics'!D:D,MATCH($C65,'Policy Characteristics'!$C:$C,0))),"",INDEX('Policy Characteristics'!D:D,MATCH($C65,'Policy Characteristics'!$C:$C,0)))</f>
        <v>EV Subsidy</v>
      </c>
      <c r="K65" s="277" t="str">
        <f>IF(ISBLANK(INDEX('Policy Characteristics'!E:E,MATCH($C65,'Policy Characteristics'!$C:$C,0))),"",INDEX('Policy Characteristics'!E:E,MATCH($C65,'Policy Characteristics'!$C:$C,0)))</f>
        <v>trans EV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0.5</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vehicle cost</v>
      </c>
      <c r="P65" s="277" t="str">
        <f>IF(ISBLANK(INDEX('Policy Characteristics'!J:J,MATCH($C65,'Policy Characteristics'!$C:$C,0))),"",INDEX('Policy Characteristics'!J:J,MATCH($C65,'Policy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Subsidy</v>
      </c>
      <c r="C66" s="277" t="str">
        <f t="shared" si="3"/>
        <v>Additional EV Subsidy Percentage</v>
      </c>
      <c r="D66" s="2" t="s">
        <v>46</v>
      </c>
      <c r="E66" s="2" t="s">
        <v>39</v>
      </c>
      <c r="F66" s="2" t="s">
        <v>85</v>
      </c>
      <c r="G66" s="2" t="s">
        <v>2384</v>
      </c>
      <c r="H66" s="44">
        <v>593</v>
      </c>
      <c r="I66" s="349" t="s">
        <v>45</v>
      </c>
      <c r="J66" s="278" t="str">
        <f>IF(ISBLANK(INDEX('Policy Characteristics'!D:D,MATCH($C66,'Policy Characteristics'!$C:$C,0))),"",INDEX('Policy Characteristics'!D:D,MATCH($C66,'Policy Characteristics'!$C:$C,0)))</f>
        <v>EV Subsidy</v>
      </c>
      <c r="K66" s="277" t="str">
        <f>IF(ISBLANK(INDEX('Policy Characteristics'!E:E,MATCH($C66,'Policy Characteristics'!$C:$C,0))),"",INDEX('Policy Characteristics'!E:E,MATCH($C66,'Policy Characteristics'!$C:$C,0)))</f>
        <v>trans EV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0.5</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vehicle cost</v>
      </c>
      <c r="P66" s="277" t="str">
        <f>IF(ISBLANK(INDEX('Policy Characteristics'!J:J,MATCH($C66,'Policy Characteristics'!$C:$C,0))),"",INDEX('Policy Characteristics'!J:J,MATCH($C66,'Policy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Subsidy</v>
      </c>
      <c r="C67" s="277" t="str">
        <f t="shared" si="3"/>
        <v>Additional EV Subsidy Percentage</v>
      </c>
      <c r="D67" s="2" t="s">
        <v>43</v>
      </c>
      <c r="E67" s="2" t="s">
        <v>39</v>
      </c>
      <c r="F67" s="2" t="s">
        <v>86</v>
      </c>
      <c r="G67" s="2" t="s">
        <v>3443</v>
      </c>
      <c r="H67" s="44">
        <v>594</v>
      </c>
      <c r="I67" s="349" t="s">
        <v>45</v>
      </c>
      <c r="J67" s="278" t="str">
        <f>IF(ISBLANK(INDEX('Policy Characteristics'!D:D,MATCH($C67,'Policy Characteristics'!$C:$C,0))),"",INDEX('Policy Characteristics'!D:D,MATCH($C67,'Policy Characteristics'!$C:$C,0)))</f>
        <v>EV Subsidy</v>
      </c>
      <c r="K67" s="277" t="str">
        <f>IF(ISBLANK(INDEX('Policy Characteristics'!E:E,MATCH($C67,'Policy Characteristics'!$C:$C,0))),"",INDEX('Policy Characteristics'!E:E,MATCH($C67,'Policy Characteristics'!$C:$C,0)))</f>
        <v>trans EV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0.5</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vehicle cost</v>
      </c>
      <c r="P67" s="277" t="str">
        <f>IF(ISBLANK(INDEX('Policy Characteristics'!J:J,MATCH($C67,'Policy Characteristics'!$C:$C,0))),"",INDEX('Policy Characteristics'!J:J,MATCH($C67,'Policy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Subsidy</v>
      </c>
      <c r="C68" s="277" t="str">
        <f t="shared" si="3"/>
        <v>Additional EV Subsidy Percentage</v>
      </c>
      <c r="D68" s="2" t="s">
        <v>46</v>
      </c>
      <c r="E68" s="2" t="s">
        <v>40</v>
      </c>
      <c r="F68" s="2" t="s">
        <v>85</v>
      </c>
      <c r="G68" s="2" t="s">
        <v>3444</v>
      </c>
      <c r="H68" s="44">
        <v>595</v>
      </c>
      <c r="I68" s="349" t="s">
        <v>45</v>
      </c>
      <c r="J68" s="278" t="str">
        <f>IF(ISBLANK(INDEX('Policy Characteristics'!D:D,MATCH($C68,'Policy Characteristics'!$C:$C,0))),"",INDEX('Policy Characteristics'!D:D,MATCH($C68,'Policy Characteristics'!$C:$C,0)))</f>
        <v>EV Subsidy</v>
      </c>
      <c r="K68" s="277" t="str">
        <f>IF(ISBLANK(INDEX('Policy Characteristics'!E:E,MATCH($C68,'Policy Characteristics'!$C:$C,0))),"",INDEX('Policy Characteristics'!E:E,MATCH($C68,'Policy Characteristics'!$C:$C,0)))</f>
        <v>trans EV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0.5</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vehicle cost</v>
      </c>
      <c r="P68" s="277" t="str">
        <f>IF(ISBLANK(INDEX('Policy Characteristics'!J:J,MATCH($C68,'Policy Characteristics'!$C:$C,0))),"",INDEX('Policy Characteristics'!J:J,MATCH($C68,'Policy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Subsidy</v>
      </c>
      <c r="C69" s="277" t="str">
        <f t="shared" si="3"/>
        <v>Additional EV Subsidy Percentage</v>
      </c>
      <c r="D69" s="2" t="s">
        <v>43</v>
      </c>
      <c r="E69" s="2" t="s">
        <v>40</v>
      </c>
      <c r="F69" s="2" t="s">
        <v>86</v>
      </c>
      <c r="G69" s="2" t="s">
        <v>3444</v>
      </c>
      <c r="H69" s="44">
        <v>596</v>
      </c>
      <c r="I69" s="349" t="s">
        <v>45</v>
      </c>
      <c r="J69" s="278" t="str">
        <f>IF(ISBLANK(INDEX('Policy Characteristics'!D:D,MATCH($C69,'Policy Characteristics'!$C:$C,0))),"",INDEX('Policy Characteristics'!D:D,MATCH($C69,'Policy Characteristics'!$C:$C,0)))</f>
        <v>EV Subsidy</v>
      </c>
      <c r="K69" s="277" t="str">
        <f>IF(ISBLANK(INDEX('Policy Characteristics'!E:E,MATCH($C69,'Policy Characteristics'!$C:$C,0))),"",INDEX('Policy Characteristics'!E:E,MATCH($C69,'Policy Characteristics'!$C:$C,0)))</f>
        <v>trans EV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0.5</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vehicle cost</v>
      </c>
      <c r="P69" s="277" t="str">
        <f>IF(ISBLANK(INDEX('Policy Characteristics'!J:J,MATCH($C69,'Policy Characteristics'!$C:$C,0))),"",INDEX('Policy Characteristics'!J:J,MATCH($C69,'Policy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Subsidy</v>
      </c>
      <c r="C70" s="277" t="str">
        <f t="shared" si="3"/>
        <v>Additional EV Subsidy Percentage</v>
      </c>
      <c r="D70" s="2" t="s">
        <v>46</v>
      </c>
      <c r="E70" s="2" t="s">
        <v>41</v>
      </c>
      <c r="F70" s="2" t="s">
        <v>85</v>
      </c>
      <c r="G70" s="2" t="s">
        <v>87</v>
      </c>
      <c r="H70" s="44">
        <v>597</v>
      </c>
      <c r="I70" s="349" t="s">
        <v>45</v>
      </c>
      <c r="J70" s="278" t="str">
        <f>IF(ISBLANK(INDEX('Policy Characteristics'!D:D,MATCH($C70,'Policy Characteristics'!$C:$C,0))),"",INDEX('Policy Characteristics'!D:D,MATCH($C70,'Policy Characteristics'!$C:$C,0)))</f>
        <v>EV Subsidy</v>
      </c>
      <c r="K70" s="277" t="str">
        <f>IF(ISBLANK(INDEX('Policy Characteristics'!E:E,MATCH($C70,'Policy Characteristics'!$C:$C,0))),"",INDEX('Policy Characteristics'!E:E,MATCH($C70,'Policy Characteristics'!$C:$C,0)))</f>
        <v>trans EV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0.5</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vehicle cost</v>
      </c>
      <c r="P70" s="277" t="str">
        <f>IF(ISBLANK(INDEX('Policy Characteristics'!J:J,MATCH($C70,'Policy Characteristics'!$C:$C,0))),"",INDEX('Policy Characteristics'!J:J,MATCH($C70,'Policy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Subsidy</v>
      </c>
      <c r="C71" s="277" t="str">
        <f t="shared" si="3"/>
        <v>Additional EV Subsidy Percentage</v>
      </c>
      <c r="D71" s="2" t="s">
        <v>43</v>
      </c>
      <c r="E71" s="2" t="s">
        <v>41</v>
      </c>
      <c r="F71" s="2" t="s">
        <v>86</v>
      </c>
      <c r="G71" s="2" t="s">
        <v>87</v>
      </c>
      <c r="H71" s="44">
        <v>598</v>
      </c>
      <c r="I71" s="349" t="s">
        <v>45</v>
      </c>
      <c r="J71" s="278" t="str">
        <f>IF(ISBLANK(INDEX('Policy Characteristics'!D:D,MATCH($C71,'Policy Characteristics'!$C:$C,0))),"",INDEX('Policy Characteristics'!D:D,MATCH($C71,'Policy Characteristics'!$C:$C,0)))</f>
        <v>EV Subsidy</v>
      </c>
      <c r="K71" s="277" t="str">
        <f>IF(ISBLANK(INDEX('Policy Characteristics'!E:E,MATCH($C71,'Policy Characteristics'!$C:$C,0))),"",INDEX('Policy Characteristics'!E:E,MATCH($C71,'Policy Characteristics'!$C:$C,0)))</f>
        <v>trans EV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0.5</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vehicle cost</v>
      </c>
      <c r="P71" s="277" t="str">
        <f>IF(ISBLANK(INDEX('Policy Characteristics'!J:J,MATCH($C71,'Policy Characteristics'!$C:$C,0))),"",INDEX('Policy Characteristics'!J:J,MATCH($C71,'Policy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Subsidy</v>
      </c>
      <c r="C72" s="277" t="str">
        <f t="shared" si="3"/>
        <v>Additional EV Subsidy Percentage</v>
      </c>
      <c r="D72" s="2" t="s">
        <v>46</v>
      </c>
      <c r="E72" s="2" t="s">
        <v>42</v>
      </c>
      <c r="F72" s="2" t="s">
        <v>85</v>
      </c>
      <c r="G72" s="2" t="s">
        <v>3445</v>
      </c>
      <c r="H72" s="44">
        <v>599</v>
      </c>
      <c r="I72" s="349" t="s">
        <v>45</v>
      </c>
      <c r="J72" s="278" t="str">
        <f>IF(ISBLANK(INDEX('Policy Characteristics'!D:D,MATCH($C72,'Policy Characteristics'!$C:$C,0))),"",INDEX('Policy Characteristics'!D:D,MATCH($C72,'Policy Characteristics'!$C:$C,0)))</f>
        <v>EV Subsidy</v>
      </c>
      <c r="K72" s="277" t="str">
        <f>IF(ISBLANK(INDEX('Policy Characteristics'!E:E,MATCH($C72,'Policy Characteristics'!$C:$C,0))),"",INDEX('Policy Characteristics'!E:E,MATCH($C72,'Policy Characteristics'!$C:$C,0)))</f>
        <v>trans EV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0.5</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vehicle cost</v>
      </c>
      <c r="P72" s="277" t="str">
        <f>IF(ISBLANK(INDEX('Policy Characteristics'!J:J,MATCH($C72,'Policy Characteristics'!$C:$C,0))),"",INDEX('Policy Characteristics'!J:J,MATCH($C72,'Policy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Subsidy</v>
      </c>
      <c r="C73" s="277" t="str">
        <f t="shared" si="3"/>
        <v>Additional EV Subsidy Percentage</v>
      </c>
      <c r="D73" s="2" t="s">
        <v>43</v>
      </c>
      <c r="E73" s="2" t="s">
        <v>42</v>
      </c>
      <c r="F73" s="2" t="s">
        <v>86</v>
      </c>
      <c r="G73" s="2" t="s">
        <v>3446</v>
      </c>
      <c r="H73" s="44">
        <v>600</v>
      </c>
      <c r="I73" s="349" t="s">
        <v>45</v>
      </c>
      <c r="J73" s="278" t="str">
        <f>IF(ISBLANK(INDEX('Policy Characteristics'!D:D,MATCH($C73,'Policy Characteristics'!$C:$C,0))),"",INDEX('Policy Characteristics'!D:D,MATCH($C73,'Policy Characteristics'!$C:$C,0)))</f>
        <v>EV Subsidy</v>
      </c>
      <c r="K73" s="277" t="str">
        <f>IF(ISBLANK(INDEX('Policy Characteristics'!E:E,MATCH($C73,'Policy Characteristics'!$C:$C,0))),"",INDEX('Policy Characteristics'!E:E,MATCH($C73,'Policy Characteristics'!$C:$C,0)))</f>
        <v>trans EV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0.5</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vehicle cost</v>
      </c>
      <c r="P73" s="277" t="str">
        <f>IF(ISBLANK(INDEX('Policy Characteristics'!J:J,MATCH($C73,'Policy Characteristics'!$C:$C,0))),"",INDEX('Policy Characteristics'!J:J,MATCH($C73,'Policy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Subsidy</v>
      </c>
      <c r="C74" s="277" t="str">
        <f t="shared" si="3"/>
        <v>Additional EV Subsidy Percentage</v>
      </c>
      <c r="D74" s="2" t="s">
        <v>46</v>
      </c>
      <c r="E74" s="2" t="s">
        <v>114</v>
      </c>
      <c r="F74" s="2" t="s">
        <v>85</v>
      </c>
      <c r="G74" s="2" t="s">
        <v>148</v>
      </c>
      <c r="H74" s="44">
        <v>601</v>
      </c>
      <c r="I74" s="349" t="s">
        <v>45</v>
      </c>
      <c r="J74" s="278" t="str">
        <f>IF(ISBLANK(INDEX('Policy Characteristics'!D:D,MATCH($C74,'Policy Characteristics'!$C:$C,0))),"",INDEX('Policy Characteristics'!D:D,MATCH($C74,'Policy Characteristics'!$C:$C,0)))</f>
        <v>EV Subsidy</v>
      </c>
      <c r="K74" s="277" t="str">
        <f>IF(ISBLANK(INDEX('Policy Characteristics'!E:E,MATCH($C74,'Policy Characteristics'!$C:$C,0))),"",INDEX('Policy Characteristics'!E:E,MATCH($C74,'Policy Characteristics'!$C:$C,0)))</f>
        <v>trans EV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0.5</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vehicle cost</v>
      </c>
      <c r="P74" s="277" t="str">
        <f>IF(ISBLANK(INDEX('Policy Characteristics'!J:J,MATCH($C74,'Policy Characteristics'!$C:$C,0))),"",INDEX('Policy Characteristics'!J:J,MATCH($C74,'Policy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Subsidy</v>
      </c>
      <c r="C75" s="277" t="str">
        <f t="shared" si="3"/>
        <v>Additional EV Subsidy Percentage</v>
      </c>
      <c r="D75" s="2" t="s">
        <v>43</v>
      </c>
      <c r="E75" s="2" t="s">
        <v>114</v>
      </c>
      <c r="F75" s="2" t="s">
        <v>86</v>
      </c>
      <c r="G75" s="2" t="s">
        <v>148</v>
      </c>
      <c r="H75" s="44">
        <v>602</v>
      </c>
      <c r="I75" s="349" t="s">
        <v>45</v>
      </c>
      <c r="J75" s="278" t="str">
        <f>IF(ISBLANK(INDEX('Policy Characteristics'!D:D,MATCH($C75,'Policy Characteristics'!$C:$C,0))),"",INDEX('Policy Characteristics'!D:D,MATCH($C75,'Policy Characteristics'!$C:$C,0)))</f>
        <v>EV Subsidy</v>
      </c>
      <c r="K75" s="277" t="str">
        <f>IF(ISBLANK(INDEX('Policy Characteristics'!E:E,MATCH($C75,'Policy Characteristics'!$C:$C,0))),"",INDEX('Policy Characteristics'!E:E,MATCH($C75,'Policy Characteristics'!$C:$C,0)))</f>
        <v>trans EV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0.5</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vehicle cost</v>
      </c>
      <c r="P75" s="277" t="str">
        <f>IF(ISBLANK(INDEX('Policy Characteristics'!J:J,MATCH($C75,'Policy Characteristics'!$C:$C,0))),"",INDEX('Policy Characteristics'!J:J,MATCH($C75,'Policy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Feebate</v>
      </c>
      <c r="C76" t="s">
        <v>112</v>
      </c>
      <c r="D76" s="47"/>
      <c r="E76" s="47"/>
      <c r="F76" s="47"/>
      <c r="G76" s="47"/>
      <c r="H76" s="44">
        <v>1</v>
      </c>
      <c r="I76" s="348" t="s">
        <v>44</v>
      </c>
      <c r="J76" s="278" t="str">
        <f>IF(ISBLANK(INDEX('Policy Characteristics'!D:D,MATCH($C76,'Policy Characteristics'!$C:$C,0))),"",INDEX('Policy Characteristics'!D:D,MATCH($C76,'Policy Characteristics'!$C:$C,0)))</f>
        <v>Feebate</v>
      </c>
      <c r="K76" s="277" t="str">
        <f>IF(ISBLANK(INDEX('Policy Characteristics'!E:E,MATCH($C76,'Policy Characteristics'!$C:$C,0))),"",INDEX('Policy Characteristics'!E:E,MATCH($C76,'Policy Characteristics'!$C:$C,0)))</f>
        <v>trans LDVs feebate</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0.02</v>
      </c>
      <c r="O76" s="277" t="str">
        <f>IF(ISBLANK(INDEX('Policy Characteristics'!I:I,MATCH($C76,'Policy Characteristics'!$C:$C,0))),"",INDEX('Policy Characteristics'!I:I,MATCH($C76,'Policy Characteristics'!$C:$C,0)))</f>
        <v>% of global best practice rate</v>
      </c>
      <c r="P76" s="277" t="str">
        <f>IF(ISBLANK(INDEX('Policy Characteristics'!J:J,MATCH($C76,'Policy Characteristics'!$C:$C,0))),"",INDEX('Policy Characteristics'!J:J,MATCH($C76,'Policy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76" s="277" t="str">
        <f>IF(ISBLANK(INDEX('Policy Characteristics'!K:K,MATCH($C76,'Policy Characteristics'!$C:$C,0))),"",INDEX('Policy Characteristics'!K:K,MATCH($C76,'Policy Characteristics'!$C:$C,0)))</f>
        <v>transportation-sector-main.html#feebate</v>
      </c>
      <c r="R76" s="277" t="str">
        <f>IF(ISBLANK(INDEX('Policy Characteristics'!L:L,MATCH($C76,'Policy Characteristics'!$C:$C,0))),"",INDEX('Policy Characteristics'!L:L,MATCH($C76,'Policy Characteristics'!$C:$C,0)))</f>
        <v>feebate.html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Fuel Economy Standard</v>
      </c>
      <c r="C77" t="s">
        <v>316</v>
      </c>
      <c r="D77" s="47" t="s">
        <v>46</v>
      </c>
      <c r="E77" s="47" t="s">
        <v>38</v>
      </c>
      <c r="F77" s="47" t="s">
        <v>85</v>
      </c>
      <c r="G77" s="2" t="s">
        <v>3447</v>
      </c>
      <c r="H77" s="44">
        <v>362</v>
      </c>
      <c r="I77" s="349" t="s">
        <v>44</v>
      </c>
      <c r="J77" s="278" t="str">
        <f>IF(ISBLANK(INDEX('Policy Characteristics'!D:D,MATCH($C77,'Policy Characteristics'!$C:$C,0))),"",INDEX('Policy Characteristics'!D:D,MATCH($C77,'Policy Characteristics'!$C:$C,0)))</f>
        <v>Vehicle Fuel Economy Standards</v>
      </c>
      <c r="K77" s="277" t="str">
        <f>IF(ISBLANK(INDEX('Policy Characteristics'!E:E,MATCH($C77,'Policy Characteristics'!$C:$C,0))),"",INDEX('Policy Characteristics'!E:E,MATCH($C77,'Policy Characteristics'!$C:$C,0)))</f>
        <v>trans fuel economy standards</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1</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increase in miles/gal</v>
      </c>
      <c r="P77" s="277" t="str">
        <f>IF(ISBLANK(INDEX('Policy Characteristics'!J:J,MATCH($C77,'Policy Characteristics'!$C:$C,0))),"",INDEX('Policy Characteristics'!J:J,MATCH($C77,'Policy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7" s="277" t="str">
        <f>IF(ISBLANK(INDEX('Policy Characteristics'!K:K,MATCH($C77,'Policy Characteristics'!$C:$C,0))),"",INDEX('Policy Characteristics'!K:K,MATCH($C77,'Policy Characteristics'!$C:$C,0)))</f>
        <v>transportation-sector-main.html#fuel-econ-std</v>
      </c>
      <c r="R77" s="277" t="str">
        <f>IF(ISBLANK(INDEX('Policy Characteristics'!L:L,MATCH($C77,'Policy Characteristics'!$C:$C,0))),"",INDEX('Policy Characteristics'!L:L,MATCH($C77,'Policy Characteristics'!$C:$C,0)))</f>
        <v>fuel-economy-standard.html</v>
      </c>
    </row>
    <row r="78" spans="1:18" ht="30"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Fuel Economy Standard</v>
      </c>
      <c r="C78" s="277" t="str">
        <f t="shared" ref="C78:C81" si="4">C$77</f>
        <v>Percentage Additional Improvement of Fuel Economy Std</v>
      </c>
      <c r="D78" s="47" t="s">
        <v>43</v>
      </c>
      <c r="E78" s="47" t="s">
        <v>38</v>
      </c>
      <c r="F78" s="47" t="s">
        <v>86</v>
      </c>
      <c r="G78" s="2" t="s">
        <v>3436</v>
      </c>
      <c r="H78" s="44">
        <v>363</v>
      </c>
      <c r="I78" s="349" t="s">
        <v>44</v>
      </c>
      <c r="J78" s="278" t="str">
        <f>IF(ISBLANK(INDEX('Policy Characteristics'!D:D,MATCH($C78,'Policy Characteristics'!$C:$C,0))),"",INDEX('Policy Characteristics'!D:D,MATCH($C78,'Policy Characteristics'!$C:$C,0)))</f>
        <v>Vehicle Fuel Economy Standards</v>
      </c>
      <c r="K78" s="277" t="str">
        <f>IF(ISBLANK(INDEX('Policy Characteristics'!E:E,MATCH($C78,'Policy Characteristics'!$C:$C,0))),"",INDEX('Policy Characteristics'!E:E,MATCH($C78,'Policy Characteristics'!$C:$C,0)))</f>
        <v>trans fuel economy standards</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1</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increase in miles/gal</v>
      </c>
      <c r="P78" s="277" t="str">
        <f>IF(ISBLANK(INDEX('Policy Characteristics'!J:J,MATCH($C78,'Policy Characteristics'!$C:$C,0))),"",INDEX('Policy Characteristics'!J:J,MATCH($C78,'Policy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8" s="277" t="str">
        <f>IF(ISBLANK(INDEX('Policy Characteristics'!K:K,MATCH($C78,'Policy Characteristics'!$C:$C,0))),"",INDEX('Policy Characteristics'!K:K,MATCH($C78,'Policy Characteristics'!$C:$C,0)))</f>
        <v>transportation-sector-main.html#fuel-econ-std</v>
      </c>
      <c r="R78" s="277" t="str">
        <f>IF(ISBLANK(INDEX('Policy Characteristics'!L:L,MATCH($C78,'Policy Characteristics'!$C:$C,0))),"",INDEX('Policy Characteristics'!L:L,MATCH($C78,'Policy Characteristics'!$C:$C,0)))</f>
        <v>fuel-economy-standard.html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Fuel Economy Standard</v>
      </c>
      <c r="C79" s="277" t="str">
        <f t="shared" ref="C79:C82" si="5">C$77</f>
        <v>Percentage Additional Improvement of Fuel Economy Std</v>
      </c>
      <c r="D79" s="47" t="s">
        <v>46</v>
      </c>
      <c r="E79" s="47" t="s">
        <v>39</v>
      </c>
      <c r="F79" s="47" t="s">
        <v>85</v>
      </c>
      <c r="G79" s="2" t="s">
        <v>2384</v>
      </c>
      <c r="H79" s="44">
        <v>364</v>
      </c>
      <c r="I79" s="349" t="s">
        <v>44</v>
      </c>
      <c r="J79" s="278" t="str">
        <f>IF(ISBLANK(INDEX('Policy Characteristics'!D:D,MATCH($C79,'Policy Characteristics'!$C:$C,0))),"",INDEX('Policy Characteristics'!D:D,MATCH($C79,'Policy Characteristics'!$C:$C,0)))</f>
        <v>Vehicle Fuel Economy Standards</v>
      </c>
      <c r="K79" s="277" t="str">
        <f>IF(ISBLANK(INDEX('Policy Characteristics'!E:E,MATCH($C79,'Policy Characteristics'!$C:$C,0))),"",INDEX('Policy Characteristics'!E:E,MATCH($C79,'Policy Characteristics'!$C:$C,0)))</f>
        <v>trans fuel economy standards</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1</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increase in miles/gal</v>
      </c>
      <c r="P79" s="277" t="str">
        <f>IF(ISBLANK(INDEX('Policy Characteristics'!J:J,MATCH($C79,'Policy Characteristics'!$C:$C,0))),"",INDEX('Policy Characteristics'!J:J,MATCH($C79,'Policy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9" s="277" t="str">
        <f>IF(ISBLANK(INDEX('Policy Characteristics'!K:K,MATCH($C79,'Policy Characteristics'!$C:$C,0))),"",INDEX('Policy Characteristics'!K:K,MATCH($C79,'Policy Characteristics'!$C:$C,0)))</f>
        <v>transportation-sector-main.html#fuel-econ-std</v>
      </c>
      <c r="R79" s="277" t="str">
        <f>IF(ISBLANK(INDEX('Policy Characteristics'!L:L,MATCH($C79,'Policy Characteristics'!$C:$C,0))),"",INDEX('Policy Characteristics'!L:L,MATCH($C79,'Policy Characteristics'!$C:$C,0)))</f>
        <v>fuel-economy-standard.html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Fuel Economy Standard</v>
      </c>
      <c r="C80" s="277" t="str">
        <f t="shared" si="4"/>
        <v>Percentage Additional Improvement of Fuel Economy Std</v>
      </c>
      <c r="D80" s="47" t="s">
        <v>43</v>
      </c>
      <c r="E80" s="47" t="s">
        <v>39</v>
      </c>
      <c r="F80" s="47" t="s">
        <v>86</v>
      </c>
      <c r="G80" s="2" t="s">
        <v>3443</v>
      </c>
      <c r="H80" s="44">
        <v>365</v>
      </c>
      <c r="I80" s="349" t="s">
        <v>44</v>
      </c>
      <c r="J80" s="278" t="str">
        <f>IF(ISBLANK(INDEX('Policy Characteristics'!D:D,MATCH($C80,'Policy Characteristics'!$C:$C,0))),"",INDEX('Policy Characteristics'!D:D,MATCH($C80,'Policy Characteristics'!$C:$C,0)))</f>
        <v>Vehicle Fuel Economy Standards</v>
      </c>
      <c r="K80" s="277" t="str">
        <f>IF(ISBLANK(INDEX('Policy Characteristics'!E:E,MATCH($C80,'Policy Characteristics'!$C:$C,0))),"",INDEX('Policy Characteristics'!E:E,MATCH($C80,'Policy Characteristics'!$C:$C,0)))</f>
        <v>trans fuel economy standards</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1</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increase in miles/gal</v>
      </c>
      <c r="P80" s="277" t="str">
        <f>IF(ISBLANK(INDEX('Policy Characteristics'!J:J,MATCH($C80,'Policy Characteristics'!$C:$C,0))),"",INDEX('Policy Characteristics'!J:J,MATCH($C80,'Policy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0" s="277" t="str">
        <f>IF(ISBLANK(INDEX('Policy Characteristics'!K:K,MATCH($C80,'Policy Characteristics'!$C:$C,0))),"",INDEX('Policy Characteristics'!K:K,MATCH($C80,'Policy Characteristics'!$C:$C,0)))</f>
        <v>transportation-sector-main.html#fuel-econ-std</v>
      </c>
      <c r="R80" s="277" t="str">
        <f>IF(ISBLANK(INDEX('Policy Characteristics'!L:L,MATCH($C80,'Policy Characteristics'!$C:$C,0))),"",INDEX('Policy Characteristics'!L:L,MATCH($C80,'Policy Characteristics'!$C:$C,0)))</f>
        <v>fuel-economy-standard.html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Fuel Economy Standard</v>
      </c>
      <c r="C81" s="277" t="str">
        <f t="shared" si="4"/>
        <v>Percentage Additional Improvement of Fuel Economy Std</v>
      </c>
      <c r="D81" s="47" t="s">
        <v>46</v>
      </c>
      <c r="E81" s="47" t="s">
        <v>40</v>
      </c>
      <c r="F81" s="47" t="s">
        <v>85</v>
      </c>
      <c r="G81" s="2" t="s">
        <v>3444</v>
      </c>
      <c r="H81" s="44">
        <v>366</v>
      </c>
      <c r="I81" s="349" t="s">
        <v>44</v>
      </c>
      <c r="J81" s="278" t="str">
        <f>IF(ISBLANK(INDEX('Policy Characteristics'!D:D,MATCH($C81,'Policy Characteristics'!$C:$C,0))),"",INDEX('Policy Characteristics'!D:D,MATCH($C81,'Policy Characteristics'!$C:$C,0)))</f>
        <v>Vehicle Fuel Economy Standards</v>
      </c>
      <c r="K81" s="277" t="str">
        <f>IF(ISBLANK(INDEX('Policy Characteristics'!E:E,MATCH($C81,'Policy Characteristics'!$C:$C,0))),"",INDEX('Policy Characteristics'!E:E,MATCH($C81,'Policy Characteristics'!$C:$C,0)))</f>
        <v>trans fuel economy standards</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1</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increase in miles/gal</v>
      </c>
      <c r="P81" s="277" t="str">
        <f>IF(ISBLANK(INDEX('Policy Characteristics'!J:J,MATCH($C81,'Policy Characteristics'!$C:$C,0))),"",INDEX('Policy Characteristics'!J:J,MATCH($C81,'Policy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1" s="277" t="str">
        <f>IF(ISBLANK(INDEX('Policy Characteristics'!K:K,MATCH($C81,'Policy Characteristics'!$C:$C,0))),"",INDEX('Policy Characteristics'!K:K,MATCH($C81,'Policy Characteristics'!$C:$C,0)))</f>
        <v>transportation-sector-main.html#fuel-econ-std</v>
      </c>
      <c r="R81" s="277" t="str">
        <f>IF(ISBLANK(INDEX('Policy Characteristics'!L:L,MATCH($C81,'Policy Characteristics'!$C:$C,0))),"",INDEX('Policy Characteristics'!L:L,MATCH($C81,'Policy Characteristics'!$C:$C,0)))</f>
        <v>fuel-economy-standard.html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Fuel Economy Standard</v>
      </c>
      <c r="C82" s="277" t="str">
        <f t="shared" si="5"/>
        <v>Percentage Additional Improvement of Fuel Economy Std</v>
      </c>
      <c r="D82" s="47" t="s">
        <v>43</v>
      </c>
      <c r="E82" s="47" t="s">
        <v>40</v>
      </c>
      <c r="F82" s="47" t="s">
        <v>86</v>
      </c>
      <c r="G82" s="2" t="s">
        <v>3444</v>
      </c>
      <c r="H82" s="44">
        <v>367</v>
      </c>
      <c r="I82" s="349" t="s">
        <v>44</v>
      </c>
      <c r="J82" s="278" t="str">
        <f>IF(ISBLANK(INDEX('Policy Characteristics'!D:D,MATCH($C82,'Policy Characteristics'!$C:$C,0))),"",INDEX('Policy Characteristics'!D:D,MATCH($C82,'Policy Characteristics'!$C:$C,0)))</f>
        <v>Vehicle Fuel Economy Standards</v>
      </c>
      <c r="K82" s="277" t="str">
        <f>IF(ISBLANK(INDEX('Policy Characteristics'!E:E,MATCH($C82,'Policy Characteristics'!$C:$C,0))),"",INDEX('Policy Characteristics'!E:E,MATCH($C82,'Policy Characteristics'!$C:$C,0)))</f>
        <v>trans fuel economy standards</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1</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increase in miles/gal</v>
      </c>
      <c r="P82" s="277" t="str">
        <f>IF(ISBLANK(INDEX('Policy Characteristics'!J:J,MATCH($C82,'Policy Characteristics'!$C:$C,0))),"",INDEX('Policy Characteristics'!J:J,MATCH($C82,'Policy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2" s="277" t="str">
        <f>IF(ISBLANK(INDEX('Policy Characteristics'!K:K,MATCH($C82,'Policy Characteristics'!$C:$C,0))),"",INDEX('Policy Characteristics'!K:K,MATCH($C82,'Policy Characteristics'!$C:$C,0)))</f>
        <v>transportation-sector-main.html#fuel-econ-std</v>
      </c>
      <c r="R82" s="277" t="str">
        <f>IF(ISBLANK(INDEX('Policy Characteristics'!L:L,MATCH($C82,'Policy Characteristics'!$C:$C,0))),"",INDEX('Policy Characteristics'!L:L,MATCH($C82,'Policy Characteristics'!$C:$C,0)))</f>
        <v>fuel-economy-standard.html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Fuel Economy Standard</v>
      </c>
      <c r="C83" s="277" t="str">
        <f t="shared" ref="C83:C88" si="6">C$77</f>
        <v>Percentage Additional Improvement of Fuel Economy Std</v>
      </c>
      <c r="D83" s="47" t="s">
        <v>46</v>
      </c>
      <c r="E83" s="47" t="s">
        <v>41</v>
      </c>
      <c r="F83" s="47" t="s">
        <v>85</v>
      </c>
      <c r="G83" s="2" t="s">
        <v>87</v>
      </c>
      <c r="H83" s="44">
        <v>368</v>
      </c>
      <c r="I83" s="349" t="s">
        <v>44</v>
      </c>
      <c r="J83" s="278" t="str">
        <f>IF(ISBLANK(INDEX('Policy Characteristics'!D:D,MATCH($C83,'Policy Characteristics'!$C:$C,0))),"",INDEX('Policy Characteristics'!D:D,MATCH($C83,'Policy Characteristics'!$C:$C,0)))</f>
        <v>Vehicle Fuel Economy Standards</v>
      </c>
      <c r="K83" s="277" t="str">
        <f>IF(ISBLANK(INDEX('Policy Characteristics'!E:E,MATCH($C83,'Policy Characteristics'!$C:$C,0))),"",INDEX('Policy Characteristics'!E:E,MATCH($C83,'Policy Characteristics'!$C:$C,0)))</f>
        <v>trans fuel economy standards</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1</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increase in miles/gal</v>
      </c>
      <c r="P83" s="277" t="str">
        <f>IF(ISBLANK(INDEX('Policy Characteristics'!J:J,MATCH($C83,'Policy Characteristics'!$C:$C,0))),"",INDEX('Policy Characteristics'!J:J,MATCH($C83,'Policy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3" s="277" t="str">
        <f>IF(ISBLANK(INDEX('Policy Characteristics'!K:K,MATCH($C83,'Policy Characteristics'!$C:$C,0))),"",INDEX('Policy Characteristics'!K:K,MATCH($C83,'Policy Characteristics'!$C:$C,0)))</f>
        <v>transportation-sector-main.html#fuel-econ-std</v>
      </c>
      <c r="R83" s="277" t="str">
        <f>IF(ISBLANK(INDEX('Policy Characteristics'!L:L,MATCH($C83,'Policy Characteristics'!$C:$C,0))),"",INDEX('Policy Characteristics'!L:L,MATCH($C83,'Policy Characteristics'!$C:$C,0)))</f>
        <v>fuel-economy-standard.html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Fuel Economy Standard</v>
      </c>
      <c r="C84" s="277" t="str">
        <f t="shared" si="6"/>
        <v>Percentage Additional Improvement of Fuel Economy Std</v>
      </c>
      <c r="D84" s="47" t="s">
        <v>43</v>
      </c>
      <c r="E84" s="47" t="s">
        <v>41</v>
      </c>
      <c r="F84" s="47" t="s">
        <v>86</v>
      </c>
      <c r="G84" s="2" t="s">
        <v>87</v>
      </c>
      <c r="H84" s="44">
        <v>369</v>
      </c>
      <c r="I84" s="349" t="s">
        <v>44</v>
      </c>
      <c r="J84" s="278" t="str">
        <f>IF(ISBLANK(INDEX('Policy Characteristics'!D:D,MATCH($C84,'Policy Characteristics'!$C:$C,0))),"",INDEX('Policy Characteristics'!D:D,MATCH($C84,'Policy Characteristics'!$C:$C,0)))</f>
        <v>Vehicle Fuel Economy Standards</v>
      </c>
      <c r="K84" s="277" t="str">
        <f>IF(ISBLANK(INDEX('Policy Characteristics'!E:E,MATCH($C84,'Policy Characteristics'!$C:$C,0))),"",INDEX('Policy Characteristics'!E:E,MATCH($C84,'Policy Characteristics'!$C:$C,0)))</f>
        <v>trans fuel economy standards</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1</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increase in miles/gal</v>
      </c>
      <c r="P84" s="277" t="str">
        <f>IF(ISBLANK(INDEX('Policy Characteristics'!J:J,MATCH($C84,'Policy Characteristics'!$C:$C,0))),"",INDEX('Policy Characteristics'!J:J,MATCH($C84,'Policy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4" s="277" t="str">
        <f>IF(ISBLANK(INDEX('Policy Characteristics'!K:K,MATCH($C84,'Policy Characteristics'!$C:$C,0))),"",INDEX('Policy Characteristics'!K:K,MATCH($C84,'Policy Characteristics'!$C:$C,0)))</f>
        <v>transportation-sector-main.html#fuel-econ-std</v>
      </c>
      <c r="R84" s="277" t="str">
        <f>IF(ISBLANK(INDEX('Policy Characteristics'!L:L,MATCH($C84,'Policy Characteristics'!$C:$C,0))),"",INDEX('Policy Characteristics'!L:L,MATCH($C84,'Policy Characteristics'!$C:$C,0)))</f>
        <v>fuel-economy-standard.html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Fuel Economy Standard</v>
      </c>
      <c r="C85" s="277" t="str">
        <f t="shared" si="6"/>
        <v>Percentage Additional Improvement of Fuel Economy Std</v>
      </c>
      <c r="D85" s="47" t="s">
        <v>46</v>
      </c>
      <c r="E85" s="47" t="s">
        <v>42</v>
      </c>
      <c r="F85" s="47" t="s">
        <v>85</v>
      </c>
      <c r="G85" s="2" t="s">
        <v>3445</v>
      </c>
      <c r="H85" s="44">
        <v>370</v>
      </c>
      <c r="I85" s="349" t="s">
        <v>44</v>
      </c>
      <c r="J85" s="278" t="str">
        <f>IF(ISBLANK(INDEX('Policy Characteristics'!D:D,MATCH($C85,'Policy Characteristics'!$C:$C,0))),"",INDEX('Policy Characteristics'!D:D,MATCH($C85,'Policy Characteristics'!$C:$C,0)))</f>
        <v>Vehicle Fuel Economy Standards</v>
      </c>
      <c r="K85" s="277" t="str">
        <f>IF(ISBLANK(INDEX('Policy Characteristics'!E:E,MATCH($C85,'Policy Characteristics'!$C:$C,0))),"",INDEX('Policy Characteristics'!E:E,MATCH($C85,'Policy Characteristics'!$C:$C,0)))</f>
        <v>trans fuel economy standards</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1</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increase in miles/gal</v>
      </c>
      <c r="P85" s="277" t="str">
        <f>IF(ISBLANK(INDEX('Policy Characteristics'!J:J,MATCH($C85,'Policy Characteristics'!$C:$C,0))),"",INDEX('Policy Characteristics'!J:J,MATCH($C85,'Policy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5" s="277" t="str">
        <f>IF(ISBLANK(INDEX('Policy Characteristics'!K:K,MATCH($C85,'Policy Characteristics'!$C:$C,0))),"",INDEX('Policy Characteristics'!K:K,MATCH($C85,'Policy Characteristics'!$C:$C,0)))</f>
        <v>transportation-sector-main.html#fuel-econ-std</v>
      </c>
      <c r="R85" s="277" t="str">
        <f>IF(ISBLANK(INDEX('Policy Characteristics'!L:L,MATCH($C85,'Policy Characteristics'!$C:$C,0))),"",INDEX('Policy Characteristics'!L:L,MATCH($C85,'Policy Characteristics'!$C:$C,0)))</f>
        <v>fuel-economy-standard.html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Fuel Economy Standard</v>
      </c>
      <c r="C86" s="277" t="str">
        <f t="shared" si="6"/>
        <v>Percentage Additional Improvement of Fuel Economy Std</v>
      </c>
      <c r="D86" s="47" t="s">
        <v>43</v>
      </c>
      <c r="E86" s="47" t="s">
        <v>42</v>
      </c>
      <c r="F86" s="47" t="s">
        <v>86</v>
      </c>
      <c r="G86" s="2" t="s">
        <v>3446</v>
      </c>
      <c r="H86" s="44">
        <v>371</v>
      </c>
      <c r="I86" s="349" t="s">
        <v>44</v>
      </c>
      <c r="J86" s="278" t="str">
        <f>IF(ISBLANK(INDEX('Policy Characteristics'!D:D,MATCH($C86,'Policy Characteristics'!$C:$C,0))),"",INDEX('Policy Characteristics'!D:D,MATCH($C86,'Policy Characteristics'!$C:$C,0)))</f>
        <v>Vehicle Fuel Economy Standards</v>
      </c>
      <c r="K86" s="277" t="str">
        <f>IF(ISBLANK(INDEX('Policy Characteristics'!E:E,MATCH($C86,'Policy Characteristics'!$C:$C,0))),"",INDEX('Policy Characteristics'!E:E,MATCH($C86,'Policy Characteristics'!$C:$C,0)))</f>
        <v>trans fuel economy standards</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1</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increase in miles/gal</v>
      </c>
      <c r="P86" s="277" t="str">
        <f>IF(ISBLANK(INDEX('Policy Characteristics'!J:J,MATCH($C86,'Policy Characteristics'!$C:$C,0))),"",INDEX('Policy Characteristics'!J:J,MATCH($C86,'Policy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6" s="277" t="str">
        <f>IF(ISBLANK(INDEX('Policy Characteristics'!K:K,MATCH($C86,'Policy Characteristics'!$C:$C,0))),"",INDEX('Policy Characteristics'!K:K,MATCH($C86,'Policy Characteristics'!$C:$C,0)))</f>
        <v>transportation-sector-main.html#fuel-econ-std</v>
      </c>
      <c r="R86" s="277" t="str">
        <f>IF(ISBLANK(INDEX('Policy Characteristics'!L:L,MATCH($C86,'Policy Characteristics'!$C:$C,0))),"",INDEX('Policy Characteristics'!L:L,MATCH($C86,'Policy Characteristics'!$C:$C,0)))</f>
        <v>fuel-economy-standard.html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Fuel Economy Standard</v>
      </c>
      <c r="C87" s="277" t="str">
        <f t="shared" si="6"/>
        <v>Percentage Additional Improvement of Fuel Economy Std</v>
      </c>
      <c r="D87" s="47" t="s">
        <v>46</v>
      </c>
      <c r="E87" s="47" t="s">
        <v>114</v>
      </c>
      <c r="F87" s="47" t="s">
        <v>85</v>
      </c>
      <c r="G87" s="2" t="s">
        <v>148</v>
      </c>
      <c r="H87" s="44">
        <v>372</v>
      </c>
      <c r="I87" s="349" t="s">
        <v>44</v>
      </c>
      <c r="J87" s="278" t="str">
        <f>IF(ISBLANK(INDEX('Policy Characteristics'!D:D,MATCH($C87,'Policy Characteristics'!$C:$C,0))),"",INDEX('Policy Characteristics'!D:D,MATCH($C87,'Policy Characteristics'!$C:$C,0)))</f>
        <v>Vehicle Fuel Economy Standards</v>
      </c>
      <c r="K87" s="277" t="str">
        <f>IF(ISBLANK(INDEX('Policy Characteristics'!E:E,MATCH($C87,'Policy Characteristics'!$C:$C,0))),"",INDEX('Policy Characteristics'!E:E,MATCH($C87,'Policy Characteristics'!$C:$C,0)))</f>
        <v>trans fuel economy standards</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1</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increase in miles/gal</v>
      </c>
      <c r="P87" s="277" t="str">
        <f>IF(ISBLANK(INDEX('Policy Characteristics'!J:J,MATCH($C87,'Policy Characteristics'!$C:$C,0))),"",INDEX('Policy Characteristics'!J:J,MATCH($C87,'Policy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7" s="277" t="str">
        <f>IF(ISBLANK(INDEX('Policy Characteristics'!K:K,MATCH($C87,'Policy Characteristics'!$C:$C,0))),"",INDEX('Policy Characteristics'!K:K,MATCH($C87,'Policy Characteristics'!$C:$C,0)))</f>
        <v>transportation-sector-main.html#fuel-econ-std</v>
      </c>
      <c r="R87" s="277" t="str">
        <f>IF(ISBLANK(INDEX('Policy Characteristics'!L:L,MATCH($C87,'Policy Characteristics'!$C:$C,0))),"",INDEX('Policy Characteristics'!L:L,MATCH($C87,'Policy Characteristics'!$C:$C,0)))</f>
        <v>fuel-economy-standard.html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Fuel Economy Standard</v>
      </c>
      <c r="C88" s="277" t="str">
        <f t="shared" si="6"/>
        <v>Percentage Additional Improvement of Fuel Economy Std</v>
      </c>
      <c r="D88" s="47" t="s">
        <v>43</v>
      </c>
      <c r="E88" s="47" t="s">
        <v>114</v>
      </c>
      <c r="F88" s="47" t="s">
        <v>86</v>
      </c>
      <c r="G88" s="2" t="s">
        <v>148</v>
      </c>
      <c r="H88" s="44">
        <v>373</v>
      </c>
      <c r="I88" s="349" t="s">
        <v>45</v>
      </c>
      <c r="J88" s="278" t="str">
        <f>IF(ISBLANK(INDEX('Policy Characteristics'!D:D,MATCH($C88,'Policy Characteristics'!$C:$C,0))),"",INDEX('Policy Characteristics'!D:D,MATCH($C88,'Policy Characteristics'!$C:$C,0)))</f>
        <v>Vehicle Fuel Economy Standards</v>
      </c>
      <c r="K88" s="277" t="str">
        <f>IF(ISBLANK(INDEX('Policy Characteristics'!E:E,MATCH($C88,'Policy Characteristics'!$C:$C,0))),"",INDEX('Policy Characteristics'!E:E,MATCH($C88,'Policy Characteristics'!$C:$C,0)))</f>
        <v>trans fuel economy standards</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increase in miles/gal</v>
      </c>
      <c r="P88" s="277" t="str">
        <f>IF(ISBLANK(INDEX('Policy Characteristics'!J:J,MATCH($C88,'Policy Characteristics'!$C:$C,0))),"",INDEX('Policy Characteristics'!J:J,MATCH($C88,'Policy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8" s="277" t="str">
        <f>IF(ISBLANK(INDEX('Policy Characteristics'!K:K,MATCH($C88,'Policy Characteristics'!$C:$C,0))),"",INDEX('Policy Characteristics'!K:K,MATCH($C88,'Policy Characteristics'!$C:$C,0)))</f>
        <v>transportation-sector-main.html#fuel-econ-std</v>
      </c>
      <c r="R88" s="277" t="str">
        <f>IF(ISBLANK(INDEX('Policy Characteristics'!L:L,MATCH($C88,'Policy Characteristics'!$C:$C,0))),"",INDEX('Policy Characteristics'!L:L,MATCH($C88,'Policy Characteristics'!$C:$C,0)))</f>
        <v>fuel-economy-standard.html</v>
      </c>
    </row>
    <row r="89" spans="1:18" s="2" customFormat="1"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Low Carbon Fuel Standard</v>
      </c>
      <c r="C89" s="341" t="s">
        <v>493</v>
      </c>
      <c r="D89" s="47"/>
      <c r="E89" s="47"/>
      <c r="F89" s="47"/>
      <c r="G89" s="47"/>
      <c r="H89" s="49">
        <v>190</v>
      </c>
      <c r="I89" s="348" t="s">
        <v>44</v>
      </c>
      <c r="J89" s="278" t="str">
        <f>IF(ISBLANK(INDEX('Policy Characteristics'!D:D,MATCH($C89,'Policy Characteristics'!$C:$C,0))),"",INDEX('Policy Characteristics'!D:D,MATCH($C89,'Policy Characteristics'!$C:$C,0)))</f>
        <v>Low Carbon Fuel Standard</v>
      </c>
      <c r="K89" s="277" t="str">
        <f>IF(ISBLANK(INDEX('Policy Characteristics'!E:E,MATCH($C89,'Policy Characteristics'!$C:$C,0))),"",INDEX('Policy Characteristics'!E:E,MATCH($C89,'Policy Characteristics'!$C:$C,0)))</f>
        <v>trans LCFS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reduction in carbon emissions</v>
      </c>
      <c r="P89" s="277" t="str">
        <f>IF(ISBLANK(INDEX('Policy Characteristics'!J:J,MATCH($C89,'Policy Characteristics'!$C:$C,0))),"",INDEX('Policy Characteristics'!J:J,MATCH($C89,'Policy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89" s="277" t="str">
        <f>IF(ISBLANK(INDEX('Policy Characteristics'!K:K,MATCH($C89,'Policy Characteristics'!$C:$C,0))),"",INDEX('Policy Characteristics'!K:K,MATCH($C89,'Policy Characteristics'!$C:$C,0)))</f>
        <v>transportation-sector-main.html#lcfs</v>
      </c>
      <c r="R89" s="277" t="str">
        <f>IF(ISBLANK(INDEX('Policy Characteristics'!L:L,MATCH($C89,'Policy Characteristics'!$C:$C,0))),"",INDEX('Policy Characteristics'!L:L,MATCH($C89,'Policy Characteristics'!$C:$C,0)))</f>
        <v>low-carbon-fuel-standard.html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Mode Shifting</v>
      </c>
      <c r="C90" t="s">
        <v>3082</v>
      </c>
      <c r="D90" s="47" t="s">
        <v>46</v>
      </c>
      <c r="E90" s="47" t="s">
        <v>38</v>
      </c>
      <c r="F90" s="47" t="s">
        <v>85</v>
      </c>
      <c r="G90" s="2" t="s">
        <v>3447</v>
      </c>
      <c r="H90" s="44">
        <v>848</v>
      </c>
      <c r="I90" s="348" t="s">
        <v>44</v>
      </c>
      <c r="J90" s="278" t="str">
        <f>IF(ISBLANK(INDEX('Policy Characteristics'!D:D,MATCH($C90,'Policy Characteristics'!$C:$C,0))),"",INDEX('Policy Characteristics'!D:D,MATCH($C90,'Policy Characteristics'!$C:$C,0)))</f>
        <v>Mode Shifting</v>
      </c>
      <c r="K90" s="277" t="str">
        <f>IF(ISBLANK(INDEX('Policy Characteristics'!E:E,MATCH($C90,'Policy Characteristics'!$C:$C,0))),"",INDEX('Policy Characteristics'!E:E,MATCH($C90,'Policy Characteristics'!$C:$C,0)))</f>
        <v>trans mode shifting</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0.26</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of trips shifted</v>
      </c>
      <c r="P90" s="277" t="str">
        <f>IF(ISBLANK(INDEX('Policy Characteristics'!J:J,MATCH($C90,'Policy Characteristics'!$C:$C,0))),"",INDEX('Policy Characteristics'!J:J,MATCH($C90,'Policy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0" s="277" t="str">
        <f>IF(ISBLANK(INDEX('Policy Characteristics'!K:K,MATCH($C90,'Policy Characteristics'!$C:$C,0))),"",INDEX('Policy Characteristics'!K:K,MATCH($C90,'Policy Characteristics'!$C:$C,0)))</f>
        <v>transportation-sector-main.html#tdm</v>
      </c>
      <c r="R90" s="277" t="str">
        <f>IF(ISBLANK(INDEX('Policy Characteristics'!L:L,MATCH($C90,'Policy Characteristics'!$C:$C,0))),"",INDEX('Policy Characteristics'!L:L,MATCH($C90,'Policy Characteristics'!$C:$C,0)))</f>
        <v>transportation-demand-management.html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Mode Shifting</v>
      </c>
      <c r="C91" s="277" t="str">
        <f t="shared" ref="C91:C101" si="7">C$90</f>
        <v>Percent of Travel Demand Shifted to Other Modes or Eliminated</v>
      </c>
      <c r="D91" s="47" t="s">
        <v>46</v>
      </c>
      <c r="E91" s="47" t="s">
        <v>39</v>
      </c>
      <c r="F91" s="47" t="s">
        <v>85</v>
      </c>
      <c r="G91" s="2" t="s">
        <v>2384</v>
      </c>
      <c r="H91" s="44">
        <v>849</v>
      </c>
      <c r="I91" s="349" t="s">
        <v>45</v>
      </c>
      <c r="J91" s="278" t="str">
        <f>IF(ISBLANK(INDEX('Policy Characteristics'!D:D,MATCH($C91,'Policy Characteristics'!$C:$C,0))),"",INDEX('Policy Characteristics'!D:D,MATCH($C91,'Policy Characteristics'!$C:$C,0)))</f>
        <v>Mode Shifting</v>
      </c>
      <c r="K91" s="277" t="str">
        <f>IF(ISBLANK(INDEX('Policy Characteristics'!E:E,MATCH($C91,'Policy Characteristics'!$C:$C,0))),"",INDEX('Policy Characteristics'!E:E,MATCH($C91,'Policy Characteristics'!$C:$C,0)))</f>
        <v>trans mode shifting</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0.26</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of trips shifted</v>
      </c>
      <c r="P91" s="277" t="str">
        <f>IF(ISBLANK(INDEX('Policy Characteristics'!J:J,MATCH($C91,'Policy Characteristics'!$C:$C,0))),"",INDEX('Policy Characteristics'!J:J,MATCH($C91,'Policy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1" s="277" t="str">
        <f>IF(ISBLANK(INDEX('Policy Characteristics'!K:K,MATCH($C91,'Policy Characteristics'!$C:$C,0))),"",INDEX('Policy Characteristics'!K:K,MATCH($C91,'Policy Characteristics'!$C:$C,0)))</f>
        <v>transportation-sector-main.html#tdm</v>
      </c>
      <c r="R91" s="277" t="str">
        <f>IF(ISBLANK(INDEX('Policy Characteristics'!L:L,MATCH($C91,'Policy Characteristics'!$C:$C,0))),"",INDEX('Policy Characteristics'!L:L,MATCH($C91,'Policy Characteristics'!$C:$C,0)))</f>
        <v>transportation-demand-management.html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Mode Shifting</v>
      </c>
      <c r="C92" s="277" t="str">
        <f t="shared" si="7"/>
        <v>Percent of Travel Demand Shifted to Other Modes or Eliminated</v>
      </c>
      <c r="D92" s="47" t="s">
        <v>46</v>
      </c>
      <c r="E92" s="47" t="s">
        <v>40</v>
      </c>
      <c r="F92" s="47" t="s">
        <v>85</v>
      </c>
      <c r="G92" s="2" t="s">
        <v>3444</v>
      </c>
      <c r="H92" s="44">
        <v>850</v>
      </c>
      <c r="I92" s="348" t="s">
        <v>44</v>
      </c>
      <c r="J92" s="278" t="str">
        <f>IF(ISBLANK(INDEX('Policy Characteristics'!D:D,MATCH($C92,'Policy Characteristics'!$C:$C,0))),"",INDEX('Policy Characteristics'!D:D,MATCH($C92,'Policy Characteristics'!$C:$C,0)))</f>
        <v>Mode Shifting</v>
      </c>
      <c r="K92" s="277" t="str">
        <f>IF(ISBLANK(INDEX('Policy Characteristics'!E:E,MATCH($C92,'Policy Characteristics'!$C:$C,0))),"",INDEX('Policy Characteristics'!E:E,MATCH($C92,'Policy Characteristics'!$C:$C,0)))</f>
        <v>trans mode shifting</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0.26</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of trips shifted</v>
      </c>
      <c r="P92" s="277" t="str">
        <f>IF(ISBLANK(INDEX('Policy Characteristics'!J:J,MATCH($C92,'Policy Characteristics'!$C:$C,0))),"",INDEX('Policy Characteristics'!J:J,MATCH($C92,'Policy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2" s="277" t="str">
        <f>IF(ISBLANK(INDEX('Policy Characteristics'!K:K,MATCH($C92,'Policy Characteristics'!$C:$C,0))),"",INDEX('Policy Characteristics'!K:K,MATCH($C92,'Policy Characteristics'!$C:$C,0)))</f>
        <v>transportation-sector-main.html#tdm</v>
      </c>
      <c r="R92" s="277" t="str">
        <f>IF(ISBLANK(INDEX('Policy Characteristics'!L:L,MATCH($C92,'Policy Characteristics'!$C:$C,0))),"",INDEX('Policy Characteristics'!L:L,MATCH($C92,'Policy Characteristics'!$C:$C,0)))</f>
        <v>transportation-demand-management.html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Mode Shifting</v>
      </c>
      <c r="C93" s="277" t="str">
        <f t="shared" si="7"/>
        <v>Percent of Travel Demand Shifted to Other Modes or Eliminated</v>
      </c>
      <c r="D93" s="47" t="s">
        <v>46</v>
      </c>
      <c r="E93" s="47" t="s">
        <v>41</v>
      </c>
      <c r="F93" s="47" t="s">
        <v>85</v>
      </c>
      <c r="G93" s="47" t="s">
        <v>87</v>
      </c>
      <c r="H93" s="44">
        <v>851</v>
      </c>
      <c r="I93" s="349" t="s">
        <v>45</v>
      </c>
      <c r="J93" s="278" t="str">
        <f>IF(ISBLANK(INDEX('Policy Characteristics'!D:D,MATCH($C93,'Policy Characteristics'!$C:$C,0))),"",INDEX('Policy Characteristics'!D:D,MATCH($C93,'Policy Characteristics'!$C:$C,0)))</f>
        <v>Mode Shifting</v>
      </c>
      <c r="K93" s="277" t="str">
        <f>IF(ISBLANK(INDEX('Policy Characteristics'!E:E,MATCH($C93,'Policy Characteristics'!$C:$C,0))),"",INDEX('Policy Characteristics'!E:E,MATCH($C93,'Policy Characteristics'!$C:$C,0)))</f>
        <v>trans mode shifting</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0.26</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of trips shifted</v>
      </c>
      <c r="P93" s="277" t="str">
        <f>IF(ISBLANK(INDEX('Policy Characteristics'!J:J,MATCH($C93,'Policy Characteristics'!$C:$C,0))),"",INDEX('Policy Characteristics'!J:J,MATCH($C93,'Policy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3" s="277" t="str">
        <f>IF(ISBLANK(INDEX('Policy Characteristics'!K:K,MATCH($C93,'Policy Characteristics'!$C:$C,0))),"",INDEX('Policy Characteristics'!K:K,MATCH($C93,'Policy Characteristics'!$C:$C,0)))</f>
        <v>transportation-sector-main.html#tdm</v>
      </c>
      <c r="R93" s="277" t="str">
        <f>IF(ISBLANK(INDEX('Policy Characteristics'!L:L,MATCH($C93,'Policy Characteristics'!$C:$C,0))),"",INDEX('Policy Characteristics'!L:L,MATCH($C93,'Policy Characteristics'!$C:$C,0)))</f>
        <v>transportation-demand-management.html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Mode Shifting</v>
      </c>
      <c r="C94" s="277" t="str">
        <f t="shared" si="7"/>
        <v>Percent of Travel Demand Shifted to Other Modes or Eliminated</v>
      </c>
      <c r="D94" s="47" t="s">
        <v>46</v>
      </c>
      <c r="E94" s="47" t="s">
        <v>42</v>
      </c>
      <c r="F94" s="47" t="s">
        <v>85</v>
      </c>
      <c r="G94" s="2" t="s">
        <v>3445</v>
      </c>
      <c r="H94" s="44">
        <v>852</v>
      </c>
      <c r="I94" s="349" t="s">
        <v>45</v>
      </c>
      <c r="J94" s="278" t="str">
        <f>IF(ISBLANK(INDEX('Policy Characteristics'!D:D,MATCH($C94,'Policy Characteristics'!$C:$C,0))),"",INDEX('Policy Characteristics'!D:D,MATCH($C94,'Policy Characteristics'!$C:$C,0)))</f>
        <v>Mode Shifting</v>
      </c>
      <c r="K94" s="277" t="str">
        <f>IF(ISBLANK(INDEX('Policy Characteristics'!E:E,MATCH($C94,'Policy Characteristics'!$C:$C,0))),"",INDEX('Policy Characteristics'!E:E,MATCH($C94,'Policy Characteristics'!$C:$C,0)))</f>
        <v>trans mode shifting</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0.26</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of trips shifted</v>
      </c>
      <c r="P94" s="277" t="str">
        <f>IF(ISBLANK(INDEX('Policy Characteristics'!J:J,MATCH($C94,'Policy Characteristics'!$C:$C,0))),"",INDEX('Policy Characteristics'!J:J,MATCH($C94,'Policy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4" s="277" t="str">
        <f>IF(ISBLANK(INDEX('Policy Characteristics'!K:K,MATCH($C94,'Policy Characteristics'!$C:$C,0))),"",INDEX('Policy Characteristics'!K:K,MATCH($C94,'Policy Characteristics'!$C:$C,0)))</f>
        <v>transportation-sector-main.html#tdm</v>
      </c>
      <c r="R94" s="277" t="str">
        <f>IF(ISBLANK(INDEX('Policy Characteristics'!L:L,MATCH($C94,'Policy Characteristics'!$C:$C,0))),"",INDEX('Policy Characteristics'!L:L,MATCH($C94,'Policy Characteristics'!$C:$C,0)))</f>
        <v>transportation-demand-management.html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Mode Shifting</v>
      </c>
      <c r="C95" s="277" t="str">
        <f t="shared" si="7"/>
        <v>Percent of Travel Demand Shifted to Other Modes or Eliminated</v>
      </c>
      <c r="D95" s="47" t="s">
        <v>46</v>
      </c>
      <c r="E95" s="47" t="s">
        <v>114</v>
      </c>
      <c r="F95" s="47" t="s">
        <v>85</v>
      </c>
      <c r="G95" s="47" t="s">
        <v>148</v>
      </c>
      <c r="H95" s="44">
        <v>853</v>
      </c>
      <c r="I95" s="349" t="s">
        <v>45</v>
      </c>
      <c r="J95" s="278" t="str">
        <f>IF(ISBLANK(INDEX('Policy Characteristics'!D:D,MATCH($C95,'Policy Characteristics'!$C:$C,0))),"",INDEX('Policy Characteristics'!D:D,MATCH($C95,'Policy Characteristics'!$C:$C,0)))</f>
        <v>Mode Shifting</v>
      </c>
      <c r="K95" s="277" t="str">
        <f>IF(ISBLANK(INDEX('Policy Characteristics'!E:E,MATCH($C95,'Policy Characteristics'!$C:$C,0))),"",INDEX('Policy Characteristics'!E:E,MATCH($C95,'Policy Characteristics'!$C:$C,0)))</f>
        <v>trans mode shifting</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0.26</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of trips shifted</v>
      </c>
      <c r="P95" s="277" t="str">
        <f>IF(ISBLANK(INDEX('Policy Characteristics'!J:J,MATCH($C95,'Policy Characteristics'!$C:$C,0))),"",INDEX('Policy Characteristics'!J:J,MATCH($C95,'Policy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5" s="277" t="str">
        <f>IF(ISBLANK(INDEX('Policy Characteristics'!K:K,MATCH($C95,'Policy Characteristics'!$C:$C,0))),"",INDEX('Policy Characteristics'!K:K,MATCH($C95,'Policy Characteristics'!$C:$C,0)))</f>
        <v>transportation-sector-main.html#tdm</v>
      </c>
      <c r="R95" s="277" t="str">
        <f>IF(ISBLANK(INDEX('Policy Characteristics'!L:L,MATCH($C95,'Policy Characteristics'!$C:$C,0))),"",INDEX('Policy Characteristics'!L:L,MATCH($C95,'Policy Characteristics'!$C:$C,0)))</f>
        <v>transportation-demand-management.html</v>
      </c>
    </row>
    <row r="96" spans="1:18" ht="30"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Mode Shifting</v>
      </c>
      <c r="C96" s="277" t="str">
        <f t="shared" si="7"/>
        <v>Percent of Travel Demand Shifted to Other Modes or Eliminated</v>
      </c>
      <c r="D96" s="47" t="s">
        <v>43</v>
      </c>
      <c r="E96" s="47" t="s">
        <v>38</v>
      </c>
      <c r="F96" s="47" t="s">
        <v>86</v>
      </c>
      <c r="G96" s="2" t="s">
        <v>3436</v>
      </c>
      <c r="H96" s="44">
        <v>854</v>
      </c>
      <c r="I96" s="349" t="s">
        <v>45</v>
      </c>
      <c r="J96" s="278" t="str">
        <f>IF(ISBLANK(INDEX('Policy Characteristics'!D:D,MATCH($C96,'Policy Characteristics'!$C:$C,0))),"",INDEX('Policy Characteristics'!D:D,MATCH($C96,'Policy Characteristics'!$C:$C,0)))</f>
        <v>Mode Shifting</v>
      </c>
      <c r="K96" s="277" t="str">
        <f>IF(ISBLANK(INDEX('Policy Characteristics'!E:E,MATCH($C96,'Policy Characteristics'!$C:$C,0))),"",INDEX('Policy Characteristics'!E:E,MATCH($C96,'Policy Characteristics'!$C:$C,0)))</f>
        <v>trans mode shifting</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0.26</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of trips shifted</v>
      </c>
      <c r="P96" s="277" t="str">
        <f>IF(ISBLANK(INDEX('Policy Characteristics'!J:J,MATCH($C96,'Policy Characteristics'!$C:$C,0))),"",INDEX('Policy Characteristics'!J:J,MATCH($C96,'Policy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6" s="277" t="str">
        <f>IF(ISBLANK(INDEX('Policy Characteristics'!K:K,MATCH($C96,'Policy Characteristics'!$C:$C,0))),"",INDEX('Policy Characteristics'!K:K,MATCH($C96,'Policy Characteristics'!$C:$C,0)))</f>
        <v>transportation-sector-main.html#tdm</v>
      </c>
      <c r="R96" s="277" t="str">
        <f>IF(ISBLANK(INDEX('Policy Characteristics'!L:L,MATCH($C96,'Policy Characteristics'!$C:$C,0))),"",INDEX('Policy Characteristics'!L:L,MATCH($C96,'Policy Characteristics'!$C:$C,0)))</f>
        <v>transportation-demand-management.html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Mode Shifting</v>
      </c>
      <c r="C97" s="277" t="str">
        <f t="shared" si="7"/>
        <v>Percent of Travel Demand Shifted to Other Modes or Eliminated</v>
      </c>
      <c r="D97" s="47" t="s">
        <v>43</v>
      </c>
      <c r="E97" s="47" t="s">
        <v>39</v>
      </c>
      <c r="F97" s="47" t="s">
        <v>86</v>
      </c>
      <c r="G97" s="2" t="s">
        <v>3443</v>
      </c>
      <c r="H97" s="44">
        <v>855</v>
      </c>
      <c r="I97" s="348" t="s">
        <v>44</v>
      </c>
      <c r="J97" s="278" t="str">
        <f>IF(ISBLANK(INDEX('Policy Characteristics'!D:D,MATCH($C97,'Policy Characteristics'!$C:$C,0))),"",INDEX('Policy Characteristics'!D:D,MATCH($C97,'Policy Characteristics'!$C:$C,0)))</f>
        <v>Mode Shifting</v>
      </c>
      <c r="K97" s="277" t="str">
        <f>IF(ISBLANK(INDEX('Policy Characteristics'!E:E,MATCH($C97,'Policy Characteristics'!$C:$C,0))),"",INDEX('Policy Characteristics'!E:E,MATCH($C97,'Policy Characteristics'!$C:$C,0)))</f>
        <v>trans mode shifting</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0.26</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of trips shifted</v>
      </c>
      <c r="P97" s="277" t="str">
        <f>IF(ISBLANK(INDEX('Policy Characteristics'!J:J,MATCH($C97,'Policy Characteristics'!$C:$C,0))),"",INDEX('Policy Characteristics'!J:J,MATCH($C97,'Policy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7" s="277" t="str">
        <f>IF(ISBLANK(INDEX('Policy Characteristics'!K:K,MATCH($C97,'Policy Characteristics'!$C:$C,0))),"",INDEX('Policy Characteristics'!K:K,MATCH($C97,'Policy Characteristics'!$C:$C,0)))</f>
        <v>transportation-sector-main.html#tdm</v>
      </c>
      <c r="R97" s="277" t="str">
        <f>IF(ISBLANK(INDEX('Policy Characteristics'!L:L,MATCH($C97,'Policy Characteristics'!$C:$C,0))),"",INDEX('Policy Characteristics'!L:L,MATCH($C97,'Policy Characteristics'!$C:$C,0)))</f>
        <v>transportation-demand-management.html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Mode Shifting</v>
      </c>
      <c r="C98" s="277" t="str">
        <f t="shared" si="7"/>
        <v>Percent of Travel Demand Shifted to Other Modes or Eliminated</v>
      </c>
      <c r="D98" s="47" t="s">
        <v>43</v>
      </c>
      <c r="E98" s="47" t="s">
        <v>40</v>
      </c>
      <c r="F98" s="47" t="s">
        <v>86</v>
      </c>
      <c r="G98" s="2" t="s">
        <v>3444</v>
      </c>
      <c r="H98" s="44">
        <v>856</v>
      </c>
      <c r="I98" s="349" t="s">
        <v>45</v>
      </c>
      <c r="J98" s="278" t="str">
        <f>IF(ISBLANK(INDEX('Policy Characteristics'!D:D,MATCH($C98,'Policy Characteristics'!$C:$C,0))),"",INDEX('Policy Characteristics'!D:D,MATCH($C98,'Policy Characteristics'!$C:$C,0)))</f>
        <v>Mode Shifting</v>
      </c>
      <c r="K98" s="277" t="str">
        <f>IF(ISBLANK(INDEX('Policy Characteristics'!E:E,MATCH($C98,'Policy Characteristics'!$C:$C,0))),"",INDEX('Policy Characteristics'!E:E,MATCH($C98,'Policy Characteristics'!$C:$C,0)))</f>
        <v>trans mode shifting</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0.26</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of trips shifted</v>
      </c>
      <c r="P98" s="277" t="str">
        <f>IF(ISBLANK(INDEX('Policy Characteristics'!J:J,MATCH($C98,'Policy Characteristics'!$C:$C,0))),"",INDEX('Policy Characteristics'!J:J,MATCH($C98,'Policy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8" s="277" t="str">
        <f>IF(ISBLANK(INDEX('Policy Characteristics'!K:K,MATCH($C98,'Policy Characteristics'!$C:$C,0))),"",INDEX('Policy Characteristics'!K:K,MATCH($C98,'Policy Characteristics'!$C:$C,0)))</f>
        <v>transportation-sector-main.html#tdm</v>
      </c>
      <c r="R98" s="277" t="str">
        <f>IF(ISBLANK(INDEX('Policy Characteristics'!L:L,MATCH($C98,'Policy Characteristics'!$C:$C,0))),"",INDEX('Policy Characteristics'!L:L,MATCH($C98,'Policy Characteristics'!$C:$C,0)))</f>
        <v>transportation-demand-management.html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Mode Shifting</v>
      </c>
      <c r="C99" s="277" t="str">
        <f t="shared" si="7"/>
        <v>Percent of Travel Demand Shifted to Other Modes or Eliminated</v>
      </c>
      <c r="D99" s="47" t="s">
        <v>43</v>
      </c>
      <c r="E99" s="47" t="s">
        <v>41</v>
      </c>
      <c r="F99" s="47" t="s">
        <v>86</v>
      </c>
      <c r="G99" s="47" t="s">
        <v>87</v>
      </c>
      <c r="H99" s="44">
        <v>857</v>
      </c>
      <c r="I99" s="349" t="s">
        <v>45</v>
      </c>
      <c r="J99" s="278" t="str">
        <f>IF(ISBLANK(INDEX('Policy Characteristics'!D:D,MATCH($C99,'Policy Characteristics'!$C:$C,0))),"",INDEX('Policy Characteristics'!D:D,MATCH($C99,'Policy Characteristics'!$C:$C,0)))</f>
        <v>Mode Shifting</v>
      </c>
      <c r="K99" s="277" t="str">
        <f>IF(ISBLANK(INDEX('Policy Characteristics'!E:E,MATCH($C99,'Policy Characteristics'!$C:$C,0))),"",INDEX('Policy Characteristics'!E:E,MATCH($C99,'Policy Characteristics'!$C:$C,0)))</f>
        <v>trans mode shifting</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0.26</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of trips shifted</v>
      </c>
      <c r="P99" s="277" t="str">
        <f>IF(ISBLANK(INDEX('Policy Characteristics'!J:J,MATCH($C99,'Policy Characteristics'!$C:$C,0))),"",INDEX('Policy Characteristics'!J:J,MATCH($C99,'Policy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9" s="277" t="str">
        <f>IF(ISBLANK(INDEX('Policy Characteristics'!K:K,MATCH($C99,'Policy Characteristics'!$C:$C,0))),"",INDEX('Policy Characteristics'!K:K,MATCH($C99,'Policy Characteristics'!$C:$C,0)))</f>
        <v>transportation-sector-main.html#tdm</v>
      </c>
      <c r="R99" s="277" t="str">
        <f>IF(ISBLANK(INDEX('Policy Characteristics'!L:L,MATCH($C99,'Policy Characteristics'!$C:$C,0))),"",INDEX('Policy Characteristics'!L:L,MATCH($C99,'Policy Characteristics'!$C:$C,0)))</f>
        <v>transportation-demand-management.html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Mode Shifting</v>
      </c>
      <c r="C100" s="277" t="str">
        <f t="shared" si="7"/>
        <v>Percent of Travel Demand Shifted to Other Modes or Eliminated</v>
      </c>
      <c r="D100" s="47" t="s">
        <v>43</v>
      </c>
      <c r="E100" s="47" t="s">
        <v>42</v>
      </c>
      <c r="F100" s="47" t="s">
        <v>86</v>
      </c>
      <c r="G100" s="2" t="s">
        <v>3446</v>
      </c>
      <c r="H100" s="44">
        <v>858</v>
      </c>
      <c r="I100" s="349" t="s">
        <v>45</v>
      </c>
      <c r="J100" s="278" t="str">
        <f>IF(ISBLANK(INDEX('Policy Characteristics'!D:D,MATCH($C100,'Policy Characteristics'!$C:$C,0))),"",INDEX('Policy Characteristics'!D:D,MATCH($C100,'Policy Characteristics'!$C:$C,0)))</f>
        <v>Mode Shifting</v>
      </c>
      <c r="K100" s="277" t="str">
        <f>IF(ISBLANK(INDEX('Policy Characteristics'!E:E,MATCH($C100,'Policy Characteristics'!$C:$C,0))),"",INDEX('Policy Characteristics'!E:E,MATCH($C100,'Policy Characteristics'!$C:$C,0)))</f>
        <v>trans mode shifting</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0.26</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of trips shifted</v>
      </c>
      <c r="P100" s="277" t="str">
        <f>IF(ISBLANK(INDEX('Policy Characteristics'!J:J,MATCH($C100,'Policy Characteristics'!$C:$C,0))),"",INDEX('Policy Characteristics'!J:J,MATCH($C100,'Policy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0" s="277" t="str">
        <f>IF(ISBLANK(INDEX('Policy Characteristics'!K:K,MATCH($C100,'Policy Characteristics'!$C:$C,0))),"",INDEX('Policy Characteristics'!K:K,MATCH($C100,'Policy Characteristics'!$C:$C,0)))</f>
        <v>transportation-sector-main.html#tdm</v>
      </c>
      <c r="R100" s="277" t="str">
        <f>IF(ISBLANK(INDEX('Policy Characteristics'!L:L,MATCH($C100,'Policy Characteristics'!$C:$C,0))),"",INDEX('Policy Characteristics'!L:L,MATCH($C100,'Policy Characteristics'!$C:$C,0)))</f>
        <v>transportation-demand-management.html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Mode Shifting</v>
      </c>
      <c r="C101" s="277" t="str">
        <f t="shared" si="7"/>
        <v>Percent of Travel Demand Shifted to Other Modes or Eliminated</v>
      </c>
      <c r="D101" s="47" t="s">
        <v>43</v>
      </c>
      <c r="E101" s="47" t="s">
        <v>114</v>
      </c>
      <c r="F101" s="47" t="s">
        <v>86</v>
      </c>
      <c r="G101" s="47" t="s">
        <v>148</v>
      </c>
      <c r="H101" s="44">
        <v>859</v>
      </c>
      <c r="I101" s="349" t="s">
        <v>45</v>
      </c>
      <c r="J101" s="278" t="str">
        <f>IF(ISBLANK(INDEX('Policy Characteristics'!D:D,MATCH($C101,'Policy Characteristics'!$C:$C,0))),"",INDEX('Policy Characteristics'!D:D,MATCH($C101,'Policy Characteristics'!$C:$C,0)))</f>
        <v>Mode Shifting</v>
      </c>
      <c r="K101" s="277" t="str">
        <f>IF(ISBLANK(INDEX('Policy Characteristics'!E:E,MATCH($C101,'Policy Characteristics'!$C:$C,0))),"",INDEX('Policy Characteristics'!E:E,MATCH($C101,'Policy Characteristics'!$C:$C,0)))</f>
        <v>trans mode shifting</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0.26</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trips shifted</v>
      </c>
      <c r="P101" s="277" t="str">
        <f>IF(ISBLANK(INDEX('Policy Characteristics'!J:J,MATCH($C101,'Policy Characteristics'!$C:$C,0))),"",INDEX('Policy Characteristics'!J:J,MATCH($C101,'Policy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1" s="277" t="str">
        <f>IF(ISBLANK(INDEX('Policy Characteristics'!K:K,MATCH($C101,'Policy Characteristics'!$C:$C,0))),"",INDEX('Policy Characteristics'!K:K,MATCH($C101,'Policy Characteristics'!$C:$C,0)))</f>
        <v>transportation-sector-main.html#tdm</v>
      </c>
      <c r="R101" s="277" t="str">
        <f>IF(ISBLANK(INDEX('Policy Characteristics'!L:L,MATCH($C101,'Policy Characteristics'!$C:$C,0))),"",INDEX('Policy Characteristics'!L:L,MATCH($C101,'Policy Characteristics'!$C:$C,0)))</f>
        <v>transportation-demand-management.html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Zero-Emission Vehicle Sales Standard</v>
      </c>
      <c r="C102" s="341" t="s">
        <v>3606</v>
      </c>
      <c r="D102" s="47" t="s">
        <v>46</v>
      </c>
      <c r="E102" s="47" t="s">
        <v>38</v>
      </c>
      <c r="F102" s="47" t="s">
        <v>85</v>
      </c>
      <c r="G102" s="2" t="s">
        <v>3447</v>
      </c>
      <c r="H102" s="49">
        <v>186</v>
      </c>
      <c r="I102" s="348" t="s">
        <v>44</v>
      </c>
      <c r="J102" s="278" t="str">
        <f>IF(ISBLANK(INDEX('Policy Characteristics'!D:D,MATCH($C102,'Policy Characteristics'!$C:$C,0))),"",INDEX('Policy Characteristics'!D:D,MATCH($C102,'Policy Characteristics'!$C:$C,0)))</f>
        <v>ZEV Sales Standard</v>
      </c>
      <c r="K102" s="277" t="str">
        <f>IF(ISBLANK(INDEX('Policy Characteristics'!E:E,MATCH($C102,'Policy Characteristics'!$C:$C,0))),"",INDEX('Policy Characteristics'!E:E,MATCH($C102,'Policy Characteristics'!$C:$C,0)))</f>
        <v>trans ZEV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2" s="277" t="str">
        <f>IF(ISBLANK(INDEX('Policy Characteristics'!K:K,MATCH($C102,'Policy Characteristics'!$C:$C,0))),"",INDEX('Policy Characteristics'!K:K,MATCH($C102,'Policy Characteristics'!$C:$C,0)))</f>
        <v>transportation-sector-main.html#ev-mandate</v>
      </c>
      <c r="R102" s="277" t="str">
        <f>IF(ISBLANK(INDEX('Policy Characteristics'!L:L,MATCH($C102,'Policy Characteristics'!$C:$C,0))),"",INDEX('Policy Characteristics'!L:L,MATCH($C102,'Policy Characteristics'!$C:$C,0)))</f>
        <v>ev-mandate.html</v>
      </c>
    </row>
    <row r="103" spans="1:18" ht="30"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Zero-Emission Vehicle Sales Standard</v>
      </c>
      <c r="C103" s="277" t="str">
        <f>C$102</f>
        <v>Minimum Required ZEV Sales Percentage</v>
      </c>
      <c r="D103" s="2" t="s">
        <v>43</v>
      </c>
      <c r="E103" s="2" t="s">
        <v>38</v>
      </c>
      <c r="F103" s="2" t="s">
        <v>86</v>
      </c>
      <c r="G103" s="2" t="s">
        <v>3436</v>
      </c>
      <c r="H103" s="49">
        <v>203</v>
      </c>
      <c r="I103" s="349" t="s">
        <v>44</v>
      </c>
      <c r="J103" s="278" t="str">
        <f>IF(ISBLANK(INDEX('Policy Characteristics'!D:D,MATCH($C103,'Policy Characteristics'!$C:$C,0))),"",INDEX('Policy Characteristics'!D:D,MATCH($C103,'Policy Characteristics'!$C:$C,0)))</f>
        <v>ZEV Sales Standard</v>
      </c>
      <c r="K103" s="277" t="str">
        <f>IF(ISBLANK(INDEX('Policy Characteristics'!E:E,MATCH($C103,'Policy Characteristics'!$C:$C,0))),"",INDEX('Policy Characteristics'!E:E,MATCH($C103,'Policy Characteristics'!$C:$C,0)))</f>
        <v>trans ZEV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3" s="277" t="str">
        <f>IF(ISBLANK(INDEX('Policy Characteristics'!K:K,MATCH($C103,'Policy Characteristics'!$C:$C,0))),"",INDEX('Policy Characteristics'!K:K,MATCH($C103,'Policy Characteristics'!$C:$C,0)))</f>
        <v>transportation-sector-main.html#ev-mandate</v>
      </c>
      <c r="R103" s="277" t="str">
        <f>IF(ISBLANK(INDEX('Policy Characteristics'!L:L,MATCH($C103,'Policy Characteristics'!$C:$C,0))),"",INDEX('Policy Characteristics'!L:L,MATCH($C103,'Policy Characteristics'!$C:$C,0)))</f>
        <v>ev-mandate.html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Zero-Emission Vehicle Sales Standard</v>
      </c>
      <c r="C104" s="277" t="str">
        <f t="shared" ref="C104:C113" si="8">C$102</f>
        <v>Minimum Required ZEV Sales Percentage</v>
      </c>
      <c r="D104" s="2" t="s">
        <v>46</v>
      </c>
      <c r="E104" s="2" t="s">
        <v>39</v>
      </c>
      <c r="F104" s="2" t="s">
        <v>85</v>
      </c>
      <c r="G104" s="2" t="s">
        <v>2384</v>
      </c>
      <c r="H104" s="49">
        <v>187</v>
      </c>
      <c r="I104" s="348" t="s">
        <v>44</v>
      </c>
      <c r="J104" s="278" t="str">
        <f>IF(ISBLANK(INDEX('Policy Characteristics'!D:D,MATCH($C104,'Policy Characteristics'!$C:$C,0))),"",INDEX('Policy Characteristics'!D:D,MATCH($C104,'Policy Characteristics'!$C:$C,0)))</f>
        <v>ZEV Sales Standard</v>
      </c>
      <c r="K104" s="277" t="str">
        <f>IF(ISBLANK(INDEX('Policy Characteristics'!E:E,MATCH($C104,'Policy Characteristics'!$C:$C,0))),"",INDEX('Policy Characteristics'!E:E,MATCH($C104,'Policy Characteristics'!$C:$C,0)))</f>
        <v>trans ZEV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4" s="277" t="str">
        <f>IF(ISBLANK(INDEX('Policy Characteristics'!K:K,MATCH($C104,'Policy Characteristics'!$C:$C,0))),"",INDEX('Policy Characteristics'!K:K,MATCH($C104,'Policy Characteristics'!$C:$C,0)))</f>
        <v>transportation-sector-main.html#ev-mandate</v>
      </c>
      <c r="R104" s="277" t="str">
        <f>IF(ISBLANK(INDEX('Policy Characteristics'!L:L,MATCH($C104,'Policy Characteristics'!$C:$C,0))),"",INDEX('Policy Characteristics'!L:L,MATCH($C104,'Policy Characteristics'!$C:$C,0)))</f>
        <v>ev-mandate.html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Zero-Emission Vehicle Sales Standard</v>
      </c>
      <c r="C105" s="277" t="str">
        <f t="shared" si="8"/>
        <v>Minimum Required ZEV Sales Percentage</v>
      </c>
      <c r="D105" s="2" t="s">
        <v>43</v>
      </c>
      <c r="E105" s="2" t="s">
        <v>39</v>
      </c>
      <c r="F105" s="2" t="s">
        <v>86</v>
      </c>
      <c r="G105" s="2" t="s">
        <v>3443</v>
      </c>
      <c r="H105" s="49">
        <v>191</v>
      </c>
      <c r="I105" s="348" t="s">
        <v>44</v>
      </c>
      <c r="J105" s="278" t="str">
        <f>IF(ISBLANK(INDEX('Policy Characteristics'!D:D,MATCH($C105,'Policy Characteristics'!$C:$C,0))),"",INDEX('Policy Characteristics'!D:D,MATCH($C105,'Policy Characteristics'!$C:$C,0)))</f>
        <v>ZEV Sales Standard</v>
      </c>
      <c r="K105" s="277" t="str">
        <f>IF(ISBLANK(INDEX('Policy Characteristics'!E:E,MATCH($C105,'Policy Characteristics'!$C:$C,0))),"",INDEX('Policy Characteristics'!E:E,MATCH($C105,'Policy Characteristics'!$C:$C,0)))</f>
        <v>trans ZEV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5" s="277" t="str">
        <f>IF(ISBLANK(INDEX('Policy Characteristics'!K:K,MATCH($C105,'Policy Characteristics'!$C:$C,0))),"",INDEX('Policy Characteristics'!K:K,MATCH($C105,'Policy Characteristics'!$C:$C,0)))</f>
        <v>transportation-sector-main.html#ev-mandate</v>
      </c>
      <c r="R105" s="277" t="str">
        <f>IF(ISBLANK(INDEX('Policy Characteristics'!L:L,MATCH($C105,'Policy Characteristics'!$C:$C,0))),"",INDEX('Policy Characteristics'!L:L,MATCH($C105,'Policy Characteristics'!$C:$C,0)))</f>
        <v>ev-mandate.html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Zero-Emission Vehicle Sales Standard</v>
      </c>
      <c r="C106" s="277" t="str">
        <f t="shared" si="8"/>
        <v>Minimum Required ZEV Sales Percentage</v>
      </c>
      <c r="D106" s="2" t="s">
        <v>46</v>
      </c>
      <c r="E106" s="2" t="s">
        <v>40</v>
      </c>
      <c r="F106" s="2" t="s">
        <v>85</v>
      </c>
      <c r="G106" s="2" t="s">
        <v>3444</v>
      </c>
      <c r="H106" s="49">
        <v>496</v>
      </c>
      <c r="I106" s="348" t="s">
        <v>45</v>
      </c>
      <c r="J106" s="278" t="str">
        <f>IF(ISBLANK(INDEX('Policy Characteristics'!D:D,MATCH($C106,'Policy Characteristics'!$C:$C,0))),"",INDEX('Policy Characteristics'!D:D,MATCH($C106,'Policy Characteristics'!$C:$C,0)))</f>
        <v>ZEV Sales Standard</v>
      </c>
      <c r="K106" s="277" t="str">
        <f>IF(ISBLANK(INDEX('Policy Characteristics'!E:E,MATCH($C106,'Policy Characteristics'!$C:$C,0))),"",INDEX('Policy Characteristics'!E:E,MATCH($C106,'Policy Characteristics'!$C:$C,0)))</f>
        <v>trans ZEV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6" s="277" t="str">
        <f>IF(ISBLANK(INDEX('Policy Characteristics'!K:K,MATCH($C106,'Policy Characteristics'!$C:$C,0))),"",INDEX('Policy Characteristics'!K:K,MATCH($C106,'Policy Characteristics'!$C:$C,0)))</f>
        <v>transportation-sector-main.html#ev-mandate</v>
      </c>
      <c r="R106" s="277" t="str">
        <f>IF(ISBLANK(INDEX('Policy Characteristics'!L:L,MATCH($C106,'Policy Characteristics'!$C:$C,0))),"",INDEX('Policy Characteristics'!L:L,MATCH($C106,'Policy Characteristics'!$C:$C,0)))</f>
        <v>ev-mandate.html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Zero-Emission Vehicle Sales Standard</v>
      </c>
      <c r="C107" s="277" t="str">
        <f t="shared" si="8"/>
        <v>Minimum Required ZEV Sales Percentage</v>
      </c>
      <c r="D107" s="2" t="s">
        <v>43</v>
      </c>
      <c r="E107" s="2" t="s">
        <v>40</v>
      </c>
      <c r="F107" s="2" t="s">
        <v>86</v>
      </c>
      <c r="G107" s="2" t="s">
        <v>3444</v>
      </c>
      <c r="H107" s="49">
        <v>497</v>
      </c>
      <c r="I107" s="348" t="s">
        <v>45</v>
      </c>
      <c r="J107" s="278" t="str">
        <f>IF(ISBLANK(INDEX('Policy Characteristics'!D:D,MATCH($C107,'Policy Characteristics'!$C:$C,0))),"",INDEX('Policy Characteristics'!D:D,MATCH($C107,'Policy Characteristics'!$C:$C,0)))</f>
        <v>ZEV Sales Standard</v>
      </c>
      <c r="K107" s="277" t="str">
        <f>IF(ISBLANK(INDEX('Policy Characteristics'!E:E,MATCH($C107,'Policy Characteristics'!$C:$C,0))),"",INDEX('Policy Characteristics'!E:E,MATCH($C107,'Policy Characteristics'!$C:$C,0)))</f>
        <v>trans ZEV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7" s="277" t="str">
        <f>IF(ISBLANK(INDEX('Policy Characteristics'!K:K,MATCH($C107,'Policy Characteristics'!$C:$C,0))),"",INDEX('Policy Characteristics'!K:K,MATCH($C107,'Policy Characteristics'!$C:$C,0)))</f>
        <v>transportation-sector-main.html#ev-mandate</v>
      </c>
      <c r="R107" s="277" t="str">
        <f>IF(ISBLANK(INDEX('Policy Characteristics'!L:L,MATCH($C107,'Policy Characteristics'!$C:$C,0))),"",INDEX('Policy Characteristics'!L:L,MATCH($C107,'Policy Characteristics'!$C:$C,0)))</f>
        <v>ev-mandate.html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Zero-Emission Vehicle Sales Standard</v>
      </c>
      <c r="C108" s="277" t="str">
        <f t="shared" si="8"/>
        <v>Minimum Required ZEV Sales Percentage</v>
      </c>
      <c r="D108" s="2" t="s">
        <v>46</v>
      </c>
      <c r="E108" s="2" t="s">
        <v>41</v>
      </c>
      <c r="F108" s="2" t="s">
        <v>85</v>
      </c>
      <c r="G108" s="2" t="s">
        <v>87</v>
      </c>
      <c r="H108" s="49">
        <v>498</v>
      </c>
      <c r="I108" s="348" t="s">
        <v>45</v>
      </c>
      <c r="J108" s="278" t="str">
        <f>IF(ISBLANK(INDEX('Policy Characteristics'!D:D,MATCH($C108,'Policy Characteristics'!$C:$C,0))),"",INDEX('Policy Characteristics'!D:D,MATCH($C108,'Policy Characteristics'!$C:$C,0)))</f>
        <v>ZEV Sales Standard</v>
      </c>
      <c r="K108" s="277" t="str">
        <f>IF(ISBLANK(INDEX('Policy Characteristics'!E:E,MATCH($C108,'Policy Characteristics'!$C:$C,0))),"",INDEX('Policy Characteristics'!E:E,MATCH($C108,'Policy Characteristics'!$C:$C,0)))</f>
        <v>trans ZEV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8" s="277" t="str">
        <f>IF(ISBLANK(INDEX('Policy Characteristics'!K:K,MATCH($C108,'Policy Characteristics'!$C:$C,0))),"",INDEX('Policy Characteristics'!K:K,MATCH($C108,'Policy Characteristics'!$C:$C,0)))</f>
        <v>transportation-sector-main.html#ev-mandate</v>
      </c>
      <c r="R108" s="277" t="str">
        <f>IF(ISBLANK(INDEX('Policy Characteristics'!L:L,MATCH($C108,'Policy Characteristics'!$C:$C,0))),"",INDEX('Policy Characteristics'!L:L,MATCH($C108,'Policy Characteristics'!$C:$C,0)))</f>
        <v>ev-mandate.html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Zero-Emission Vehicle Sales Standard</v>
      </c>
      <c r="C109" s="277" t="str">
        <f t="shared" si="8"/>
        <v>Minimum Required ZEV Sales Percentage</v>
      </c>
      <c r="D109" s="2" t="s">
        <v>43</v>
      </c>
      <c r="E109" s="2" t="s">
        <v>41</v>
      </c>
      <c r="F109" s="2" t="s">
        <v>86</v>
      </c>
      <c r="G109" s="2" t="s">
        <v>87</v>
      </c>
      <c r="H109" s="49">
        <v>499</v>
      </c>
      <c r="I109" s="348" t="s">
        <v>45</v>
      </c>
      <c r="J109" s="278" t="str">
        <f>IF(ISBLANK(INDEX('Policy Characteristics'!D:D,MATCH($C109,'Policy Characteristics'!$C:$C,0))),"",INDEX('Policy Characteristics'!D:D,MATCH($C109,'Policy Characteristics'!$C:$C,0)))</f>
        <v>ZEV Sales Standard</v>
      </c>
      <c r="K109" s="277" t="str">
        <f>IF(ISBLANK(INDEX('Policy Characteristics'!E:E,MATCH($C109,'Policy Characteristics'!$C:$C,0))),"",INDEX('Policy Characteristics'!E:E,MATCH($C109,'Policy Characteristics'!$C:$C,0)))</f>
        <v>trans ZEV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9" s="277" t="str">
        <f>IF(ISBLANK(INDEX('Policy Characteristics'!K:K,MATCH($C109,'Policy Characteristics'!$C:$C,0))),"",INDEX('Policy Characteristics'!K:K,MATCH($C109,'Policy Characteristics'!$C:$C,0)))</f>
        <v>transportation-sector-main.html#ev-mandate</v>
      </c>
      <c r="R109" s="277" t="str">
        <f>IF(ISBLANK(INDEX('Policy Characteristics'!L:L,MATCH($C109,'Policy Characteristics'!$C:$C,0))),"",INDEX('Policy Characteristics'!L:L,MATCH($C109,'Policy Characteristics'!$C:$C,0)))</f>
        <v>ev-mandate.html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Zero-Emission Vehicle Sales Standard</v>
      </c>
      <c r="C110" s="277" t="str">
        <f t="shared" si="8"/>
        <v>Minimum Required ZEV Sales Percentage</v>
      </c>
      <c r="D110" s="2" t="s">
        <v>46</v>
      </c>
      <c r="E110" s="2" t="s">
        <v>42</v>
      </c>
      <c r="F110" s="2" t="s">
        <v>85</v>
      </c>
      <c r="G110" s="2" t="s">
        <v>3445</v>
      </c>
      <c r="H110" s="49">
        <v>500</v>
      </c>
      <c r="I110" s="348" t="s">
        <v>45</v>
      </c>
      <c r="J110" s="278" t="str">
        <f>IF(ISBLANK(INDEX('Policy Characteristics'!D:D,MATCH($C110,'Policy Characteristics'!$C:$C,0))),"",INDEX('Policy Characteristics'!D:D,MATCH($C110,'Policy Characteristics'!$C:$C,0)))</f>
        <v>ZEV Sales Standard</v>
      </c>
      <c r="K110" s="277" t="str">
        <f>IF(ISBLANK(INDEX('Policy Characteristics'!E:E,MATCH($C110,'Policy Characteristics'!$C:$C,0))),"",INDEX('Policy Characteristics'!E:E,MATCH($C110,'Policy Characteristics'!$C:$C,0)))</f>
        <v>trans ZEV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0" s="277" t="str">
        <f>IF(ISBLANK(INDEX('Policy Characteristics'!K:K,MATCH($C110,'Policy Characteristics'!$C:$C,0))),"",INDEX('Policy Characteristics'!K:K,MATCH($C110,'Policy Characteristics'!$C:$C,0)))</f>
        <v>transportation-sector-main.html#ev-mandate</v>
      </c>
      <c r="R110" s="277" t="str">
        <f>IF(ISBLANK(INDEX('Policy Characteristics'!L:L,MATCH($C110,'Policy Characteristics'!$C:$C,0))),"",INDEX('Policy Characteristics'!L:L,MATCH($C110,'Policy Characteristics'!$C:$C,0)))</f>
        <v>ev-mandate.html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Zero-Emission Vehicle Sales Standard</v>
      </c>
      <c r="C111" s="277" t="str">
        <f t="shared" si="8"/>
        <v>Minimum Required ZEV Sales Percentage</v>
      </c>
      <c r="D111" s="2" t="s">
        <v>43</v>
      </c>
      <c r="E111" s="2" t="s">
        <v>42</v>
      </c>
      <c r="F111" s="2" t="s">
        <v>86</v>
      </c>
      <c r="G111" s="2" t="s">
        <v>3446</v>
      </c>
      <c r="H111" s="49">
        <v>501</v>
      </c>
      <c r="I111" s="348" t="s">
        <v>45</v>
      </c>
      <c r="J111" s="278" t="str">
        <f>IF(ISBLANK(INDEX('Policy Characteristics'!D:D,MATCH($C111,'Policy Characteristics'!$C:$C,0))),"",INDEX('Policy Characteristics'!D:D,MATCH($C111,'Policy Characteristics'!$C:$C,0)))</f>
        <v>ZEV Sales Standard</v>
      </c>
      <c r="K111" s="277" t="str">
        <f>IF(ISBLANK(INDEX('Policy Characteristics'!E:E,MATCH($C111,'Policy Characteristics'!$C:$C,0))),"",INDEX('Policy Characteristics'!E:E,MATCH($C111,'Policy Characteristics'!$C:$C,0)))</f>
        <v>trans ZEV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1" s="277" t="str">
        <f>IF(ISBLANK(INDEX('Policy Characteristics'!K:K,MATCH($C111,'Policy Characteristics'!$C:$C,0))),"",INDEX('Policy Characteristics'!K:K,MATCH($C111,'Policy Characteristics'!$C:$C,0)))</f>
        <v>transportation-sector-main.html#ev-mandate</v>
      </c>
      <c r="R111" s="277" t="str">
        <f>IF(ISBLANK(INDEX('Policy Characteristics'!L:L,MATCH($C111,'Policy Characteristics'!$C:$C,0))),"",INDEX('Policy Characteristics'!L:L,MATCH($C111,'Policy Characteristics'!$C:$C,0)))</f>
        <v>ev-mandate.html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Zero-Emission Vehicle Sales Standard</v>
      </c>
      <c r="C112" s="277" t="str">
        <f t="shared" si="8"/>
        <v>Minimum Required ZEV Sales Percentage</v>
      </c>
      <c r="D112" s="2" t="s">
        <v>46</v>
      </c>
      <c r="E112" s="2" t="s">
        <v>114</v>
      </c>
      <c r="F112" s="2" t="s">
        <v>85</v>
      </c>
      <c r="G112" s="2" t="s">
        <v>148</v>
      </c>
      <c r="H112" s="49">
        <v>188</v>
      </c>
      <c r="I112" s="348" t="s">
        <v>44</v>
      </c>
      <c r="J112" s="278" t="str">
        <f>IF(ISBLANK(INDEX('Policy Characteristics'!D:D,MATCH($C112,'Policy Characteristics'!$C:$C,0))),"",INDEX('Policy Characteristics'!D:D,MATCH($C112,'Policy Characteristics'!$C:$C,0)))</f>
        <v>ZEV Sales Standard</v>
      </c>
      <c r="K112" s="277" t="str">
        <f>IF(ISBLANK(INDEX('Policy Characteristics'!E:E,MATCH($C112,'Policy Characteristics'!$C:$C,0))),"",INDEX('Policy Characteristics'!E:E,MATCH($C112,'Policy Characteristics'!$C:$C,0)))</f>
        <v>trans ZEV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2" s="277" t="str">
        <f>IF(ISBLANK(INDEX('Policy Characteristics'!K:K,MATCH($C112,'Policy Characteristics'!$C:$C,0))),"",INDEX('Policy Characteristics'!K:K,MATCH($C112,'Policy Characteristics'!$C:$C,0)))</f>
        <v>transportation-sector-main.html#ev-mandate</v>
      </c>
      <c r="R112" s="277" t="str">
        <f>IF(ISBLANK(INDEX('Policy Characteristics'!L:L,MATCH($C112,'Policy Characteristics'!$C:$C,0))),"",INDEX('Policy Characteristics'!L:L,MATCH($C112,'Policy Characteristics'!$C:$C,0)))</f>
        <v>ev-mandate.html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Zero-Emission Vehicle Sales Standard</v>
      </c>
      <c r="C113" s="277" t="str">
        <f t="shared" si="8"/>
        <v>Minimum Required ZEV Sales Percentage</v>
      </c>
      <c r="D113" s="2" t="s">
        <v>43</v>
      </c>
      <c r="E113" s="2" t="s">
        <v>114</v>
      </c>
      <c r="F113" s="2" t="s">
        <v>86</v>
      </c>
      <c r="G113" s="2" t="s">
        <v>148</v>
      </c>
      <c r="H113" s="49">
        <v>591</v>
      </c>
      <c r="I113" s="349" t="s">
        <v>45</v>
      </c>
      <c r="J113" s="278" t="str">
        <f>IF(ISBLANK(INDEX('Policy Characteristics'!D:D,MATCH($C113,'Policy Characteristics'!$C:$C,0))),"",INDEX('Policy Characteristics'!D:D,MATCH($C113,'Policy Characteristics'!$C:$C,0)))</f>
        <v>ZEV Sales Standard</v>
      </c>
      <c r="K113" s="277" t="str">
        <f>IF(ISBLANK(INDEX('Policy Characteristics'!E:E,MATCH($C113,'Policy Characteristics'!$C:$C,0))),"",INDEX('Policy Characteristics'!E:E,MATCH($C113,'Policy Characteristics'!$C:$C,0)))</f>
        <v>trans ZEV minimum</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new vehicles sold</v>
      </c>
      <c r="P113" s="277" t="str">
        <f>IF(ISBLANK(INDEX('Policy Characteristics'!J:J,MATCH($C113,'Policy Characteristics'!$C:$C,0))),"",INDEX('Policy Characteristics'!J:J,MATCH($C113,'Policy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3" s="277" t="str">
        <f>IF(ISBLANK(INDEX('Policy Characteristics'!K:K,MATCH($C113,'Policy Characteristics'!$C:$C,0))),"",INDEX('Policy Characteristics'!K:K,MATCH($C113,'Policy Characteristics'!$C:$C,0)))</f>
        <v>transportation-sector-main.html#ev-mandate</v>
      </c>
      <c r="R113" s="277" t="str">
        <f>IF(ISBLANK(INDEX('Policy Characteristics'!L:L,MATCH($C113,'Policy Characteristics'!$C:$C,0))),"",INDEX('Policy Characteristics'!L:L,MATCH($C113,'Policy Characteristics'!$C:$C,0)))</f>
        <v>ev-mandate.html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Non-BAU ZEV-Qualifying Vehicles</v>
      </c>
      <c r="C114" s="1" t="s">
        <v>3610</v>
      </c>
      <c r="D114" s="47"/>
      <c r="E114" s="47"/>
      <c r="F114" s="47"/>
      <c r="G114" s="47"/>
      <c r="H114" s="44">
        <v>1655</v>
      </c>
      <c r="I114" s="348" t="s">
        <v>44</v>
      </c>
      <c r="J114" s="278" t="str">
        <f>IF(ISBLANK(INDEX('Policy Characteristics'!D:D,MATCH($C114,'Policy Characteristics'!$C:$C,0))),"",INDEX('Policy Characteristics'!D:D,MATCH($C114,'Policy Characteristics'!$C:$C,0)))</f>
        <v>ZEV Sales Standard</v>
      </c>
      <c r="K114" s="277" t="str">
        <f>IF(ISBLANK(INDEX('Policy Characteristics'!E:E,MATCH($C114,'Policy Characteristics'!$C:$C,0))),"",INDEX('Policy Characteristics'!E:E,MATCH($C114,'Policy Characteristics'!$C:$C,0)))</f>
        <v>trans non BAU ZEV vehicle definitions</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1</v>
      </c>
      <c r="N114" s="285">
        <f>IF(ISBLANK(INDEX('Policy Characteristics'!H:H,MATCH($C114,'Policy Characteristics'!$C:$C,0))),"",INDEX('Policy Characteristics'!H:H,MATCH($C114,'Policy Characteristics'!$C:$C,0)))</f>
        <v>1</v>
      </c>
      <c r="O114" s="277" t="str">
        <f>IF(ISBLANK(INDEX('Policy Characteristics'!I:I,MATCH($C114,'Policy Characteristics'!$C:$C,0))),"",INDEX('Policy Characteristics'!I:I,MATCH($C114,'Policy Characteristics'!$C:$C,0)))</f>
        <v>on/off</v>
      </c>
      <c r="P114" s="277" t="str">
        <f>IF(ISBLANK(INDEX('Policy Characteristics'!J:J,MATCH($C114,'Policy Characteristics'!$C:$C,0))),"",INDEX('Policy Characteristics'!J:J,MATCH($C114,'Policy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14" s="277" t="str">
        <f>IF(ISBLANK(INDEX('Policy Characteristics'!K:K,MATCH($C114,'Policy Characteristics'!$C:$C,0))),"",INDEX('Policy Characteristics'!K:K,MATCH($C114,'Policy Characteristics'!$C:$C,0)))</f>
        <v/>
      </c>
      <c r="R114" s="277" t="str">
        <f>IF(ISBLANK(INDEX('Policy Characteristics'!L:L,MATCH($C114,'Policy Characteristics'!$C:$C,0))),"",INDEX('Policy Characteristics'!L:L,MATCH($C114,'Policy Characteristics'!$C:$C,0)))</f>
        <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3461</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3465</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3511</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x14ac:dyDescent="0.25">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x14ac:dyDescent="0.25">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3540</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3541</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3593</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189 I78:I87 I1:I9 I12:I19 I24 I33:I36 I43:I46 I53:I59 I38:I39 I48:I49 I63:I76 I1173:I1187 I1228 I1233 I1238 I1243 I1248 I1253 I1258 I1263 I89 I1138:I1170 I1191:I1221 I337 I340 I343 I346 I349 I352 I355 I357:I365 I367 I369:I377 I1223 I1268:I1048576 I453:I1136 I114:I335">
    <cfRule type="containsText" dxfId="61" priority="130" operator="containsText" text="No">
      <formula>NOT(ISERROR(SEARCH("No",I1)))</formula>
    </cfRule>
  </conditionalFormatting>
  <conditionalFormatting sqref="I1190">
    <cfRule type="containsText" dxfId="60" priority="129" operator="containsText" text="No">
      <formula>NOT(ISERROR(SEARCH("No",I1190)))</formula>
    </cfRule>
  </conditionalFormatting>
  <conditionalFormatting sqref="I22 I32 I42 I52">
    <cfRule type="containsText" dxfId="59" priority="128" operator="containsText" text="No">
      <formula>NOT(ISERROR(SEARCH("No",I22)))</formula>
    </cfRule>
  </conditionalFormatting>
  <conditionalFormatting sqref="I77">
    <cfRule type="containsText" dxfId="55" priority="122" operator="containsText" text="No">
      <formula>NOT(ISERROR(SEARCH("No",I77)))</formula>
    </cfRule>
  </conditionalFormatting>
  <conditionalFormatting sqref="I88">
    <cfRule type="containsText" dxfId="54" priority="117" operator="containsText" text="No">
      <formula>NOT(ISERROR(SEARCH("No",I88)))</formula>
    </cfRule>
  </conditionalFormatting>
  <conditionalFormatting sqref="I1137">
    <cfRule type="containsText" dxfId="53" priority="116" operator="containsText" text="No">
      <formula>NOT(ISERROR(SEARCH("No",I1137)))</formula>
    </cfRule>
  </conditionalFormatting>
  <conditionalFormatting sqref="I1188">
    <cfRule type="containsText" dxfId="52" priority="115" operator="containsText" text="No">
      <formula>NOT(ISERROR(SEARCH("No",I1188)))</formula>
    </cfRule>
  </conditionalFormatting>
  <conditionalFormatting sqref="I60:I62">
    <cfRule type="containsText" dxfId="51" priority="109" operator="containsText" text="No">
      <formula>NOT(ISERROR(SEARCH("No",I60)))</formula>
    </cfRule>
  </conditionalFormatting>
  <conditionalFormatting sqref="I50:I51">
    <cfRule type="containsText" dxfId="50" priority="108" operator="containsText" text="No">
      <formula>NOT(ISERROR(SEARCH("No",I50)))</formula>
    </cfRule>
  </conditionalFormatting>
  <conditionalFormatting sqref="I40:I41">
    <cfRule type="containsText" dxfId="49" priority="107" operator="containsText" text="No">
      <formula>NOT(ISERROR(SEARCH("No",I40)))</formula>
    </cfRule>
  </conditionalFormatting>
  <conditionalFormatting sqref="I30:I31">
    <cfRule type="containsText" dxfId="48" priority="106" operator="containsText" text="No">
      <formula>NOT(ISERROR(SEARCH("No",I30)))</formula>
    </cfRule>
  </conditionalFormatting>
  <conditionalFormatting sqref="I20:I21">
    <cfRule type="containsText" dxfId="47" priority="105" operator="containsText" text="No">
      <formula>NOT(ISERROR(SEARCH("No",I20)))</formula>
    </cfRule>
  </conditionalFormatting>
  <conditionalFormatting sqref="I10:I11">
    <cfRule type="containsText" dxfId="46" priority="104" operator="containsText" text="No">
      <formula>NOT(ISERROR(SEARCH("No",I10)))</formula>
    </cfRule>
  </conditionalFormatting>
  <conditionalFormatting sqref="I23">
    <cfRule type="containsText" dxfId="45" priority="103" operator="containsText" text="No">
      <formula>NOT(ISERROR(SEARCH("No",I23)))</formula>
    </cfRule>
  </conditionalFormatting>
  <conditionalFormatting sqref="I25:I29">
    <cfRule type="containsText" dxfId="44" priority="102" operator="containsText" text="No">
      <formula>NOT(ISERROR(SEARCH("No",I25)))</formula>
    </cfRule>
  </conditionalFormatting>
  <conditionalFormatting sqref="I37">
    <cfRule type="containsText" dxfId="43" priority="101" operator="containsText" text="No">
      <formula>NOT(ISERROR(SEARCH("No",I37)))</formula>
    </cfRule>
  </conditionalFormatting>
  <conditionalFormatting sqref="I47">
    <cfRule type="containsText" dxfId="42" priority="100" operator="containsText" text="No">
      <formula>NOT(ISERROR(SEARCH("No",I47)))</formula>
    </cfRule>
  </conditionalFormatting>
  <conditionalFormatting sqref="I1171:I1172">
    <cfRule type="containsText" dxfId="39" priority="67" operator="containsText" text="No">
      <formula>NOT(ISERROR(SEARCH("No",I1171)))</formula>
    </cfRule>
  </conditionalFormatting>
  <conditionalFormatting sqref="I1222">
    <cfRule type="containsText" dxfId="38" priority="66" operator="containsText" text="No">
      <formula>NOT(ISERROR(SEARCH("No",I1222)))</formula>
    </cfRule>
  </conditionalFormatting>
  <conditionalFormatting sqref="I737:I956 I958:I986">
    <cfRule type="containsText" dxfId="37" priority="41" operator="containsText" text="No">
      <formula>NOT(ISERROR(SEARCH("No",I737)))</formula>
    </cfRule>
  </conditionalFormatting>
  <conditionalFormatting sqref="I91 I95:I96 I98:I101">
    <cfRule type="containsText" dxfId="36" priority="33" operator="containsText" text="No">
      <formula>NOT(ISERROR(SEARCH("No",I91)))</formula>
    </cfRule>
  </conditionalFormatting>
  <conditionalFormatting sqref="I90">
    <cfRule type="containsText" dxfId="35" priority="32" operator="containsText" text="No">
      <formula>NOT(ISERROR(SEARCH("No",I90)))</formula>
    </cfRule>
  </conditionalFormatting>
  <conditionalFormatting sqref="I94">
    <cfRule type="containsText" dxfId="34" priority="28" operator="containsText" text="No">
      <formula>NOT(ISERROR(SEARCH("No",I94)))</formula>
    </cfRule>
  </conditionalFormatting>
  <conditionalFormatting sqref="I97">
    <cfRule type="containsText" dxfId="33" priority="26" operator="containsText" text="No">
      <formula>NOT(ISERROR(SEARCH("No",I97)))</formula>
    </cfRule>
  </conditionalFormatting>
  <conditionalFormatting sqref="I93">
    <cfRule type="containsText" dxfId="32" priority="29" operator="containsText" text="No">
      <formula>NOT(ISERROR(SEARCH("No",I93)))</formula>
    </cfRule>
  </conditionalFormatting>
  <conditionalFormatting sqref="I92">
    <cfRule type="containsText" dxfId="31" priority="27" operator="containsText" text="No">
      <formula>NOT(ISERROR(SEARCH("No",I92)))</formula>
    </cfRule>
  </conditionalFormatting>
  <conditionalFormatting sqref="I417 I419 I421:I423 I425 I427:I431 I433 I435 I437 I439 I441 I443 I445 I447">
    <cfRule type="containsText" dxfId="30" priority="25" operator="containsText" text="No">
      <formula>NOT(ISERROR(SEARCH("No",I417)))</formula>
    </cfRule>
  </conditionalFormatting>
  <conditionalFormatting sqref="I404">
    <cfRule type="containsText" dxfId="29" priority="22" operator="containsText" text="No">
      <formula>NOT(ISERROR(SEARCH("No",I404)))</formula>
    </cfRule>
  </conditionalFormatting>
  <conditionalFormatting sqref="I403">
    <cfRule type="containsText" dxfId="28" priority="23" operator="containsText" text="No">
      <formula>NOT(ISERROR(SEARCH("No",I403)))</formula>
    </cfRule>
  </conditionalFormatting>
  <conditionalFormatting sqref="I405:I408">
    <cfRule type="containsText" dxfId="27" priority="21" operator="containsText" text="No">
      <formula>NOT(ISERROR(SEARCH("No",I405)))</formula>
    </cfRule>
  </conditionalFormatting>
  <conditionalFormatting sqref="I409:I410">
    <cfRule type="containsText" dxfId="26" priority="20" operator="containsText" text="No">
      <formula>NOT(ISERROR(SEARCH("No",I409)))</formula>
    </cfRule>
  </conditionalFormatting>
  <conditionalFormatting sqref="I411 I413 I415">
    <cfRule type="containsText" dxfId="25" priority="19" operator="containsText" text="No">
      <formula>NOT(ISERROR(SEARCH("No",I411)))</formula>
    </cfRule>
  </conditionalFormatting>
  <conditionalFormatting sqref="I449:I452">
    <cfRule type="containsText" dxfId="24" priority="18" operator="containsText" text="No">
      <formula>NOT(ISERROR(SEARCH("No",I449)))</formula>
    </cfRule>
  </conditionalFormatting>
  <conditionalFormatting sqref="I957">
    <cfRule type="containsText" dxfId="23" priority="17" operator="containsText" text="No">
      <formula>NOT(ISERROR(SEARCH("No",I957)))</formula>
    </cfRule>
  </conditionalFormatting>
  <conditionalFormatting sqref="I420 I418 I416 I414 I412">
    <cfRule type="containsText" dxfId="22" priority="16" operator="containsText" text="No">
      <formula>NOT(ISERROR(SEARCH("No",I412)))</formula>
    </cfRule>
  </conditionalFormatting>
  <conditionalFormatting sqref="I426 I424">
    <cfRule type="containsText" dxfId="21" priority="15" operator="containsText" text="No">
      <formula>NOT(ISERROR(SEARCH("No",I424)))</formula>
    </cfRule>
  </conditionalFormatting>
  <conditionalFormatting sqref="I432">
    <cfRule type="containsText" dxfId="20" priority="14" operator="containsText" text="No">
      <formula>NOT(ISERROR(SEARCH("No",I432)))</formula>
    </cfRule>
  </conditionalFormatting>
  <conditionalFormatting sqref="I448 I446 I444 I442 I440 I438 I436 I434">
    <cfRule type="containsText" dxfId="19" priority="13" operator="containsText" text="No">
      <formula>NOT(ISERROR(SEARCH("No",I434)))</formula>
    </cfRule>
  </conditionalFormatting>
  <conditionalFormatting sqref="I378:I402">
    <cfRule type="containsText" dxfId="18" priority="12" operator="containsText" text="No">
      <formula>NOT(ISERROR(SEARCH("No",I378)))</formula>
    </cfRule>
  </conditionalFormatting>
  <conditionalFormatting sqref="I338 I336">
    <cfRule type="containsText" dxfId="17" priority="10" operator="containsText" text="No">
      <formula>NOT(ISERROR(SEARCH("No",I336)))</formula>
    </cfRule>
  </conditionalFormatting>
  <conditionalFormatting sqref="I341 I339">
    <cfRule type="containsText" dxfId="16" priority="9" operator="containsText" text="No">
      <formula>NOT(ISERROR(SEARCH("No",I339)))</formula>
    </cfRule>
  </conditionalFormatting>
  <conditionalFormatting sqref="I356 I353:I354 I350:I351 I347:I348 I344:I345 I342">
    <cfRule type="containsText" dxfId="15" priority="8" operator="containsText" text="No">
      <formula>NOT(ISERROR(SEARCH("No",I342)))</formula>
    </cfRule>
  </conditionalFormatting>
  <conditionalFormatting sqref="I368 I366">
    <cfRule type="containsText" dxfId="14" priority="7" operator="containsText" text="No">
      <formula>NOT(ISERROR(SEARCH("No",I366)))</formula>
    </cfRule>
  </conditionalFormatting>
  <conditionalFormatting sqref="I102">
    <cfRule type="containsText" dxfId="13" priority="6" operator="containsText" text="No">
      <formula>NOT(ISERROR(SEARCH("No",I102)))</formula>
    </cfRule>
  </conditionalFormatting>
  <conditionalFormatting sqref="I104 I112">
    <cfRule type="containsText" dxfId="12" priority="5" operator="containsText" text="No">
      <formula>NOT(ISERROR(SEARCH("No",I104)))</formula>
    </cfRule>
  </conditionalFormatting>
  <conditionalFormatting sqref="I113">
    <cfRule type="containsText" dxfId="11" priority="4" operator="containsText" text="No">
      <formula>NOT(ISERROR(SEARCH("No",I113)))</formula>
    </cfRule>
  </conditionalFormatting>
  <conditionalFormatting sqref="I103">
    <cfRule type="containsText" dxfId="10" priority="3" operator="containsText" text="No">
      <formula>NOT(ISERROR(SEARCH("No",I103)))</formula>
    </cfRule>
  </conditionalFormatting>
  <conditionalFormatting sqref="I105">
    <cfRule type="containsText" dxfId="9" priority="2" operator="containsText" text="No">
      <formula>NOT(ISERROR(SEARCH("No",I105)))</formula>
    </cfRule>
  </conditionalFormatting>
  <conditionalFormatting sqref="I106:I111">
    <cfRule type="containsText" dxfId="8" priority="1" operator="containsText" text="No">
      <formula>NOT(ISERROR(SEARCH("No",I106)))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5" t="s">
        <v>2893</v>
      </c>
      <c r="B1" s="385"/>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3452</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3494</v>
      </c>
      <c r="B16" t="str">
        <f t="shared" si="0"/>
        <v>%</v>
      </c>
    </row>
    <row r="17" spans="1:2" x14ac:dyDescent="0.25">
      <c r="A17" s="208" t="s">
        <v>3495</v>
      </c>
      <c r="B17" t="str">
        <f t="shared" si="0"/>
        <v>metric tons CO2e / megawatt-hour (MWh)</v>
      </c>
    </row>
    <row r="18" spans="1:2" x14ac:dyDescent="0.25">
      <c r="A18" s="208" t="s">
        <v>3508</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3454</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3453</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5" t="s">
        <v>2897</v>
      </c>
      <c r="B45" s="385"/>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3460</v>
      </c>
      <c r="H16" s="1" t="s">
        <v>2874</v>
      </c>
      <c r="I16" s="1" t="s">
        <v>2875</v>
      </c>
    </row>
    <row r="17" spans="1:19" ht="105" x14ac:dyDescent="0.25">
      <c r="A17" s="2" t="s">
        <v>2372</v>
      </c>
      <c r="B17" s="2" t="s">
        <v>2263</v>
      </c>
      <c r="C17" s="44">
        <v>1</v>
      </c>
      <c r="D17" s="1" t="s">
        <v>66</v>
      </c>
      <c r="E17" s="1" t="s">
        <v>67</v>
      </c>
      <c r="F17" s="1" t="str">
        <f>UnitControlCenter!$B$3</f>
        <v>million metric tons / year</v>
      </c>
      <c r="G17" s="1" t="s">
        <v>3480</v>
      </c>
      <c r="H17" s="1" t="s">
        <v>2874</v>
      </c>
      <c r="I17" s="1" t="s">
        <v>3469</v>
      </c>
    </row>
    <row r="18" spans="1:19" ht="105" x14ac:dyDescent="0.25">
      <c r="A18" s="2" t="s">
        <v>2372</v>
      </c>
      <c r="B18" s="2" t="s">
        <v>2265</v>
      </c>
      <c r="C18" s="44">
        <v>1</v>
      </c>
      <c r="D18" s="1" t="s">
        <v>66</v>
      </c>
      <c r="E18" s="1" t="s">
        <v>67</v>
      </c>
      <c r="F18" s="1" t="str">
        <f>UnitControlCenter!$B$3</f>
        <v>million metric tons / year</v>
      </c>
      <c r="G18" s="1" t="s">
        <v>3481</v>
      </c>
      <c r="H18" s="1" t="s">
        <v>2874</v>
      </c>
      <c r="I18" s="1" t="s">
        <v>3470</v>
      </c>
    </row>
    <row r="19" spans="1:19" ht="105" x14ac:dyDescent="0.25">
      <c r="A19" s="2" t="s">
        <v>2372</v>
      </c>
      <c r="B19" s="2" t="s">
        <v>2359</v>
      </c>
      <c r="C19" s="44">
        <v>1</v>
      </c>
      <c r="D19" s="1" t="s">
        <v>66</v>
      </c>
      <c r="E19" s="1" t="s">
        <v>67</v>
      </c>
      <c r="F19" s="1" t="str">
        <f>UnitControlCenter!$B$3</f>
        <v>million metric tons / year</v>
      </c>
      <c r="G19" s="1" t="s">
        <v>3482</v>
      </c>
      <c r="H19" s="1" t="s">
        <v>2874</v>
      </c>
      <c r="I19" s="1" t="s">
        <v>3471</v>
      </c>
    </row>
    <row r="20" spans="1:19" ht="105" x14ac:dyDescent="0.25">
      <c r="A20" s="2" t="s">
        <v>2372</v>
      </c>
      <c r="B20" s="2" t="s">
        <v>2358</v>
      </c>
      <c r="C20" s="44">
        <v>1</v>
      </c>
      <c r="D20" s="1" t="s">
        <v>66</v>
      </c>
      <c r="E20" s="1" t="s">
        <v>67</v>
      </c>
      <c r="F20" s="1" t="str">
        <f>UnitControlCenter!$B$5</f>
        <v>thousand metric tons / year</v>
      </c>
      <c r="G20" s="1" t="s">
        <v>3483</v>
      </c>
      <c r="H20" s="1" t="s">
        <v>2874</v>
      </c>
      <c r="I20" s="1" t="s">
        <v>3472</v>
      </c>
    </row>
    <row r="21" spans="1:19" ht="105" x14ac:dyDescent="0.25">
      <c r="A21" s="2" t="s">
        <v>2372</v>
      </c>
      <c r="B21" s="2" t="s">
        <v>2254</v>
      </c>
      <c r="C21" s="44">
        <v>1</v>
      </c>
      <c r="D21" s="1" t="s">
        <v>66</v>
      </c>
      <c r="E21" s="1" t="s">
        <v>67</v>
      </c>
      <c r="F21" s="1" t="str">
        <f>UnitControlCenter!$B$5</f>
        <v>thousand metric tons / year</v>
      </c>
      <c r="G21" s="1" t="s">
        <v>3484</v>
      </c>
      <c r="H21" s="1" t="s">
        <v>2874</v>
      </c>
      <c r="I21" s="1" t="s">
        <v>3473</v>
      </c>
    </row>
    <row r="22" spans="1:19" ht="105" x14ac:dyDescent="0.25">
      <c r="A22" s="2" t="s">
        <v>2372</v>
      </c>
      <c r="B22" s="2" t="s">
        <v>2259</v>
      </c>
      <c r="C22" s="44">
        <v>1</v>
      </c>
      <c r="D22" s="1" t="s">
        <v>66</v>
      </c>
      <c r="E22" s="1" t="s">
        <v>67</v>
      </c>
      <c r="F22" s="1" t="str">
        <f>UnitControlCenter!$B$5</f>
        <v>thousand metric tons / year</v>
      </c>
      <c r="G22" s="1" t="s">
        <v>3485</v>
      </c>
      <c r="H22" s="1" t="s">
        <v>2874</v>
      </c>
      <c r="I22" s="1" t="s">
        <v>3474</v>
      </c>
    </row>
    <row r="23" spans="1:19" ht="105" x14ac:dyDescent="0.25">
      <c r="A23" s="2" t="s">
        <v>2372</v>
      </c>
      <c r="B23" s="2" t="s">
        <v>2261</v>
      </c>
      <c r="C23" s="44">
        <v>1</v>
      </c>
      <c r="D23" s="1" t="s">
        <v>66</v>
      </c>
      <c r="E23" s="1" t="s">
        <v>67</v>
      </c>
      <c r="F23" s="1" t="str">
        <f>UnitControlCenter!$B$5</f>
        <v>thousand metric tons / year</v>
      </c>
      <c r="G23" s="1" t="s">
        <v>3486</v>
      </c>
      <c r="H23" s="1" t="s">
        <v>2874</v>
      </c>
      <c r="I23" s="1" t="s">
        <v>3475</v>
      </c>
    </row>
    <row r="24" spans="1:19" ht="105" x14ac:dyDescent="0.25">
      <c r="A24" s="2" t="s">
        <v>2372</v>
      </c>
      <c r="B24" s="2" t="s">
        <v>2252</v>
      </c>
      <c r="C24" s="44">
        <v>1</v>
      </c>
      <c r="D24" s="1" t="s">
        <v>66</v>
      </c>
      <c r="E24" s="1" t="s">
        <v>67</v>
      </c>
      <c r="F24" s="1" t="str">
        <f>UnitControlCenter!$B$3</f>
        <v>million metric tons / year</v>
      </c>
      <c r="G24" s="1" t="s">
        <v>3487</v>
      </c>
      <c r="H24" s="1" t="s">
        <v>2874</v>
      </c>
      <c r="I24" s="1" t="s">
        <v>3476</v>
      </c>
    </row>
    <row r="25" spans="1:19" ht="105" x14ac:dyDescent="0.25">
      <c r="A25" s="2" t="s">
        <v>2372</v>
      </c>
      <c r="B25" s="2" t="s">
        <v>2249</v>
      </c>
      <c r="C25" s="44">
        <v>1</v>
      </c>
      <c r="D25" s="1" t="s">
        <v>66</v>
      </c>
      <c r="E25" s="1" t="s">
        <v>67</v>
      </c>
      <c r="F25" s="1" t="str">
        <f>UnitControlCenter!$B$5</f>
        <v>thousand metric tons / year</v>
      </c>
      <c r="G25" s="1" t="s">
        <v>3488</v>
      </c>
      <c r="H25" s="1" t="s">
        <v>2874</v>
      </c>
      <c r="I25" s="1" t="s">
        <v>3477</v>
      </c>
    </row>
    <row r="26" spans="1:19" ht="105" x14ac:dyDescent="0.25">
      <c r="A26" s="2" t="s">
        <v>2372</v>
      </c>
      <c r="B26" s="2" t="s">
        <v>2257</v>
      </c>
      <c r="C26" s="44">
        <v>1</v>
      </c>
      <c r="D26" s="1" t="s">
        <v>66</v>
      </c>
      <c r="E26" s="1" t="s">
        <v>67</v>
      </c>
      <c r="F26" s="1" t="str">
        <f>UnitControlCenter!$B$3</f>
        <v>million metric tons / year</v>
      </c>
      <c r="G26" s="1" t="s">
        <v>3489</v>
      </c>
      <c r="H26" s="1" t="s">
        <v>2874</v>
      </c>
      <c r="I26" s="1" t="s">
        <v>3478</v>
      </c>
    </row>
    <row r="27" spans="1:19" ht="105.75" thickBot="1" x14ac:dyDescent="0.3">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3493</v>
      </c>
      <c r="C98" s="44">
        <v>1</v>
      </c>
      <c r="D98" s="1" t="s">
        <v>64</v>
      </c>
      <c r="E98" s="1" t="s">
        <v>65</v>
      </c>
      <c r="F98" s="1" t="str">
        <f>UnitControlCenter!B16</f>
        <v>%</v>
      </c>
      <c r="G98" s="1" t="s">
        <v>3496</v>
      </c>
    </row>
    <row r="99" spans="1:19" ht="30" x14ac:dyDescent="0.25">
      <c r="A99" s="2" t="s">
        <v>2511</v>
      </c>
      <c r="B99" s="2" t="s">
        <v>3498</v>
      </c>
      <c r="C99" s="44">
        <v>1</v>
      </c>
      <c r="D99" s="1" t="s">
        <v>64</v>
      </c>
      <c r="E99" s="1" t="s">
        <v>65</v>
      </c>
      <c r="F99" s="1" t="str">
        <f>UnitControlCenter!B17</f>
        <v>metric tons CO2e / megawatt-hour (MWh)</v>
      </c>
      <c r="G99" s="1" t="s">
        <v>3497</v>
      </c>
    </row>
    <row r="100" spans="1:19" ht="30.75" thickBot="1" x14ac:dyDescent="0.3">
      <c r="A100" s="203" t="s">
        <v>2511</v>
      </c>
      <c r="B100" s="203" t="s">
        <v>3506</v>
      </c>
      <c r="C100" s="210">
        <v>1</v>
      </c>
      <c r="D100" s="204" t="s">
        <v>64</v>
      </c>
      <c r="E100" s="204" t="s">
        <v>65</v>
      </c>
      <c r="F100" s="204" t="str">
        <f>UnitControlCenter!B18</f>
        <v>kilowatt-hour / 2020 dollar</v>
      </c>
      <c r="G100" s="204" t="s">
        <v>3507</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3532</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3533</v>
      </c>
      <c r="C111" s="44">
        <v>0</v>
      </c>
      <c r="D111" s="1" t="s">
        <v>66</v>
      </c>
      <c r="E111" s="1" t="s">
        <v>67</v>
      </c>
      <c r="F111" s="1" t="str">
        <f>UnitControlCenter!$B$25</f>
        <v>thousand vehicles / year</v>
      </c>
      <c r="G111" s="1" t="s">
        <v>3534</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3535</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3536</v>
      </c>
      <c r="C117" s="210">
        <v>0</v>
      </c>
      <c r="D117" s="204" t="s">
        <v>66</v>
      </c>
      <c r="E117" s="204" t="s">
        <v>67</v>
      </c>
      <c r="F117" s="204" t="str">
        <f>UnitControlCenter!$B$26</f>
        <v>million vehicles</v>
      </c>
      <c r="G117" s="204" t="s">
        <v>3537</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3509</v>
      </c>
      <c r="C136" s="44">
        <v>1</v>
      </c>
      <c r="D136" s="1" t="s">
        <v>66</v>
      </c>
      <c r="E136" s="1" t="s">
        <v>67</v>
      </c>
      <c r="F136" s="1" t="str">
        <f>UnitControlCenter!$B$3</f>
        <v>million metric tons / year</v>
      </c>
      <c r="G136" s="1" t="s">
        <v>3501</v>
      </c>
      <c r="H136" s="1" t="s">
        <v>3502</v>
      </c>
      <c r="I136" s="1" t="s">
        <v>3505</v>
      </c>
    </row>
    <row r="137" spans="1:19" ht="255" x14ac:dyDescent="0.25">
      <c r="A137" s="2" t="s">
        <v>2889</v>
      </c>
      <c r="B137" s="2" t="s">
        <v>3499</v>
      </c>
      <c r="C137" s="44">
        <v>1</v>
      </c>
      <c r="D137" s="1" t="s">
        <v>66</v>
      </c>
      <c r="E137" s="1" t="s">
        <v>67</v>
      </c>
      <c r="F137" s="1" t="str">
        <f>UnitControlCenter!$B$3</f>
        <v>million metric tons / year</v>
      </c>
      <c r="G137" s="1" t="s">
        <v>3503</v>
      </c>
      <c r="H137" s="1" t="s">
        <v>3155</v>
      </c>
      <c r="I137" s="227" t="s">
        <v>3156</v>
      </c>
    </row>
    <row r="138" spans="1:19" ht="330.75" thickBot="1" x14ac:dyDescent="0.3">
      <c r="A138" s="203" t="s">
        <v>2889</v>
      </c>
      <c r="B138" s="203" t="s">
        <v>3500</v>
      </c>
      <c r="C138" s="210">
        <v>1</v>
      </c>
      <c r="D138" s="203" t="s">
        <v>66</v>
      </c>
      <c r="E138" s="203" t="s">
        <v>67</v>
      </c>
      <c r="F138" s="203" t="str">
        <f>UnitControlCenter!$B$3</f>
        <v>million metric tons / year</v>
      </c>
      <c r="G138" s="203" t="s">
        <v>3504</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3514</v>
      </c>
      <c r="B156" s="2" t="s">
        <v>3543</v>
      </c>
      <c r="C156" s="44">
        <v>1</v>
      </c>
      <c r="D156" s="1" t="s">
        <v>66</v>
      </c>
      <c r="E156" s="1" t="s">
        <v>67</v>
      </c>
      <c r="F156" s="1" t="str">
        <f>UnitControlCenter!$B$34</f>
        <v>trillion BTU / year</v>
      </c>
      <c r="G156" s="1" t="s">
        <v>2716</v>
      </c>
      <c r="H156" s="1" t="s">
        <v>2717</v>
      </c>
      <c r="I156" s="1" t="s">
        <v>2718</v>
      </c>
    </row>
    <row r="157" spans="1:19" ht="60" x14ac:dyDescent="0.25">
      <c r="A157" s="2" t="s">
        <v>3514</v>
      </c>
      <c r="B157" s="2" t="s">
        <v>3544</v>
      </c>
      <c r="C157" s="44">
        <v>1</v>
      </c>
      <c r="D157" s="1" t="s">
        <v>66</v>
      </c>
      <c r="E157" s="1" t="s">
        <v>67</v>
      </c>
      <c r="F157" s="1" t="str">
        <f>UnitControlCenter!$B$34</f>
        <v>trillion BTU / year</v>
      </c>
      <c r="G157" s="1" t="s">
        <v>2719</v>
      </c>
      <c r="H157" s="1" t="s">
        <v>2717</v>
      </c>
      <c r="I157" s="1" t="s">
        <v>2718</v>
      </c>
    </row>
    <row r="158" spans="1:19" ht="60" x14ac:dyDescent="0.25">
      <c r="A158" s="2" t="s">
        <v>3514</v>
      </c>
      <c r="B158" s="2" t="s">
        <v>3545</v>
      </c>
      <c r="C158" s="44">
        <v>1</v>
      </c>
      <c r="D158" s="1" t="s">
        <v>66</v>
      </c>
      <c r="E158" s="1" t="s">
        <v>67</v>
      </c>
      <c r="F158" s="1" t="str">
        <f>UnitControlCenter!$B$8</f>
        <v>billion 2020 dollars / year</v>
      </c>
      <c r="G158" s="1" t="s">
        <v>2720</v>
      </c>
      <c r="H158" s="1" t="s">
        <v>2717</v>
      </c>
      <c r="I158" s="1" t="s">
        <v>2718</v>
      </c>
    </row>
    <row r="159" spans="1:19" ht="75" x14ac:dyDescent="0.25">
      <c r="A159" s="2" t="s">
        <v>3514</v>
      </c>
      <c r="B159" s="2" t="s">
        <v>3546</v>
      </c>
      <c r="C159" s="44">
        <v>1</v>
      </c>
      <c r="D159" s="1" t="s">
        <v>66</v>
      </c>
      <c r="E159" s="1" t="s">
        <v>67</v>
      </c>
      <c r="F159" s="1" t="str">
        <f>UnitControlCenter!$B$8</f>
        <v>billion 2020 dollars / year</v>
      </c>
      <c r="G159" s="1" t="s">
        <v>2721</v>
      </c>
      <c r="H159" s="1" t="s">
        <v>2717</v>
      </c>
      <c r="I159" s="1" t="s">
        <v>2718</v>
      </c>
    </row>
    <row r="160" spans="1:19" ht="60" x14ac:dyDescent="0.25">
      <c r="A160" s="2" t="s">
        <v>3514</v>
      </c>
      <c r="B160" s="2" t="s">
        <v>3547</v>
      </c>
      <c r="C160" s="44">
        <v>1</v>
      </c>
      <c r="D160" s="1" t="s">
        <v>66</v>
      </c>
      <c r="E160" s="1" t="s">
        <v>67</v>
      </c>
      <c r="F160" s="1" t="str">
        <f>UnitControlCenter!B3</f>
        <v>million metric tons / year</v>
      </c>
      <c r="G160" s="1" t="s">
        <v>2970</v>
      </c>
      <c r="H160" s="1" t="s">
        <v>2968</v>
      </c>
      <c r="I160" s="1" t="s">
        <v>2969</v>
      </c>
    </row>
    <row r="161" spans="1:19" ht="60" x14ac:dyDescent="0.25">
      <c r="A161" s="2" t="s">
        <v>3514</v>
      </c>
      <c r="B161" s="2" t="s">
        <v>3548</v>
      </c>
      <c r="C161" s="44">
        <v>1</v>
      </c>
      <c r="D161" s="1" t="s">
        <v>66</v>
      </c>
      <c r="E161" s="1" t="s">
        <v>67</v>
      </c>
      <c r="F161" s="1" t="str">
        <f>UnitControlCenter!B3</f>
        <v>million metric tons / year</v>
      </c>
      <c r="G161" s="1" t="s">
        <v>2971</v>
      </c>
      <c r="H161" s="1" t="s">
        <v>2968</v>
      </c>
      <c r="I161" s="1" t="s">
        <v>2969</v>
      </c>
    </row>
    <row r="162" spans="1:19" ht="60" x14ac:dyDescent="0.25">
      <c r="A162" s="2" t="s">
        <v>3514</v>
      </c>
      <c r="B162" s="2" t="s">
        <v>3549</v>
      </c>
      <c r="C162" s="44">
        <v>1</v>
      </c>
      <c r="D162" s="1" t="s">
        <v>66</v>
      </c>
      <c r="E162" s="1" t="s">
        <v>67</v>
      </c>
      <c r="F162" s="1" t="str">
        <f>UnitControlCenter!$B$34</f>
        <v>trillion BTU / year</v>
      </c>
      <c r="G162" s="1" t="s">
        <v>2800</v>
      </c>
      <c r="H162" s="1" t="s">
        <v>2795</v>
      </c>
      <c r="I162" s="1" t="s">
        <v>2796</v>
      </c>
    </row>
    <row r="163" spans="1:19" ht="75" x14ac:dyDescent="0.25">
      <c r="A163" s="2" t="s">
        <v>3514</v>
      </c>
      <c r="B163" s="2" t="s">
        <v>3550</v>
      </c>
      <c r="C163" s="44">
        <v>1</v>
      </c>
      <c r="D163" s="1" t="s">
        <v>66</v>
      </c>
      <c r="E163" s="1" t="s">
        <v>67</v>
      </c>
      <c r="F163" s="1" t="str">
        <f>UnitControlCenter!$B$34</f>
        <v>trillion BTU / year</v>
      </c>
      <c r="G163" s="1" t="s">
        <v>2801</v>
      </c>
      <c r="H163" s="1" t="s">
        <v>2795</v>
      </c>
      <c r="I163" s="1" t="s">
        <v>2797</v>
      </c>
    </row>
    <row r="164" spans="1:19" ht="75" x14ac:dyDescent="0.25">
      <c r="A164" s="2" t="s">
        <v>3514</v>
      </c>
      <c r="B164" s="2" t="s">
        <v>3551</v>
      </c>
      <c r="C164" s="44">
        <v>1</v>
      </c>
      <c r="D164" s="1" t="s">
        <v>66</v>
      </c>
      <c r="E164" s="1" t="s">
        <v>67</v>
      </c>
      <c r="F164" s="1" t="str">
        <f>UnitControlCenter!$B$8</f>
        <v>billion 2020 dollars / year</v>
      </c>
      <c r="G164" s="1" t="s">
        <v>2802</v>
      </c>
      <c r="H164" s="1" t="s">
        <v>2795</v>
      </c>
      <c r="I164" s="1" t="s">
        <v>2798</v>
      </c>
    </row>
    <row r="165" spans="1:19" ht="90" x14ac:dyDescent="0.25">
      <c r="A165" s="2" t="s">
        <v>3514</v>
      </c>
      <c r="B165" s="2" t="s">
        <v>3552</v>
      </c>
      <c r="C165" s="44">
        <v>1</v>
      </c>
      <c r="D165" s="1" t="s">
        <v>66</v>
      </c>
      <c r="E165" s="1" t="s">
        <v>67</v>
      </c>
      <c r="F165" s="1" t="str">
        <f>UnitControlCenter!$B$8</f>
        <v>billion 2020 dollars / year</v>
      </c>
      <c r="G165" s="1" t="s">
        <v>2803</v>
      </c>
      <c r="H165" s="1" t="s">
        <v>2795</v>
      </c>
      <c r="I165" s="1" t="s">
        <v>2799</v>
      </c>
    </row>
    <row r="166" spans="1:19" ht="105" x14ac:dyDescent="0.25">
      <c r="A166" s="2" t="s">
        <v>3514</v>
      </c>
      <c r="B166" s="2" t="s">
        <v>3553</v>
      </c>
      <c r="C166" s="44">
        <v>1</v>
      </c>
      <c r="D166" s="1" t="s">
        <v>66</v>
      </c>
      <c r="E166" s="1" t="s">
        <v>67</v>
      </c>
      <c r="F166" s="1" t="str">
        <f>UnitControlCenter!$B$28</f>
        <v>quads / year</v>
      </c>
      <c r="G166" s="1" t="s">
        <v>2829</v>
      </c>
      <c r="H166" s="1" t="s">
        <v>2831</v>
      </c>
      <c r="I166" s="1" t="s">
        <v>2832</v>
      </c>
    </row>
    <row r="167" spans="1:19" ht="120" x14ac:dyDescent="0.25">
      <c r="A167" s="2" t="s">
        <v>3514</v>
      </c>
      <c r="B167" s="2" t="s">
        <v>3554</v>
      </c>
      <c r="C167" s="44">
        <v>1</v>
      </c>
      <c r="D167" s="1" t="s">
        <v>66</v>
      </c>
      <c r="E167" s="1" t="s">
        <v>67</v>
      </c>
      <c r="F167" s="1" t="str">
        <f>UnitControlCenter!$B$28</f>
        <v>quads / year</v>
      </c>
      <c r="G167" s="1" t="s">
        <v>2830</v>
      </c>
      <c r="H167" s="1" t="s">
        <v>2831</v>
      </c>
      <c r="I167" s="1" t="s">
        <v>2832</v>
      </c>
    </row>
    <row r="168" spans="1:19" ht="225" x14ac:dyDescent="0.25">
      <c r="A168" s="2" t="s">
        <v>3514</v>
      </c>
      <c r="B168" s="2" t="s">
        <v>3562</v>
      </c>
      <c r="C168" s="44">
        <v>1</v>
      </c>
      <c r="D168" s="1" t="s">
        <v>66</v>
      </c>
      <c r="E168" s="1" t="s">
        <v>67</v>
      </c>
      <c r="F168" s="1" t="str">
        <f>UnitControlCenter!$B$9</f>
        <v>billion 2020 dollars</v>
      </c>
      <c r="G168" s="1" t="s">
        <v>3517</v>
      </c>
      <c r="H168" s="1" t="s">
        <v>3516</v>
      </c>
      <c r="I168" s="227" t="s">
        <v>3515</v>
      </c>
    </row>
    <row r="169" spans="1:19" ht="255" x14ac:dyDescent="0.25">
      <c r="A169" s="2" t="s">
        <v>3514</v>
      </c>
      <c r="B169" s="2" t="s">
        <v>3555</v>
      </c>
      <c r="C169" s="44">
        <v>1</v>
      </c>
      <c r="D169" s="1" t="s">
        <v>66</v>
      </c>
      <c r="E169" s="1" t="s">
        <v>67</v>
      </c>
      <c r="F169" s="1" t="str">
        <f>UnitControlCenter!$B$9</f>
        <v>billion 2020 dollars</v>
      </c>
      <c r="G169" s="1" t="s">
        <v>3525</v>
      </c>
      <c r="H169" s="1" t="s">
        <v>3516</v>
      </c>
      <c r="I169" s="227" t="s">
        <v>3518</v>
      </c>
    </row>
    <row r="170" spans="1:19" ht="225" x14ac:dyDescent="0.25">
      <c r="A170" s="2" t="s">
        <v>3514</v>
      </c>
      <c r="B170" s="2" t="s">
        <v>3556</v>
      </c>
      <c r="C170" s="44">
        <v>1</v>
      </c>
      <c r="D170" s="1" t="s">
        <v>66</v>
      </c>
      <c r="E170" s="1" t="s">
        <v>67</v>
      </c>
      <c r="F170" s="1" t="str">
        <f>UnitControlCenter!$B$9</f>
        <v>billion 2020 dollars</v>
      </c>
      <c r="G170" s="1" t="s">
        <v>3526</v>
      </c>
      <c r="H170" s="1" t="s">
        <v>3516</v>
      </c>
      <c r="I170" s="227" t="s">
        <v>3519</v>
      </c>
    </row>
    <row r="171" spans="1:19" ht="255" x14ac:dyDescent="0.25">
      <c r="A171" s="2" t="s">
        <v>3514</v>
      </c>
      <c r="B171" s="2" t="s">
        <v>3557</v>
      </c>
      <c r="C171" s="44">
        <v>1</v>
      </c>
      <c r="D171" s="1" t="s">
        <v>66</v>
      </c>
      <c r="E171" s="1" t="s">
        <v>67</v>
      </c>
      <c r="F171" s="1" t="str">
        <f>UnitControlCenter!$B$9</f>
        <v>billion 2020 dollars</v>
      </c>
      <c r="G171" s="1" t="s">
        <v>3527</v>
      </c>
      <c r="H171" s="1" t="s">
        <v>3516</v>
      </c>
      <c r="I171" s="227" t="s">
        <v>3520</v>
      </c>
    </row>
    <row r="172" spans="1:19" ht="210" x14ac:dyDescent="0.25">
      <c r="A172" s="2" t="s">
        <v>3514</v>
      </c>
      <c r="B172" s="2" t="s">
        <v>3558</v>
      </c>
      <c r="C172" s="44">
        <v>1</v>
      </c>
      <c r="D172" s="1" t="s">
        <v>66</v>
      </c>
      <c r="E172" s="1" t="s">
        <v>67</v>
      </c>
      <c r="F172" s="1" t="str">
        <f>UnitControlCenter!$B$9</f>
        <v>billion 2020 dollars</v>
      </c>
      <c r="G172" s="1" t="s">
        <v>3530</v>
      </c>
      <c r="H172" s="1" t="s">
        <v>3516</v>
      </c>
      <c r="I172" s="227" t="s">
        <v>3521</v>
      </c>
    </row>
    <row r="173" spans="1:19" ht="240" x14ac:dyDescent="0.25">
      <c r="A173" s="2" t="s">
        <v>3514</v>
      </c>
      <c r="B173" s="2" t="s">
        <v>3559</v>
      </c>
      <c r="C173" s="44">
        <v>1</v>
      </c>
      <c r="D173" s="1" t="s">
        <v>66</v>
      </c>
      <c r="E173" s="1" t="s">
        <v>67</v>
      </c>
      <c r="F173" s="1" t="str">
        <f>UnitControlCenter!$B$9</f>
        <v>billion 2020 dollars</v>
      </c>
      <c r="G173" s="1" t="s">
        <v>3531</v>
      </c>
      <c r="H173" s="1" t="s">
        <v>3516</v>
      </c>
      <c r="I173" s="227" t="s">
        <v>3522</v>
      </c>
    </row>
    <row r="174" spans="1:19" ht="270" x14ac:dyDescent="0.25">
      <c r="A174" s="2" t="s">
        <v>3514</v>
      </c>
      <c r="B174" s="2" t="s">
        <v>3560</v>
      </c>
      <c r="C174" s="44">
        <v>1</v>
      </c>
      <c r="D174" s="1" t="s">
        <v>66</v>
      </c>
      <c r="E174" s="1" t="s">
        <v>67</v>
      </c>
      <c r="F174" s="1" t="str">
        <f>UnitControlCenter!$B$9</f>
        <v>billion 2020 dollars</v>
      </c>
      <c r="G174" s="1" t="s">
        <v>3528</v>
      </c>
      <c r="H174" s="1" t="s">
        <v>3516</v>
      </c>
      <c r="I174" s="227" t="s">
        <v>3523</v>
      </c>
    </row>
    <row r="175" spans="1:19" ht="315.75" thickBot="1" x14ac:dyDescent="0.3">
      <c r="A175" s="203" t="s">
        <v>3514</v>
      </c>
      <c r="B175" s="203" t="s">
        <v>3561</v>
      </c>
      <c r="C175" s="210">
        <v>1</v>
      </c>
      <c r="D175" s="204" t="s">
        <v>66</v>
      </c>
      <c r="E175" s="204" t="s">
        <v>67</v>
      </c>
      <c r="F175" s="204" t="str">
        <f>UnitControlCenter!$B$9</f>
        <v>billion 2020 dollars</v>
      </c>
      <c r="G175" s="204" t="s">
        <v>3529</v>
      </c>
      <c r="H175" s="204" t="s">
        <v>3516</v>
      </c>
      <c r="I175" s="339" t="s">
        <v>3524</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3457</v>
      </c>
      <c r="H176" s="1" t="s">
        <v>3456</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3459</v>
      </c>
      <c r="H179" s="1" t="s">
        <v>3458</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3597</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3602</v>
      </c>
    </row>
    <row r="19" spans="1:4" x14ac:dyDescent="0.25">
      <c r="A19" t="s">
        <v>3603</v>
      </c>
      <c r="B19" s="182" t="s">
        <v>3604</v>
      </c>
      <c r="C19" s="384"/>
      <c r="D19" t="s">
        <v>3601</v>
      </c>
    </row>
    <row r="20" spans="1:4" x14ac:dyDescent="0.25">
      <c r="A20" t="s">
        <v>2606</v>
      </c>
      <c r="B20" s="20" t="s">
        <v>2605</v>
      </c>
      <c r="C20" s="194"/>
      <c r="D20" t="s">
        <v>467</v>
      </c>
    </row>
    <row r="21" spans="1:4" x14ac:dyDescent="0.25">
      <c r="A21" t="s">
        <v>2576</v>
      </c>
      <c r="B21" s="182" t="s">
        <v>2586</v>
      </c>
      <c r="C21" s="184"/>
      <c r="D21" t="s">
        <v>470</v>
      </c>
    </row>
    <row r="22" spans="1:4" x14ac:dyDescent="0.25">
      <c r="A22" t="s">
        <v>2622</v>
      </c>
      <c r="B22" s="20" t="s">
        <v>2616</v>
      </c>
      <c r="C22" s="199"/>
      <c r="D22" t="s">
        <v>2611</v>
      </c>
    </row>
    <row r="24" spans="1:4" x14ac:dyDescent="0.25">
      <c r="A24" s="42" t="s">
        <v>2591</v>
      </c>
      <c r="B24" s="180"/>
      <c r="C24" s="167"/>
      <c r="D24" s="167"/>
    </row>
    <row r="25" spans="1:4" s="9" customFormat="1" x14ac:dyDescent="0.25">
      <c r="A25" s="9" t="s">
        <v>2571</v>
      </c>
      <c r="B25" s="181" t="s">
        <v>2572</v>
      </c>
      <c r="C25" s="9" t="s">
        <v>2573</v>
      </c>
      <c r="D25" s="9" t="s">
        <v>2656</v>
      </c>
    </row>
    <row r="26" spans="1:4" x14ac:dyDescent="0.25">
      <c r="A26" t="s">
        <v>2597</v>
      </c>
      <c r="B26" s="20" t="s">
        <v>2593</v>
      </c>
      <c r="C26" s="190"/>
      <c r="D26" t="s">
        <v>2658</v>
      </c>
    </row>
    <row r="27" spans="1:4" x14ac:dyDescent="0.25">
      <c r="A27" t="s">
        <v>2570</v>
      </c>
      <c r="B27" s="183" t="s">
        <v>2577</v>
      </c>
      <c r="C27" s="179"/>
      <c r="D27" t="s">
        <v>2657</v>
      </c>
    </row>
    <row r="28" spans="1:4" x14ac:dyDescent="0.25">
      <c r="A28" t="s">
        <v>2582</v>
      </c>
      <c r="B28" s="20" t="s">
        <v>2587</v>
      </c>
      <c r="C28" s="185"/>
      <c r="D28" t="s">
        <v>4</v>
      </c>
    </row>
    <row r="29" spans="1:4" x14ac:dyDescent="0.25">
      <c r="A29" t="s">
        <v>2596</v>
      </c>
      <c r="B29" s="20" t="s">
        <v>2613</v>
      </c>
      <c r="C29" s="191"/>
      <c r="D29" t="s">
        <v>94</v>
      </c>
    </row>
    <row r="30" spans="1:4" x14ac:dyDescent="0.25">
      <c r="A30" t="s">
        <v>2576</v>
      </c>
      <c r="B30" s="20">
        <v>969696</v>
      </c>
      <c r="C30" s="184"/>
      <c r="D30" t="s">
        <v>9</v>
      </c>
    </row>
    <row r="31" spans="1:4" x14ac:dyDescent="0.25">
      <c r="A31" t="s">
        <v>2589</v>
      </c>
      <c r="B31" s="20" t="s">
        <v>2590</v>
      </c>
      <c r="C31" s="186"/>
      <c r="D31" t="s">
        <v>2472</v>
      </c>
    </row>
    <row r="32" spans="1:4" x14ac:dyDescent="0.25">
      <c r="A32" t="s">
        <v>2598</v>
      </c>
      <c r="B32" s="20" t="s">
        <v>2594</v>
      </c>
      <c r="C32" s="192"/>
      <c r="D32" t="s">
        <v>136</v>
      </c>
    </row>
    <row r="33" spans="1:4" x14ac:dyDescent="0.25">
      <c r="A33" t="s">
        <v>2599</v>
      </c>
      <c r="B33" s="20" t="s">
        <v>2595</v>
      </c>
      <c r="C33" s="193"/>
      <c r="D33" t="s">
        <v>2481</v>
      </c>
    </row>
    <row r="34" spans="1:4" x14ac:dyDescent="0.25">
      <c r="A34" t="s">
        <v>2581</v>
      </c>
      <c r="B34" s="20" t="s">
        <v>2592</v>
      </c>
      <c r="C34" s="189"/>
      <c r="D34" t="s">
        <v>2536</v>
      </c>
    </row>
    <row r="35" spans="1:4" x14ac:dyDescent="0.25">
      <c r="A35" t="s">
        <v>2664</v>
      </c>
      <c r="B35" s="182" t="s">
        <v>2666</v>
      </c>
      <c r="C35" s="200"/>
      <c r="D35" t="s">
        <v>2871</v>
      </c>
    </row>
    <row r="37" spans="1:4" x14ac:dyDescent="0.25">
      <c r="A37" s="42" t="s">
        <v>2600</v>
      </c>
      <c r="B37" s="180"/>
      <c r="C37" s="167"/>
      <c r="D37" s="167"/>
    </row>
    <row r="38" spans="1:4" x14ac:dyDescent="0.25">
      <c r="A38" s="9" t="s">
        <v>2571</v>
      </c>
      <c r="B38" s="181" t="s">
        <v>2572</v>
      </c>
      <c r="C38" s="9" t="s">
        <v>2573</v>
      </c>
      <c r="D38" s="9" t="s">
        <v>2574</v>
      </c>
    </row>
    <row r="39" spans="1:4" x14ac:dyDescent="0.25">
      <c r="A39" t="s">
        <v>2582</v>
      </c>
      <c r="B39" s="182" t="s">
        <v>2587</v>
      </c>
      <c r="C39" s="185"/>
      <c r="D39" t="s">
        <v>2601</v>
      </c>
    </row>
    <row r="40" spans="1:4" x14ac:dyDescent="0.25">
      <c r="A40" t="s">
        <v>2576</v>
      </c>
      <c r="B40" s="20">
        <v>969696</v>
      </c>
      <c r="C40" s="184"/>
      <c r="D40" t="s">
        <v>2602</v>
      </c>
    </row>
    <row r="41" spans="1:4" x14ac:dyDescent="0.25">
      <c r="A41" t="s">
        <v>2589</v>
      </c>
      <c r="B41" s="20" t="s">
        <v>2590</v>
      </c>
      <c r="C41" s="186"/>
      <c r="D41" t="s">
        <v>2603</v>
      </c>
    </row>
    <row r="42" spans="1:4" x14ac:dyDescent="0.25">
      <c r="A42" t="s">
        <v>2664</v>
      </c>
      <c r="B42" s="182" t="s">
        <v>2666</v>
      </c>
      <c r="C42" s="200"/>
      <c r="D42" t="s">
        <v>2872</v>
      </c>
    </row>
    <row r="44" spans="1:4" x14ac:dyDescent="0.25">
      <c r="A44" s="42" t="s">
        <v>2604</v>
      </c>
      <c r="B44" s="180"/>
      <c r="C44" s="167"/>
      <c r="D44" s="167"/>
    </row>
    <row r="45" spans="1:4" x14ac:dyDescent="0.25">
      <c r="A45" s="9" t="s">
        <v>2571</v>
      </c>
      <c r="B45" s="181" t="s">
        <v>2572</v>
      </c>
      <c r="C45" s="9" t="s">
        <v>2573</v>
      </c>
      <c r="D45" s="9" t="s">
        <v>2574</v>
      </c>
    </row>
    <row r="46" spans="1:4" x14ac:dyDescent="0.25">
      <c r="A46" t="s">
        <v>2589</v>
      </c>
      <c r="B46" s="20" t="s">
        <v>2590</v>
      </c>
      <c r="C46" s="186"/>
      <c r="D46" t="s">
        <v>2265</v>
      </c>
    </row>
    <row r="47" spans="1:4" x14ac:dyDescent="0.25">
      <c r="A47" t="s">
        <v>2583</v>
      </c>
      <c r="B47" s="182" t="s">
        <v>2584</v>
      </c>
      <c r="C47" s="178"/>
      <c r="D47" t="s">
        <v>874</v>
      </c>
    </row>
    <row r="48" spans="1:4" x14ac:dyDescent="0.25">
      <c r="A48" t="s">
        <v>2582</v>
      </c>
      <c r="B48" s="182" t="s">
        <v>2587</v>
      </c>
      <c r="C48" s="185"/>
      <c r="D48" t="s">
        <v>2263</v>
      </c>
    </row>
    <row r="49" spans="1:4" x14ac:dyDescent="0.25">
      <c r="A49" t="s">
        <v>2576</v>
      </c>
      <c r="B49" s="182" t="s">
        <v>2586</v>
      </c>
      <c r="C49" s="184"/>
      <c r="D49" t="s">
        <v>2247</v>
      </c>
    </row>
    <row r="50" spans="1:4" x14ac:dyDescent="0.25">
      <c r="B50" s="182"/>
    </row>
    <row r="51" spans="1:4" x14ac:dyDescent="0.25">
      <c r="A51" s="42" t="s">
        <v>2746</v>
      </c>
      <c r="B51" s="180"/>
      <c r="C51" s="167"/>
      <c r="D51" s="167"/>
    </row>
    <row r="52" spans="1:4" x14ac:dyDescent="0.25">
      <c r="A52" s="9" t="s">
        <v>2571</v>
      </c>
      <c r="B52" s="181" t="s">
        <v>2572</v>
      </c>
      <c r="C52" s="9" t="s">
        <v>2573</v>
      </c>
      <c r="D52" s="9" t="s">
        <v>2574</v>
      </c>
    </row>
    <row r="53" spans="1:4" x14ac:dyDescent="0.25">
      <c r="A53" t="s">
        <v>2582</v>
      </c>
      <c r="B53" s="182" t="s">
        <v>2587</v>
      </c>
      <c r="C53" s="185"/>
      <c r="D53" t="s">
        <v>2634</v>
      </c>
    </row>
    <row r="54" spans="1:4" x14ac:dyDescent="0.25">
      <c r="A54" t="s">
        <v>2597</v>
      </c>
      <c r="B54" s="20" t="s">
        <v>2593</v>
      </c>
      <c r="C54" s="190"/>
      <c r="D54" t="s">
        <v>2635</v>
      </c>
    </row>
    <row r="55" spans="1:4" x14ac:dyDescent="0.25">
      <c r="A55" t="s">
        <v>2596</v>
      </c>
      <c r="B55" s="20" t="s">
        <v>2613</v>
      </c>
      <c r="C55" s="191"/>
      <c r="D55" t="s">
        <v>2636</v>
      </c>
    </row>
    <row r="56" spans="1:4" x14ac:dyDescent="0.25">
      <c r="A56" t="s">
        <v>2589</v>
      </c>
      <c r="B56" s="182" t="s">
        <v>2590</v>
      </c>
      <c r="C56" s="186"/>
      <c r="D56" t="s">
        <v>2637</v>
      </c>
    </row>
    <row r="57" spans="1:4" x14ac:dyDescent="0.25">
      <c r="A57" t="s">
        <v>2583</v>
      </c>
      <c r="B57" s="182" t="s">
        <v>2584</v>
      </c>
      <c r="C57" s="178"/>
      <c r="D57" t="s">
        <v>2638</v>
      </c>
    </row>
    <row r="59" spans="1:4" x14ac:dyDescent="0.25">
      <c r="A59" s="42" t="s">
        <v>3018</v>
      </c>
      <c r="B59" s="180"/>
      <c r="C59" s="167"/>
      <c r="D59" s="167"/>
    </row>
    <row r="60" spans="1:4" x14ac:dyDescent="0.25">
      <c r="A60" s="9" t="s">
        <v>2571</v>
      </c>
      <c r="B60" s="181" t="s">
        <v>2572</v>
      </c>
      <c r="C60" s="9" t="s">
        <v>2573</v>
      </c>
      <c r="D60" s="9" t="s">
        <v>2574</v>
      </c>
    </row>
    <row r="61" spans="1:4" x14ac:dyDescent="0.25">
      <c r="A61" t="s">
        <v>2597</v>
      </c>
      <c r="B61" s="20" t="s">
        <v>2593</v>
      </c>
      <c r="C61" s="190"/>
      <c r="D61" t="s">
        <v>3008</v>
      </c>
    </row>
    <row r="62" spans="1:4" x14ac:dyDescent="0.25">
      <c r="A62" t="s">
        <v>2582</v>
      </c>
      <c r="B62" s="182" t="s">
        <v>2587</v>
      </c>
      <c r="C62" s="185"/>
      <c r="D62" t="s">
        <v>3007</v>
      </c>
    </row>
    <row r="63" spans="1:4" x14ac:dyDescent="0.25">
      <c r="A63" t="s">
        <v>2581</v>
      </c>
      <c r="B63" s="20" t="s">
        <v>2592</v>
      </c>
      <c r="C63" s="189"/>
      <c r="D63" t="s">
        <v>3004</v>
      </c>
    </row>
    <row r="64" spans="1:4" x14ac:dyDescent="0.25">
      <c r="A64" t="s">
        <v>2622</v>
      </c>
      <c r="B64" s="20" t="s">
        <v>2616</v>
      </c>
      <c r="C64" s="199"/>
      <c r="D64" t="s">
        <v>3005</v>
      </c>
    </row>
    <row r="65" spans="1:4" x14ac:dyDescent="0.25">
      <c r="A65" t="s">
        <v>2599</v>
      </c>
      <c r="B65" s="20" t="s">
        <v>2595</v>
      </c>
      <c r="C65" s="193"/>
      <c r="D65" t="s">
        <v>3006</v>
      </c>
    </row>
    <row r="67" spans="1:4" x14ac:dyDescent="0.25">
      <c r="A67" s="42" t="s">
        <v>3107</v>
      </c>
      <c r="B67" s="180"/>
      <c r="C67" s="167"/>
      <c r="D67" s="167"/>
    </row>
    <row r="68" spans="1:4" x14ac:dyDescent="0.25">
      <c r="A68" s="9" t="s">
        <v>2571</v>
      </c>
      <c r="B68" s="181" t="s">
        <v>2572</v>
      </c>
      <c r="C68" s="9" t="s">
        <v>2573</v>
      </c>
      <c r="D68" s="9" t="s">
        <v>2574</v>
      </c>
    </row>
    <row r="69" spans="1:4" x14ac:dyDescent="0.25">
      <c r="A69" t="s">
        <v>2664</v>
      </c>
      <c r="B69" s="182" t="s">
        <v>2666</v>
      </c>
      <c r="C69" s="200"/>
      <c r="D69" t="s">
        <v>3026</v>
      </c>
    </row>
    <row r="70" spans="1:4" x14ac:dyDescent="0.25">
      <c r="A70" t="s">
        <v>2597</v>
      </c>
      <c r="B70" s="20" t="s">
        <v>2593</v>
      </c>
      <c r="C70" s="190"/>
      <c r="D70" t="s">
        <v>3027</v>
      </c>
    </row>
    <row r="71" spans="1:4" x14ac:dyDescent="0.25">
      <c r="A71" t="s">
        <v>2599</v>
      </c>
      <c r="B71" s="20" t="s">
        <v>2595</v>
      </c>
      <c r="C71" s="193"/>
      <c r="D71" t="s">
        <v>482</v>
      </c>
    </row>
    <row r="72" spans="1:4" x14ac:dyDescent="0.25">
      <c r="A72" t="s">
        <v>2598</v>
      </c>
      <c r="B72" s="20" t="s">
        <v>2594</v>
      </c>
      <c r="C72" s="192"/>
      <c r="D72" t="s">
        <v>3028</v>
      </c>
    </row>
    <row r="73" spans="1:4" x14ac:dyDescent="0.25">
      <c r="A73" t="s">
        <v>2596</v>
      </c>
      <c r="B73" s="20" t="s">
        <v>2613</v>
      </c>
      <c r="C73" s="191"/>
      <c r="D73" t="s">
        <v>3029</v>
      </c>
    </row>
    <row r="74" spans="1:4" x14ac:dyDescent="0.25">
      <c r="A74" t="s">
        <v>2576</v>
      </c>
      <c r="B74" s="182" t="s">
        <v>2586</v>
      </c>
      <c r="C74" s="184"/>
      <c r="D74" t="s">
        <v>279</v>
      </c>
    </row>
    <row r="75" spans="1:4" x14ac:dyDescent="0.25">
      <c r="A75" t="s">
        <v>2582</v>
      </c>
      <c r="B75" s="182" t="s">
        <v>2587</v>
      </c>
      <c r="C75" s="185"/>
      <c r="D75" t="s">
        <v>3030</v>
      </c>
    </row>
    <row r="76" spans="1:4" x14ac:dyDescent="0.25">
      <c r="A76" t="s">
        <v>2589</v>
      </c>
      <c r="B76" s="182" t="s">
        <v>2590</v>
      </c>
      <c r="C76" s="186"/>
      <c r="D76" t="s">
        <v>3031</v>
      </c>
    </row>
    <row r="77" spans="1:4" x14ac:dyDescent="0.25">
      <c r="A77" t="s">
        <v>2581</v>
      </c>
      <c r="B77" s="20" t="s">
        <v>2592</v>
      </c>
      <c r="C77" s="189"/>
      <c r="D77" t="s">
        <v>3032</v>
      </c>
    </row>
    <row r="78" spans="1:4" x14ac:dyDescent="0.25">
      <c r="A78" t="s">
        <v>2583</v>
      </c>
      <c r="B78" s="182" t="s">
        <v>2584</v>
      </c>
      <c r="C78" s="178"/>
      <c r="D78" t="s">
        <v>2638</v>
      </c>
    </row>
    <row r="79" spans="1:4" x14ac:dyDescent="0.25">
      <c r="B79" s="182"/>
    </row>
    <row r="80" spans="1:4" x14ac:dyDescent="0.25">
      <c r="A80" s="42" t="s">
        <v>2990</v>
      </c>
      <c r="B80" s="180"/>
      <c r="C80" s="167"/>
      <c r="D80" s="167"/>
    </row>
    <row r="81" spans="1:4" x14ac:dyDescent="0.25">
      <c r="A81" s="9" t="s">
        <v>2571</v>
      </c>
      <c r="B81" s="181" t="s">
        <v>2572</v>
      </c>
      <c r="C81" s="9" t="s">
        <v>2573</v>
      </c>
      <c r="D81" s="9" t="s">
        <v>2574</v>
      </c>
    </row>
    <row r="82" spans="1:4" x14ac:dyDescent="0.25">
      <c r="A82" t="s">
        <v>2582</v>
      </c>
      <c r="B82" s="182" t="s">
        <v>2587</v>
      </c>
      <c r="C82" s="185"/>
      <c r="D82" t="s">
        <v>2938</v>
      </c>
    </row>
    <row r="83" spans="1:4" x14ac:dyDescent="0.25">
      <c r="A83" t="s">
        <v>2597</v>
      </c>
      <c r="B83" s="20" t="s">
        <v>2593</v>
      </c>
      <c r="C83" s="190"/>
      <c r="D83" t="s">
        <v>2939</v>
      </c>
    </row>
    <row r="84" spans="1:4" x14ac:dyDescent="0.25">
      <c r="A84" t="s">
        <v>2596</v>
      </c>
      <c r="B84" s="20" t="s">
        <v>2613</v>
      </c>
      <c r="C84" s="191"/>
      <c r="D84" t="s">
        <v>2940</v>
      </c>
    </row>
    <row r="85" spans="1:4" x14ac:dyDescent="0.25">
      <c r="A85" t="s">
        <v>2583</v>
      </c>
      <c r="B85" s="182" t="s">
        <v>2584</v>
      </c>
      <c r="C85" s="178"/>
      <c r="D85" t="s">
        <v>2638</v>
      </c>
    </row>
    <row r="87" spans="1:4" x14ac:dyDescent="0.25">
      <c r="A87" s="42" t="s">
        <v>3396</v>
      </c>
      <c r="B87" s="180"/>
      <c r="C87" s="167"/>
      <c r="D87" s="167"/>
    </row>
    <row r="88" spans="1:4" x14ac:dyDescent="0.25">
      <c r="A88" s="9" t="s">
        <v>2571</v>
      </c>
      <c r="B88" s="181" t="s">
        <v>2572</v>
      </c>
      <c r="C88" s="9" t="s">
        <v>2573</v>
      </c>
      <c r="D88" s="9" t="s">
        <v>2574</v>
      </c>
    </row>
    <row r="89" spans="1:4" x14ac:dyDescent="0.25">
      <c r="A89" t="s">
        <v>2618</v>
      </c>
      <c r="B89" s="20" t="s">
        <v>2612</v>
      </c>
      <c r="C89" s="196"/>
      <c r="D89" t="s">
        <v>3250</v>
      </c>
    </row>
    <row r="90" spans="1:4" x14ac:dyDescent="0.25">
      <c r="A90" t="s">
        <v>2589</v>
      </c>
      <c r="B90" s="182" t="s">
        <v>2590</v>
      </c>
      <c r="C90" s="186"/>
      <c r="D90" t="s">
        <v>3251</v>
      </c>
    </row>
    <row r="92" spans="1:4" x14ac:dyDescent="0.25">
      <c r="A92" s="42" t="s">
        <v>3252</v>
      </c>
      <c r="B92" s="180"/>
      <c r="C92" s="167"/>
      <c r="D92" s="167"/>
    </row>
    <row r="93" spans="1:4" x14ac:dyDescent="0.25">
      <c r="A93" s="9" t="s">
        <v>2571</v>
      </c>
      <c r="B93" s="181" t="s">
        <v>2572</v>
      </c>
      <c r="C93" s="9" t="s">
        <v>2573</v>
      </c>
      <c r="D93" s="9" t="s">
        <v>2574</v>
      </c>
    </row>
    <row r="94" spans="1:4" x14ac:dyDescent="0.25">
      <c r="A94" t="s">
        <v>2582</v>
      </c>
      <c r="B94" s="182" t="s">
        <v>2587</v>
      </c>
      <c r="C94" s="185"/>
      <c r="D94" t="s">
        <v>3253</v>
      </c>
    </row>
    <row r="95" spans="1:4" x14ac:dyDescent="0.25">
      <c r="A95" t="s">
        <v>2596</v>
      </c>
      <c r="B95" s="20" t="s">
        <v>2613</v>
      </c>
      <c r="C95" s="191"/>
      <c r="D95" t="s">
        <v>3254</v>
      </c>
    </row>
    <row r="96" spans="1:4" x14ac:dyDescent="0.25">
      <c r="A96" t="s">
        <v>2589</v>
      </c>
      <c r="B96" s="182" t="s">
        <v>2590</v>
      </c>
      <c r="C96" s="186"/>
      <c r="D96" t="s">
        <v>3255</v>
      </c>
    </row>
    <row r="97" spans="1:4" x14ac:dyDescent="0.25">
      <c r="A97" t="s">
        <v>2597</v>
      </c>
      <c r="B97" s="20" t="s">
        <v>2593</v>
      </c>
      <c r="C97" s="190"/>
      <c r="D97" t="s">
        <v>3256</v>
      </c>
    </row>
    <row r="99" spans="1:4" x14ac:dyDescent="0.25">
      <c r="A99" s="42" t="s">
        <v>3257</v>
      </c>
      <c r="B99" s="180"/>
      <c r="C99" s="167"/>
      <c r="D99" s="167"/>
    </row>
    <row r="100" spans="1:4" x14ac:dyDescent="0.25">
      <c r="A100" s="9" t="s">
        <v>2571</v>
      </c>
      <c r="B100" s="181" t="s">
        <v>2572</v>
      </c>
      <c r="C100" s="9" t="s">
        <v>2573</v>
      </c>
      <c r="D100" s="9" t="s">
        <v>2574</v>
      </c>
    </row>
    <row r="101" spans="1:4" x14ac:dyDescent="0.25">
      <c r="A101" t="s">
        <v>2622</v>
      </c>
      <c r="B101" s="20" t="s">
        <v>2616</v>
      </c>
      <c r="C101" s="199"/>
      <c r="D101" t="s">
        <v>3258</v>
      </c>
    </row>
    <row r="102" spans="1:4" x14ac:dyDescent="0.25">
      <c r="A102" t="s">
        <v>2598</v>
      </c>
      <c r="B102" s="20" t="s">
        <v>2594</v>
      </c>
      <c r="C102" s="192"/>
      <c r="D102" t="s">
        <v>3259</v>
      </c>
    </row>
    <row r="104" spans="1:4" x14ac:dyDescent="0.25">
      <c r="A104" s="42" t="s">
        <v>3260</v>
      </c>
      <c r="B104" s="180"/>
      <c r="C104" s="167"/>
      <c r="D104" s="167"/>
    </row>
    <row r="105" spans="1:4" x14ac:dyDescent="0.25">
      <c r="A105" s="9" t="s">
        <v>2571</v>
      </c>
      <c r="B105" s="181" t="s">
        <v>2572</v>
      </c>
      <c r="C105" s="9" t="s">
        <v>2573</v>
      </c>
      <c r="D105" s="9" t="s">
        <v>2574</v>
      </c>
    </row>
    <row r="106" spans="1:4" x14ac:dyDescent="0.25">
      <c r="A106" t="s">
        <v>2618</v>
      </c>
      <c r="B106" s="20" t="s">
        <v>2612</v>
      </c>
      <c r="C106" s="196"/>
      <c r="D106" t="s">
        <v>3261</v>
      </c>
    </row>
    <row r="107" spans="1:4" x14ac:dyDescent="0.25">
      <c r="A107" t="s">
        <v>2597</v>
      </c>
      <c r="B107" s="20" t="s">
        <v>2593</v>
      </c>
      <c r="C107" s="190"/>
      <c r="D107" t="s">
        <v>3262</v>
      </c>
    </row>
    <row r="108" spans="1:4" x14ac:dyDescent="0.25">
      <c r="A108" t="s">
        <v>2599</v>
      </c>
      <c r="B108" s="20" t="s">
        <v>2595</v>
      </c>
      <c r="C108" s="193"/>
      <c r="D108" t="s">
        <v>3263</v>
      </c>
    </row>
    <row r="109" spans="1:4" x14ac:dyDescent="0.25">
      <c r="A109" t="s">
        <v>2589</v>
      </c>
      <c r="B109" s="182" t="s">
        <v>2590</v>
      </c>
      <c r="C109" s="186"/>
      <c r="D109" t="s">
        <v>3264</v>
      </c>
    </row>
    <row r="110" spans="1:4" x14ac:dyDescent="0.25">
      <c r="A110" t="s">
        <v>2596</v>
      </c>
      <c r="B110" s="20" t="s">
        <v>2613</v>
      </c>
      <c r="C110" s="191"/>
      <c r="D110" t="s">
        <v>3265</v>
      </c>
    </row>
    <row r="111" spans="1:4" x14ac:dyDescent="0.25">
      <c r="A111" t="s">
        <v>2576</v>
      </c>
      <c r="B111" s="182" t="s">
        <v>2586</v>
      </c>
      <c r="C111" s="184"/>
      <c r="D111" t="s">
        <v>3266</v>
      </c>
    </row>
    <row r="112" spans="1:4" x14ac:dyDescent="0.25">
      <c r="A112" t="s">
        <v>2582</v>
      </c>
      <c r="B112" s="182" t="s">
        <v>2587</v>
      </c>
      <c r="C112" s="185"/>
      <c r="D112" t="s">
        <v>3267</v>
      </c>
    </row>
    <row r="114" spans="1:4" x14ac:dyDescent="0.25">
      <c r="A114" s="42" t="s">
        <v>2952</v>
      </c>
      <c r="B114" s="180"/>
      <c r="C114" s="167"/>
      <c r="D114" s="167"/>
    </row>
    <row r="115" spans="1:4" x14ac:dyDescent="0.25">
      <c r="A115" s="9" t="s">
        <v>2571</v>
      </c>
      <c r="B115" s="181" t="s">
        <v>2572</v>
      </c>
      <c r="C115" s="9" t="s">
        <v>2573</v>
      </c>
      <c r="D115" s="9" t="s">
        <v>2574</v>
      </c>
    </row>
    <row r="116" spans="1:4" x14ac:dyDescent="0.25">
      <c r="A116" t="s">
        <v>2597</v>
      </c>
      <c r="B116" s="20" t="s">
        <v>2593</v>
      </c>
      <c r="C116" s="190"/>
      <c r="D116" t="s">
        <v>2953</v>
      </c>
    </row>
    <row r="117" spans="1:4" x14ac:dyDescent="0.25">
      <c r="A117" t="s">
        <v>2589</v>
      </c>
      <c r="B117" s="182" t="s">
        <v>2590</v>
      </c>
      <c r="C117" s="186"/>
      <c r="D117" t="s">
        <v>2954</v>
      </c>
    </row>
    <row r="118" spans="1:4" x14ac:dyDescent="0.25">
      <c r="A118" t="s">
        <v>2583</v>
      </c>
      <c r="B118" s="182" t="s">
        <v>2584</v>
      </c>
      <c r="C118" s="178"/>
      <c r="D118" t="s">
        <v>2638</v>
      </c>
    </row>
    <row r="119" spans="1:4" x14ac:dyDescent="0.25">
      <c r="B119" s="182"/>
    </row>
    <row r="120" spans="1:4" x14ac:dyDescent="0.25">
      <c r="A120" s="42" t="s">
        <v>2991</v>
      </c>
      <c r="B120" s="180"/>
      <c r="C120" s="167"/>
      <c r="D120" s="167"/>
    </row>
    <row r="121" spans="1:4" x14ac:dyDescent="0.25">
      <c r="A121" s="9" t="s">
        <v>2571</v>
      </c>
      <c r="B121" s="181" t="s">
        <v>2572</v>
      </c>
      <c r="C121" s="9" t="s">
        <v>2573</v>
      </c>
      <c r="D121" s="9" t="s">
        <v>2574</v>
      </c>
    </row>
    <row r="122" spans="1:4" x14ac:dyDescent="0.25">
      <c r="A122" t="s">
        <v>2582</v>
      </c>
      <c r="B122" s="182" t="s">
        <v>2587</v>
      </c>
      <c r="C122" s="185"/>
      <c r="D122" t="s">
        <v>2992</v>
      </c>
    </row>
    <row r="123" spans="1:4" x14ac:dyDescent="0.25">
      <c r="A123" t="s">
        <v>2622</v>
      </c>
      <c r="B123" s="20" t="s">
        <v>2616</v>
      </c>
      <c r="C123" s="199"/>
      <c r="D123" t="s">
        <v>2993</v>
      </c>
    </row>
    <row r="124" spans="1:4" x14ac:dyDescent="0.25">
      <c r="A124" t="s">
        <v>2599</v>
      </c>
      <c r="B124" s="20" t="s">
        <v>2595</v>
      </c>
      <c r="C124" s="193"/>
      <c r="D124" t="s">
        <v>2994</v>
      </c>
    </row>
    <row r="125" spans="1:4" x14ac:dyDescent="0.25">
      <c r="A125" t="s">
        <v>2583</v>
      </c>
      <c r="B125" s="182" t="s">
        <v>2584</v>
      </c>
      <c r="C125" s="178"/>
      <c r="D125" t="s">
        <v>2638</v>
      </c>
    </row>
    <row r="127" spans="1:4" x14ac:dyDescent="0.25">
      <c r="A127" s="42" t="s">
        <v>2640</v>
      </c>
      <c r="B127" s="180"/>
      <c r="C127" s="167"/>
      <c r="D127" s="167"/>
    </row>
    <row r="128" spans="1:4" x14ac:dyDescent="0.25">
      <c r="A128" s="9" t="s">
        <v>2571</v>
      </c>
      <c r="B128" s="181" t="s">
        <v>2572</v>
      </c>
      <c r="C128" s="9" t="s">
        <v>2573</v>
      </c>
      <c r="D128" s="9" t="s">
        <v>2574</v>
      </c>
    </row>
    <row r="129" spans="1:4" x14ac:dyDescent="0.25">
      <c r="A129" t="s">
        <v>2583</v>
      </c>
      <c r="B129" s="182" t="s">
        <v>2584</v>
      </c>
      <c r="C129" s="178"/>
      <c r="D129" t="s">
        <v>2641</v>
      </c>
    </row>
    <row r="130" spans="1:4" x14ac:dyDescent="0.25">
      <c r="A130" t="s">
        <v>2597</v>
      </c>
      <c r="B130" s="20" t="s">
        <v>2593</v>
      </c>
      <c r="C130" s="190"/>
      <c r="D130" t="s">
        <v>2642</v>
      </c>
    </row>
    <row r="131" spans="1:4" x14ac:dyDescent="0.25">
      <c r="A131" t="s">
        <v>2599</v>
      </c>
      <c r="B131" s="20" t="s">
        <v>2595</v>
      </c>
      <c r="C131" s="193"/>
      <c r="D131" t="s">
        <v>2738</v>
      </c>
    </row>
    <row r="132" spans="1:4" x14ac:dyDescent="0.25">
      <c r="A132" t="s">
        <v>2598</v>
      </c>
      <c r="B132" s="20" t="s">
        <v>2594</v>
      </c>
      <c r="C132" s="192"/>
      <c r="D132" t="s">
        <v>2643</v>
      </c>
    </row>
    <row r="133" spans="1:4" x14ac:dyDescent="0.25">
      <c r="A133" t="s">
        <v>2596</v>
      </c>
      <c r="B133" s="20" t="s">
        <v>2613</v>
      </c>
      <c r="C133" s="191"/>
      <c r="D133" t="s">
        <v>2644</v>
      </c>
    </row>
    <row r="134" spans="1:4" x14ac:dyDescent="0.25">
      <c r="A134" t="s">
        <v>2576</v>
      </c>
      <c r="B134" s="182" t="s">
        <v>2586</v>
      </c>
      <c r="C134" s="184"/>
      <c r="D134" t="s">
        <v>2645</v>
      </c>
    </row>
    <row r="135" spans="1:4" x14ac:dyDescent="0.25">
      <c r="A135" t="s">
        <v>2582</v>
      </c>
      <c r="B135" s="182" t="s">
        <v>2587</v>
      </c>
      <c r="C135" s="185"/>
      <c r="D135" t="s">
        <v>2646</v>
      </c>
    </row>
    <row r="136" spans="1:4" x14ac:dyDescent="0.25">
      <c r="A136" t="s">
        <v>2589</v>
      </c>
      <c r="B136" s="182" t="s">
        <v>2590</v>
      </c>
      <c r="C136" s="186"/>
      <c r="D136" t="s">
        <v>2647</v>
      </c>
    </row>
    <row r="137" spans="1:4" x14ac:dyDescent="0.25">
      <c r="A137" t="s">
        <v>2581</v>
      </c>
      <c r="B137" s="20" t="s">
        <v>2592</v>
      </c>
      <c r="C137" s="189"/>
      <c r="D137" t="s">
        <v>2648</v>
      </c>
    </row>
    <row r="139" spans="1:4" x14ac:dyDescent="0.25">
      <c r="A139" s="42" t="s">
        <v>2639</v>
      </c>
      <c r="B139" s="180"/>
      <c r="C139" s="167"/>
      <c r="D139" s="167"/>
    </row>
    <row r="140" spans="1:4" x14ac:dyDescent="0.25">
      <c r="A140" s="9" t="s">
        <v>2571</v>
      </c>
      <c r="B140" s="181" t="s">
        <v>2572</v>
      </c>
      <c r="C140" s="9" t="s">
        <v>2573</v>
      </c>
      <c r="D140" s="9" t="s">
        <v>2574</v>
      </c>
    </row>
    <row r="141" spans="1:4" x14ac:dyDescent="0.25">
      <c r="A141" t="s">
        <v>2589</v>
      </c>
      <c r="B141" s="182" t="s">
        <v>2590</v>
      </c>
      <c r="C141" s="186"/>
      <c r="D141" t="s">
        <v>2756</v>
      </c>
    </row>
    <row r="142" spans="1:4" x14ac:dyDescent="0.25">
      <c r="A142" t="s">
        <v>2596</v>
      </c>
      <c r="B142" s="20" t="s">
        <v>2613</v>
      </c>
      <c r="C142" s="191"/>
      <c r="D142" t="s">
        <v>2757</v>
      </c>
    </row>
    <row r="143" spans="1:4" x14ac:dyDescent="0.25">
      <c r="A143" t="s">
        <v>2582</v>
      </c>
      <c r="B143" s="182" t="s">
        <v>2587</v>
      </c>
      <c r="C143" s="185"/>
      <c r="D143" t="s">
        <v>2747</v>
      </c>
    </row>
    <row r="144" spans="1:4" x14ac:dyDescent="0.25">
      <c r="A144" t="s">
        <v>2597</v>
      </c>
      <c r="B144" s="20" t="s">
        <v>2593</v>
      </c>
      <c r="C144" s="190"/>
      <c r="D144" t="s">
        <v>2748</v>
      </c>
    </row>
    <row r="145" spans="1:4" x14ac:dyDescent="0.25">
      <c r="A145" t="s">
        <v>2583</v>
      </c>
      <c r="B145" s="182" t="s">
        <v>2584</v>
      </c>
      <c r="C145" s="178"/>
      <c r="D145" t="s">
        <v>2638</v>
      </c>
    </row>
    <row r="147" spans="1:4" x14ac:dyDescent="0.25">
      <c r="A147" s="42" t="s">
        <v>2575</v>
      </c>
      <c r="B147" s="180"/>
      <c r="C147" s="167"/>
      <c r="D147" s="167"/>
    </row>
    <row r="148" spans="1:4" x14ac:dyDescent="0.25">
      <c r="A148" s="9" t="s">
        <v>2571</v>
      </c>
      <c r="B148" s="181" t="s">
        <v>2572</v>
      </c>
      <c r="C148" s="9" t="s">
        <v>2573</v>
      </c>
      <c r="D148" s="9" t="s">
        <v>2574</v>
      </c>
    </row>
    <row r="149" spans="1:4" x14ac:dyDescent="0.25">
      <c r="A149" t="s">
        <v>2596</v>
      </c>
      <c r="B149" s="20" t="s">
        <v>2613</v>
      </c>
      <c r="C149" s="191"/>
      <c r="D149" t="s">
        <v>2273</v>
      </c>
    </row>
    <row r="150" spans="1:4" x14ac:dyDescent="0.25">
      <c r="A150" t="s">
        <v>2576</v>
      </c>
      <c r="B150" s="182" t="s">
        <v>2586</v>
      </c>
      <c r="C150" s="184"/>
      <c r="D150" t="s">
        <v>2275</v>
      </c>
    </row>
    <row r="151" spans="1:4" x14ac:dyDescent="0.25">
      <c r="A151" t="s">
        <v>2582</v>
      </c>
      <c r="B151" s="182" t="s">
        <v>2587</v>
      </c>
      <c r="C151" s="185"/>
      <c r="D151" t="s">
        <v>2274</v>
      </c>
    </row>
    <row r="152" spans="1:4" x14ac:dyDescent="0.25">
      <c r="A152" t="s">
        <v>2581</v>
      </c>
      <c r="B152" s="20" t="s">
        <v>2592</v>
      </c>
      <c r="C152" s="187"/>
      <c r="D152" t="s">
        <v>2578</v>
      </c>
    </row>
    <row r="153" spans="1:4" x14ac:dyDescent="0.25">
      <c r="A153" t="s">
        <v>2597</v>
      </c>
      <c r="B153" s="20" t="s">
        <v>2593</v>
      </c>
      <c r="C153" s="190"/>
      <c r="D153" t="s">
        <v>2579</v>
      </c>
    </row>
    <row r="154" spans="1:4" x14ac:dyDescent="0.25">
      <c r="A154" t="s">
        <v>2583</v>
      </c>
      <c r="B154" s="182" t="s">
        <v>2584</v>
      </c>
      <c r="C154" s="178"/>
      <c r="D154" t="s">
        <v>2276</v>
      </c>
    </row>
    <row r="155" spans="1:4" x14ac:dyDescent="0.25">
      <c r="A155" t="s">
        <v>2589</v>
      </c>
      <c r="B155" s="182" t="s">
        <v>2590</v>
      </c>
      <c r="C155" s="186"/>
      <c r="D155" t="s">
        <v>2588</v>
      </c>
    </row>
    <row r="157" spans="1:4" x14ac:dyDescent="0.25">
      <c r="A157" s="42" t="s">
        <v>2623</v>
      </c>
      <c r="B157" s="180"/>
      <c r="C157" s="167"/>
      <c r="D157" s="167"/>
    </row>
    <row r="158" spans="1:4" x14ac:dyDescent="0.25">
      <c r="A158" s="9" t="s">
        <v>2571</v>
      </c>
      <c r="B158" s="181" t="s">
        <v>2572</v>
      </c>
      <c r="C158" s="9" t="s">
        <v>2573</v>
      </c>
      <c r="D158" s="9" t="s">
        <v>2574</v>
      </c>
    </row>
    <row r="159" spans="1:4" x14ac:dyDescent="0.25">
      <c r="A159" t="s">
        <v>2582</v>
      </c>
      <c r="B159" s="182" t="s">
        <v>2587</v>
      </c>
      <c r="C159" s="185"/>
      <c r="D159" t="s">
        <v>148</v>
      </c>
    </row>
    <row r="160" spans="1:4" x14ac:dyDescent="0.25">
      <c r="A160" t="s">
        <v>2570</v>
      </c>
      <c r="B160" s="183" t="s">
        <v>2577</v>
      </c>
      <c r="C160" s="179"/>
      <c r="D160" t="s">
        <v>2625</v>
      </c>
    </row>
    <row r="161" spans="1:4" x14ac:dyDescent="0.25">
      <c r="A161" t="s">
        <v>2622</v>
      </c>
      <c r="B161" s="20" t="s">
        <v>2616</v>
      </c>
      <c r="C161" s="199"/>
      <c r="D161" t="s">
        <v>2632</v>
      </c>
    </row>
    <row r="162" spans="1:4" x14ac:dyDescent="0.25">
      <c r="A162" t="s">
        <v>2589</v>
      </c>
      <c r="B162" s="182" t="s">
        <v>2590</v>
      </c>
      <c r="C162" s="186"/>
      <c r="D162" t="s">
        <v>2626</v>
      </c>
    </row>
    <row r="163" spans="1:4" x14ac:dyDescent="0.25">
      <c r="A163" t="s">
        <v>2598</v>
      </c>
      <c r="B163" s="20" t="s">
        <v>2594</v>
      </c>
      <c r="C163" s="192"/>
      <c r="D163" t="s">
        <v>2627</v>
      </c>
    </row>
    <row r="164" spans="1:4" x14ac:dyDescent="0.25">
      <c r="A164" t="s">
        <v>2597</v>
      </c>
      <c r="B164" s="20" t="s">
        <v>2593</v>
      </c>
      <c r="C164" s="190"/>
      <c r="D164" t="s">
        <v>2628</v>
      </c>
    </row>
    <row r="165" spans="1:4" x14ac:dyDescent="0.25">
      <c r="A165" t="s">
        <v>2617</v>
      </c>
      <c r="B165" s="20" t="s">
        <v>2614</v>
      </c>
      <c r="C165" s="198"/>
      <c r="D165" t="s">
        <v>2629</v>
      </c>
    </row>
    <row r="166" spans="1:4" x14ac:dyDescent="0.25">
      <c r="A166" t="s">
        <v>2583</v>
      </c>
      <c r="B166" s="182" t="s">
        <v>2584</v>
      </c>
      <c r="C166" s="178"/>
      <c r="D166" t="s">
        <v>2633</v>
      </c>
    </row>
    <row r="167" spans="1:4" x14ac:dyDescent="0.25">
      <c r="A167" t="s">
        <v>2596</v>
      </c>
      <c r="B167" s="20" t="s">
        <v>2613</v>
      </c>
      <c r="C167" s="191"/>
      <c r="D167" t="s">
        <v>2384</v>
      </c>
    </row>
    <row r="168" spans="1:4" x14ac:dyDescent="0.25">
      <c r="A168" t="s">
        <v>2599</v>
      </c>
      <c r="B168" s="20" t="s">
        <v>2595</v>
      </c>
      <c r="C168" s="193"/>
      <c r="D168" t="s">
        <v>3228</v>
      </c>
    </row>
    <row r="169" spans="1:4" x14ac:dyDescent="0.25">
      <c r="A169" t="s">
        <v>2576</v>
      </c>
      <c r="B169" s="182" t="s">
        <v>2586</v>
      </c>
      <c r="C169" s="184"/>
      <c r="D169" t="s">
        <v>2624</v>
      </c>
    </row>
    <row r="171" spans="1:4" x14ac:dyDescent="0.25">
      <c r="A171" s="42" t="s">
        <v>2649</v>
      </c>
      <c r="B171" s="180"/>
      <c r="C171" s="167"/>
      <c r="D171" s="167"/>
    </row>
    <row r="172" spans="1:4" x14ac:dyDescent="0.25">
      <c r="A172" s="9" t="s">
        <v>2571</v>
      </c>
      <c r="B172" s="181" t="s">
        <v>2572</v>
      </c>
      <c r="C172" s="9" t="s">
        <v>2573</v>
      </c>
      <c r="D172" s="9" t="s">
        <v>2574</v>
      </c>
    </row>
    <row r="173" spans="1:4" x14ac:dyDescent="0.25">
      <c r="A173" t="s">
        <v>2576</v>
      </c>
      <c r="B173" s="182" t="s">
        <v>2586</v>
      </c>
      <c r="C173" s="184"/>
      <c r="D173" t="s">
        <v>2836</v>
      </c>
    </row>
    <row r="174" spans="1:4" x14ac:dyDescent="0.25">
      <c r="A174" t="s">
        <v>2582</v>
      </c>
      <c r="B174" s="182" t="s">
        <v>2587</v>
      </c>
      <c r="C174" s="185"/>
      <c r="D174" t="s">
        <v>3126</v>
      </c>
    </row>
    <row r="175" spans="1:4" x14ac:dyDescent="0.25">
      <c r="A175" t="s">
        <v>2581</v>
      </c>
      <c r="B175" s="20" t="s">
        <v>2592</v>
      </c>
      <c r="C175" s="187"/>
      <c r="D175" t="s">
        <v>3127</v>
      </c>
    </row>
    <row r="176" spans="1:4" x14ac:dyDescent="0.25">
      <c r="A176" t="s">
        <v>2618</v>
      </c>
      <c r="B176" s="20" t="s">
        <v>2612</v>
      </c>
      <c r="C176" s="196"/>
      <c r="D176" t="s">
        <v>3128</v>
      </c>
    </row>
    <row r="177" spans="1:4" x14ac:dyDescent="0.25">
      <c r="A177" t="s">
        <v>2619</v>
      </c>
      <c r="B177" s="20" t="s">
        <v>2412</v>
      </c>
      <c r="C177" s="195"/>
      <c r="D177" t="s">
        <v>3129</v>
      </c>
    </row>
    <row r="178" spans="1:4" x14ac:dyDescent="0.25">
      <c r="A178" t="s">
        <v>2589</v>
      </c>
      <c r="B178" s="182" t="s">
        <v>2590</v>
      </c>
      <c r="C178" s="186"/>
      <c r="D178" t="s">
        <v>3130</v>
      </c>
    </row>
    <row r="179" spans="1:4" x14ac:dyDescent="0.25">
      <c r="A179" t="s">
        <v>2598</v>
      </c>
      <c r="B179" s="20" t="s">
        <v>2594</v>
      </c>
      <c r="C179" s="192"/>
      <c r="D179" t="s">
        <v>3131</v>
      </c>
    </row>
    <row r="180" spans="1:4" x14ac:dyDescent="0.25">
      <c r="A180" t="s">
        <v>2583</v>
      </c>
      <c r="B180" s="182" t="s">
        <v>2584</v>
      </c>
      <c r="C180" s="178"/>
      <c r="D180" t="s">
        <v>3132</v>
      </c>
    </row>
    <row r="181" spans="1:4" x14ac:dyDescent="0.25">
      <c r="A181" t="s">
        <v>2596</v>
      </c>
      <c r="B181" s="20" t="s">
        <v>2613</v>
      </c>
      <c r="C181" s="191"/>
      <c r="D181" t="s">
        <v>2650</v>
      </c>
    </row>
    <row r="182" spans="1:4" x14ac:dyDescent="0.25">
      <c r="A182" t="s">
        <v>2621</v>
      </c>
      <c r="B182" s="20" t="s">
        <v>2615</v>
      </c>
      <c r="C182" s="197"/>
      <c r="D182" t="s">
        <v>3133</v>
      </c>
    </row>
    <row r="183" spans="1:4" x14ac:dyDescent="0.25">
      <c r="A183" t="s">
        <v>2664</v>
      </c>
      <c r="B183" s="182" t="s">
        <v>2666</v>
      </c>
      <c r="C183" s="200"/>
      <c r="D183" t="s">
        <v>3134</v>
      </c>
    </row>
    <row r="184" spans="1:4" x14ac:dyDescent="0.25">
      <c r="A184" t="s">
        <v>2617</v>
      </c>
      <c r="B184" s="20" t="s">
        <v>2614</v>
      </c>
      <c r="C184" s="198"/>
      <c r="D184" t="s">
        <v>3135</v>
      </c>
    </row>
    <row r="185" spans="1:4" x14ac:dyDescent="0.25">
      <c r="A185" t="s">
        <v>2570</v>
      </c>
      <c r="B185" s="183" t="s">
        <v>2577</v>
      </c>
      <c r="C185" s="179"/>
      <c r="D185" t="s">
        <v>2651</v>
      </c>
    </row>
    <row r="186" spans="1:4" x14ac:dyDescent="0.25">
      <c r="A186" t="s">
        <v>2597</v>
      </c>
      <c r="B186" s="20" t="s">
        <v>2593</v>
      </c>
      <c r="C186" s="190"/>
      <c r="D186" t="s">
        <v>3136</v>
      </c>
    </row>
    <row r="187" spans="1:4" x14ac:dyDescent="0.25">
      <c r="A187" t="s">
        <v>2665</v>
      </c>
      <c r="B187" s="182">
        <v>740000</v>
      </c>
      <c r="C187" s="201"/>
      <c r="D187" t="s">
        <v>3137</v>
      </c>
    </row>
    <row r="188" spans="1:4" x14ac:dyDescent="0.25">
      <c r="A188" t="s">
        <v>2599</v>
      </c>
      <c r="B188" s="20" t="s">
        <v>2595</v>
      </c>
      <c r="C188" s="193"/>
      <c r="D188" t="s">
        <v>3138</v>
      </c>
    </row>
    <row r="189" spans="1:4" x14ac:dyDescent="0.25">
      <c r="A189" t="s">
        <v>2606</v>
      </c>
      <c r="B189" s="20" t="s">
        <v>2605</v>
      </c>
      <c r="C189" s="194"/>
      <c r="D189" t="s">
        <v>3139</v>
      </c>
    </row>
    <row r="190" spans="1:4" x14ac:dyDescent="0.25">
      <c r="A190" t="s">
        <v>2622</v>
      </c>
      <c r="B190" s="20" t="s">
        <v>2616</v>
      </c>
      <c r="C190" s="199"/>
      <c r="D190" t="s">
        <v>3140</v>
      </c>
    </row>
    <row r="191" spans="1:4" x14ac:dyDescent="0.25">
      <c r="A191" t="s">
        <v>2580</v>
      </c>
      <c r="B191" s="182" t="s">
        <v>2585</v>
      </c>
      <c r="C191" s="188"/>
      <c r="D191" t="s">
        <v>3141</v>
      </c>
    </row>
    <row r="192" spans="1:4" x14ac:dyDescent="0.25">
      <c r="A192" t="s">
        <v>3153</v>
      </c>
      <c r="B192" s="223" t="s">
        <v>3146</v>
      </c>
      <c r="C192" s="222"/>
      <c r="D192" t="s">
        <v>3142</v>
      </c>
    </row>
    <row r="193" spans="1:4" x14ac:dyDescent="0.25">
      <c r="A193" t="s">
        <v>3150</v>
      </c>
      <c r="B193" s="182" t="s">
        <v>3147</v>
      </c>
      <c r="C193" s="224"/>
      <c r="D193" t="s">
        <v>3143</v>
      </c>
    </row>
    <row r="194" spans="1:4" x14ac:dyDescent="0.25">
      <c r="A194" t="s">
        <v>3151</v>
      </c>
      <c r="B194" t="s">
        <v>3148</v>
      </c>
      <c r="C194" s="225"/>
      <c r="D194" t="s">
        <v>3144</v>
      </c>
    </row>
    <row r="195" spans="1:4" x14ac:dyDescent="0.25">
      <c r="A195" t="s">
        <v>3152</v>
      </c>
      <c r="B195" s="17" t="s">
        <v>3149</v>
      </c>
      <c r="C195" s="226"/>
      <c r="D195" t="s">
        <v>3145</v>
      </c>
    </row>
    <row r="197" spans="1:4" x14ac:dyDescent="0.25">
      <c r="A197" s="42" t="s">
        <v>2652</v>
      </c>
      <c r="B197" s="180"/>
      <c r="C197" s="167"/>
      <c r="D197" s="167"/>
    </row>
    <row r="198" spans="1:4" x14ac:dyDescent="0.25">
      <c r="A198" s="9" t="s">
        <v>2571</v>
      </c>
      <c r="B198" s="181" t="s">
        <v>2572</v>
      </c>
      <c r="C198" s="9" t="s">
        <v>2573</v>
      </c>
      <c r="D198" s="9" t="s">
        <v>2574</v>
      </c>
    </row>
    <row r="199" spans="1:4" x14ac:dyDescent="0.25">
      <c r="A199" t="s">
        <v>2583</v>
      </c>
      <c r="B199" s="182" t="s">
        <v>2584</v>
      </c>
      <c r="C199" s="178"/>
      <c r="D199" t="s">
        <v>127</v>
      </c>
    </row>
    <row r="200" spans="1:4" x14ac:dyDescent="0.25">
      <c r="A200" t="s">
        <v>2589</v>
      </c>
      <c r="B200" s="182" t="s">
        <v>2590</v>
      </c>
      <c r="C200" s="186"/>
      <c r="D200" t="s">
        <v>126</v>
      </c>
    </row>
    <row r="201" spans="1:4" x14ac:dyDescent="0.25">
      <c r="A201" t="s">
        <v>2596</v>
      </c>
      <c r="B201" s="20" t="s">
        <v>2613</v>
      </c>
      <c r="C201" s="191"/>
      <c r="D201" t="s">
        <v>125</v>
      </c>
    </row>
    <row r="202" spans="1:4" x14ac:dyDescent="0.25">
      <c r="A202" t="s">
        <v>2597</v>
      </c>
      <c r="B202" s="20" t="s">
        <v>2593</v>
      </c>
      <c r="C202" s="190"/>
      <c r="D202" t="s">
        <v>123</v>
      </c>
    </row>
    <row r="203" spans="1:4" x14ac:dyDescent="0.25">
      <c r="A203" t="s">
        <v>2582</v>
      </c>
      <c r="B203" s="182" t="s">
        <v>2587</v>
      </c>
      <c r="C203" s="185"/>
      <c r="D203" t="s">
        <v>122</v>
      </c>
    </row>
    <row r="205" spans="1:4" x14ac:dyDescent="0.25">
      <c r="A205" s="42" t="s">
        <v>2653</v>
      </c>
      <c r="B205" s="180"/>
      <c r="C205" s="167"/>
      <c r="D205" s="167"/>
    </row>
    <row r="206" spans="1:4" x14ac:dyDescent="0.25">
      <c r="A206" s="9" t="s">
        <v>2571</v>
      </c>
      <c r="B206" s="181" t="s">
        <v>2572</v>
      </c>
      <c r="C206" s="9" t="s">
        <v>2573</v>
      </c>
      <c r="D206" s="9" t="s">
        <v>2574</v>
      </c>
    </row>
    <row r="207" spans="1:4" x14ac:dyDescent="0.25">
      <c r="A207" t="s">
        <v>2570</v>
      </c>
      <c r="B207" s="183" t="s">
        <v>2577</v>
      </c>
      <c r="C207" s="179"/>
      <c r="D207" t="s">
        <v>172</v>
      </c>
    </row>
    <row r="208" spans="1:4" x14ac:dyDescent="0.25">
      <c r="A208" t="s">
        <v>2589</v>
      </c>
      <c r="B208" s="182" t="s">
        <v>2590</v>
      </c>
      <c r="C208" s="186"/>
      <c r="D208" t="s">
        <v>296</v>
      </c>
    </row>
    <row r="209" spans="1:4" x14ac:dyDescent="0.25">
      <c r="A209" t="s">
        <v>2576</v>
      </c>
      <c r="B209" s="182" t="s">
        <v>2586</v>
      </c>
      <c r="C209" s="184"/>
      <c r="D209" t="s">
        <v>297</v>
      </c>
    </row>
    <row r="211" spans="1:4" x14ac:dyDescent="0.25">
      <c r="A211" s="42" t="s">
        <v>2692</v>
      </c>
      <c r="B211" s="180"/>
      <c r="C211" s="167"/>
      <c r="D211" s="167"/>
    </row>
    <row r="212" spans="1:4" x14ac:dyDescent="0.25">
      <c r="A212" s="9" t="s">
        <v>2571</v>
      </c>
      <c r="B212" s="181" t="s">
        <v>2572</v>
      </c>
      <c r="C212" s="9" t="s">
        <v>2573</v>
      </c>
      <c r="D212" s="9" t="s">
        <v>2574</v>
      </c>
    </row>
    <row r="213" spans="1:4" x14ac:dyDescent="0.25">
      <c r="A213" t="s">
        <v>2581</v>
      </c>
      <c r="B213" s="20" t="s">
        <v>2592</v>
      </c>
      <c r="C213" s="187"/>
      <c r="D213" t="s">
        <v>2520</v>
      </c>
    </row>
    <row r="214" spans="1:4" x14ac:dyDescent="0.25">
      <c r="A214" t="s">
        <v>2596</v>
      </c>
      <c r="B214" s="20" t="s">
        <v>2613</v>
      </c>
      <c r="C214" s="191"/>
      <c r="D214" t="s">
        <v>94</v>
      </c>
    </row>
    <row r="215" spans="1:4" x14ac:dyDescent="0.25">
      <c r="A215" t="s">
        <v>2582</v>
      </c>
      <c r="B215" s="182" t="s">
        <v>2587</v>
      </c>
      <c r="C215" s="185"/>
      <c r="D215" t="s">
        <v>88</v>
      </c>
    </row>
    <row r="216" spans="1:4" x14ac:dyDescent="0.25">
      <c r="A216" t="s">
        <v>2617</v>
      </c>
      <c r="B216" s="20" t="s">
        <v>2614</v>
      </c>
      <c r="C216" s="198"/>
      <c r="D216" t="s">
        <v>2693</v>
      </c>
    </row>
    <row r="217" spans="1:4" x14ac:dyDescent="0.25">
      <c r="A217" t="s">
        <v>2597</v>
      </c>
      <c r="B217" s="20" t="s">
        <v>2593</v>
      </c>
      <c r="C217" s="190"/>
      <c r="D217" t="s">
        <v>2694</v>
      </c>
    </row>
    <row r="218" spans="1:4" x14ac:dyDescent="0.25">
      <c r="A218" t="s">
        <v>2589</v>
      </c>
      <c r="B218" s="182" t="s">
        <v>2590</v>
      </c>
      <c r="C218" s="186"/>
      <c r="D218" t="s">
        <v>99</v>
      </c>
    </row>
    <row r="219" spans="1:4" x14ac:dyDescent="0.25">
      <c r="A219" t="s">
        <v>2598</v>
      </c>
      <c r="B219" s="20" t="s">
        <v>2594</v>
      </c>
      <c r="C219" s="192"/>
      <c r="D219" t="s">
        <v>98</v>
      </c>
    </row>
    <row r="220" spans="1:4" x14ac:dyDescent="0.25">
      <c r="A220" t="s">
        <v>2583</v>
      </c>
      <c r="B220" s="182" t="s">
        <v>2584</v>
      </c>
      <c r="C220" s="178"/>
      <c r="D220" t="s">
        <v>97</v>
      </c>
    </row>
    <row r="221" spans="1:4" x14ac:dyDescent="0.25">
      <c r="A221" t="s">
        <v>2576</v>
      </c>
      <c r="B221" s="182" t="s">
        <v>2586</v>
      </c>
      <c r="C221" s="184"/>
      <c r="D221" t="s">
        <v>96</v>
      </c>
    </row>
    <row r="223" spans="1:4" x14ac:dyDescent="0.25">
      <c r="A223" s="42" t="s">
        <v>2697</v>
      </c>
      <c r="B223" s="180"/>
      <c r="C223" s="167"/>
      <c r="D223" s="167"/>
    </row>
    <row r="224" spans="1:4" x14ac:dyDescent="0.25">
      <c r="A224" s="9" t="s">
        <v>2571</v>
      </c>
      <c r="B224" s="181" t="s">
        <v>2572</v>
      </c>
      <c r="C224" s="9" t="s">
        <v>2573</v>
      </c>
      <c r="D224" s="9" t="s">
        <v>2574</v>
      </c>
    </row>
    <row r="225" spans="1:4" x14ac:dyDescent="0.25">
      <c r="A225" t="s">
        <v>2581</v>
      </c>
      <c r="B225" s="20" t="s">
        <v>2592</v>
      </c>
      <c r="C225" s="187"/>
      <c r="D225" t="s">
        <v>2520</v>
      </c>
    </row>
    <row r="226" spans="1:4" x14ac:dyDescent="0.25">
      <c r="A226" t="s">
        <v>2599</v>
      </c>
      <c r="B226" s="20" t="s">
        <v>2595</v>
      </c>
      <c r="C226" s="193"/>
      <c r="D226" t="s">
        <v>2655</v>
      </c>
    </row>
    <row r="227" spans="1:4" x14ac:dyDescent="0.25">
      <c r="A227" t="s">
        <v>2589</v>
      </c>
      <c r="B227" s="182" t="s">
        <v>2590</v>
      </c>
      <c r="C227" s="186"/>
      <c r="D227" t="s">
        <v>93</v>
      </c>
    </row>
    <row r="228" spans="1:4" x14ac:dyDescent="0.25">
      <c r="A228" t="s">
        <v>2596</v>
      </c>
      <c r="B228" s="20" t="s">
        <v>2613</v>
      </c>
      <c r="C228" s="191"/>
      <c r="D228" t="s">
        <v>94</v>
      </c>
    </row>
    <row r="229" spans="1:4" x14ac:dyDescent="0.25">
      <c r="A229" t="s">
        <v>2582</v>
      </c>
      <c r="B229" s="182" t="s">
        <v>2587</v>
      </c>
      <c r="C229" s="185"/>
      <c r="D229" t="s">
        <v>88</v>
      </c>
    </row>
    <row r="230" spans="1:4" x14ac:dyDescent="0.25">
      <c r="A230" t="s">
        <v>2597</v>
      </c>
      <c r="B230" s="20" t="s">
        <v>2593</v>
      </c>
      <c r="C230" s="190"/>
      <c r="D230" t="s">
        <v>2695</v>
      </c>
    </row>
    <row r="231" spans="1:4" x14ac:dyDescent="0.25">
      <c r="A231" t="s">
        <v>2576</v>
      </c>
      <c r="B231" s="182" t="s">
        <v>2586</v>
      </c>
      <c r="C231" s="184"/>
      <c r="D231" t="s">
        <v>470</v>
      </c>
    </row>
    <row r="232" spans="1:4" x14ac:dyDescent="0.25">
      <c r="A232" t="s">
        <v>2664</v>
      </c>
      <c r="B232" s="182" t="s">
        <v>2666</v>
      </c>
      <c r="C232" s="200"/>
      <c r="D232" t="s">
        <v>2663</v>
      </c>
    </row>
    <row r="233" spans="1:4" x14ac:dyDescent="0.25">
      <c r="A233" t="s">
        <v>2665</v>
      </c>
      <c r="B233" s="182">
        <v>740000</v>
      </c>
      <c r="C233" s="201"/>
      <c r="D233" t="s">
        <v>2517</v>
      </c>
    </row>
    <row r="234" spans="1:4" x14ac:dyDescent="0.25">
      <c r="A234" t="s">
        <v>2583</v>
      </c>
      <c r="B234" s="182" t="s">
        <v>2584</v>
      </c>
      <c r="C234" s="178"/>
      <c r="D234" t="s">
        <v>2696</v>
      </c>
    </row>
    <row r="236" spans="1:4" x14ac:dyDescent="0.25">
      <c r="A236" s="42" t="s">
        <v>2698</v>
      </c>
      <c r="B236" s="180"/>
      <c r="C236" s="167"/>
      <c r="D236" s="167"/>
    </row>
    <row r="237" spans="1:4" x14ac:dyDescent="0.25">
      <c r="A237" s="9" t="s">
        <v>2571</v>
      </c>
      <c r="B237" s="181" t="s">
        <v>2572</v>
      </c>
      <c r="C237" s="9" t="s">
        <v>2573</v>
      </c>
      <c r="D237" s="9" t="s">
        <v>2574</v>
      </c>
    </row>
    <row r="238" spans="1:4" x14ac:dyDescent="0.25">
      <c r="A238" t="s">
        <v>2581</v>
      </c>
      <c r="B238" s="20" t="s">
        <v>2592</v>
      </c>
      <c r="C238" s="187"/>
      <c r="D238" t="s">
        <v>2520</v>
      </c>
    </row>
    <row r="239" spans="1:4" x14ac:dyDescent="0.25">
      <c r="A239" t="s">
        <v>2576</v>
      </c>
      <c r="B239" s="182" t="s">
        <v>2586</v>
      </c>
      <c r="C239" s="184"/>
      <c r="D239" t="s">
        <v>470</v>
      </c>
    </row>
    <row r="240" spans="1:4" x14ac:dyDescent="0.25">
      <c r="A240" t="s">
        <v>2599</v>
      </c>
      <c r="B240" s="20" t="s">
        <v>2595</v>
      </c>
      <c r="C240" s="193"/>
      <c r="D240" t="s">
        <v>2655</v>
      </c>
    </row>
    <row r="241" spans="1:4" x14ac:dyDescent="0.25">
      <c r="A241" t="s">
        <v>2589</v>
      </c>
      <c r="B241" s="182" t="s">
        <v>2590</v>
      </c>
      <c r="C241" s="186"/>
      <c r="D241" t="s">
        <v>93</v>
      </c>
    </row>
    <row r="242" spans="1:4" x14ac:dyDescent="0.25">
      <c r="A242" t="s">
        <v>2617</v>
      </c>
      <c r="B242" s="20" t="s">
        <v>2614</v>
      </c>
      <c r="C242" s="198"/>
      <c r="D242" t="s">
        <v>2691</v>
      </c>
    </row>
    <row r="243" spans="1:4" x14ac:dyDescent="0.25">
      <c r="A243" t="s">
        <v>2664</v>
      </c>
      <c r="B243" s="182" t="s">
        <v>2666</v>
      </c>
      <c r="C243" s="200"/>
      <c r="D243" t="s">
        <v>2663</v>
      </c>
    </row>
    <row r="244" spans="1:4" x14ac:dyDescent="0.25">
      <c r="A244" t="s">
        <v>2583</v>
      </c>
      <c r="B244" s="182" t="s">
        <v>2584</v>
      </c>
      <c r="C244" s="178"/>
      <c r="D244" t="s">
        <v>2696</v>
      </c>
    </row>
    <row r="245" spans="1:4" x14ac:dyDescent="0.25">
      <c r="A245" t="s">
        <v>2597</v>
      </c>
      <c r="B245" s="20" t="s">
        <v>2593</v>
      </c>
      <c r="C245" s="190"/>
      <c r="D245" t="s">
        <v>2695</v>
      </c>
    </row>
    <row r="246" spans="1:4" x14ac:dyDescent="0.25">
      <c r="A246" t="s">
        <v>2582</v>
      </c>
      <c r="B246" s="182" t="s">
        <v>2587</v>
      </c>
      <c r="C246" s="185"/>
      <c r="D246" t="s">
        <v>88</v>
      </c>
    </row>
    <row r="247" spans="1:4" x14ac:dyDescent="0.25">
      <c r="A247" t="s">
        <v>2596</v>
      </c>
      <c r="B247" s="20" t="s">
        <v>2613</v>
      </c>
      <c r="C247" s="191"/>
      <c r="D247" t="s">
        <v>94</v>
      </c>
    </row>
    <row r="249" spans="1:4" x14ac:dyDescent="0.25">
      <c r="A249" s="42" t="s">
        <v>2672</v>
      </c>
      <c r="B249" s="180"/>
      <c r="C249" s="167"/>
      <c r="D249" s="167"/>
    </row>
    <row r="250" spans="1:4" x14ac:dyDescent="0.25">
      <c r="A250" s="9" t="s">
        <v>2571</v>
      </c>
      <c r="B250" s="181" t="s">
        <v>2572</v>
      </c>
      <c r="C250" s="9" t="s">
        <v>2573</v>
      </c>
      <c r="D250" s="9" t="s">
        <v>2574</v>
      </c>
    </row>
    <row r="251" spans="1:4" x14ac:dyDescent="0.25">
      <c r="A251" t="s">
        <v>2581</v>
      </c>
      <c r="B251" s="20" t="s">
        <v>2592</v>
      </c>
      <c r="C251" s="187"/>
      <c r="D251" t="s">
        <v>460</v>
      </c>
    </row>
    <row r="252" spans="1:4" x14ac:dyDescent="0.25">
      <c r="A252" t="s">
        <v>2622</v>
      </c>
      <c r="B252" s="20" t="s">
        <v>2616</v>
      </c>
      <c r="C252" s="199"/>
      <c r="D252" t="s">
        <v>2654</v>
      </c>
    </row>
    <row r="253" spans="1:4" x14ac:dyDescent="0.25">
      <c r="A253" t="s">
        <v>2621</v>
      </c>
      <c r="B253" s="20" t="s">
        <v>2615</v>
      </c>
      <c r="C253" s="197"/>
      <c r="D253" t="s">
        <v>2519</v>
      </c>
    </row>
    <row r="254" spans="1:4" x14ac:dyDescent="0.25">
      <c r="A254" t="s">
        <v>2589</v>
      </c>
      <c r="B254" s="182" t="s">
        <v>2590</v>
      </c>
      <c r="C254" s="186"/>
      <c r="D254" t="s">
        <v>93</v>
      </c>
    </row>
    <row r="255" spans="1:4" x14ac:dyDescent="0.25">
      <c r="A255" t="s">
        <v>2596</v>
      </c>
      <c r="B255" s="20" t="s">
        <v>2613</v>
      </c>
      <c r="C255" s="191"/>
      <c r="D255" t="s">
        <v>2661</v>
      </c>
    </row>
    <row r="256" spans="1:4" x14ac:dyDescent="0.25">
      <c r="A256" t="s">
        <v>2617</v>
      </c>
      <c r="B256" s="20" t="s">
        <v>2614</v>
      </c>
      <c r="C256" s="198"/>
      <c r="D256" t="s">
        <v>2662</v>
      </c>
    </row>
    <row r="257" spans="1:4" x14ac:dyDescent="0.25">
      <c r="A257" t="s">
        <v>2570</v>
      </c>
      <c r="B257" s="183" t="s">
        <v>2577</v>
      </c>
      <c r="C257" s="179"/>
      <c r="D257" t="s">
        <v>90</v>
      </c>
    </row>
    <row r="258" spans="1:4" x14ac:dyDescent="0.25">
      <c r="A258" t="s">
        <v>2598</v>
      </c>
      <c r="B258" s="20" t="s">
        <v>2594</v>
      </c>
      <c r="C258" s="192"/>
      <c r="D258" t="s">
        <v>89</v>
      </c>
    </row>
    <row r="259" spans="1:4" x14ac:dyDescent="0.25">
      <c r="A259" t="s">
        <v>2583</v>
      </c>
      <c r="B259" s="182" t="s">
        <v>2584</v>
      </c>
      <c r="C259" s="178"/>
      <c r="D259" t="s">
        <v>2709</v>
      </c>
    </row>
    <row r="260" spans="1:4" x14ac:dyDescent="0.25">
      <c r="A260" t="s">
        <v>2582</v>
      </c>
      <c r="B260" s="182" t="s">
        <v>2587</v>
      </c>
      <c r="C260" s="185"/>
      <c r="D260" t="s">
        <v>88</v>
      </c>
    </row>
    <row r="261" spans="1:4" x14ac:dyDescent="0.25">
      <c r="A261" t="s">
        <v>2606</v>
      </c>
      <c r="B261" s="20" t="s">
        <v>2605</v>
      </c>
      <c r="C261" s="194"/>
      <c r="D261" t="s">
        <v>467</v>
      </c>
    </row>
    <row r="262" spans="1:4" x14ac:dyDescent="0.25">
      <c r="A262" t="s">
        <v>2576</v>
      </c>
      <c r="B262" s="182" t="s">
        <v>2586</v>
      </c>
      <c r="C262" s="184"/>
      <c r="D262" t="s">
        <v>470</v>
      </c>
    </row>
    <row r="263" spans="1:4" x14ac:dyDescent="0.25">
      <c r="A263" t="s">
        <v>2665</v>
      </c>
      <c r="B263" s="182">
        <v>740000</v>
      </c>
      <c r="C263" s="201"/>
      <c r="D263" t="s">
        <v>2517</v>
      </c>
    </row>
    <row r="264" spans="1:4" x14ac:dyDescent="0.25">
      <c r="B264"/>
    </row>
    <row r="265" spans="1:4" x14ac:dyDescent="0.25">
      <c r="A265" s="42" t="s">
        <v>2828</v>
      </c>
      <c r="B265" s="180"/>
      <c r="C265" s="167"/>
      <c r="D265" s="167"/>
    </row>
    <row r="266" spans="1:4" x14ac:dyDescent="0.25">
      <c r="A266" s="9" t="s">
        <v>2571</v>
      </c>
      <c r="B266" s="181" t="s">
        <v>2572</v>
      </c>
      <c r="C266" s="9" t="s">
        <v>2573</v>
      </c>
      <c r="D266" s="9" t="s">
        <v>2574</v>
      </c>
    </row>
    <row r="267" spans="1:4" x14ac:dyDescent="0.25">
      <c r="A267" t="s">
        <v>2581</v>
      </c>
      <c r="B267" s="20" t="s">
        <v>2592</v>
      </c>
      <c r="C267" s="187"/>
      <c r="D267" t="s">
        <v>2520</v>
      </c>
    </row>
    <row r="268" spans="1:4" x14ac:dyDescent="0.25">
      <c r="A268" t="s">
        <v>2596</v>
      </c>
      <c r="B268" s="20" t="s">
        <v>2613</v>
      </c>
      <c r="C268" s="191"/>
      <c r="D268" t="s">
        <v>94</v>
      </c>
    </row>
    <row r="269" spans="1:4" x14ac:dyDescent="0.25">
      <c r="A269" t="s">
        <v>2599</v>
      </c>
      <c r="B269" s="20" t="s">
        <v>2595</v>
      </c>
      <c r="C269" s="193"/>
      <c r="D269" t="s">
        <v>2655</v>
      </c>
    </row>
    <row r="270" spans="1:4" x14ac:dyDescent="0.25">
      <c r="A270" t="s">
        <v>2621</v>
      </c>
      <c r="B270" s="20" t="s">
        <v>2615</v>
      </c>
      <c r="C270" s="197"/>
      <c r="D270" t="s">
        <v>2519</v>
      </c>
    </row>
    <row r="271" spans="1:4" x14ac:dyDescent="0.25">
      <c r="A271" t="s">
        <v>2622</v>
      </c>
      <c r="B271" s="20" t="s">
        <v>2616</v>
      </c>
      <c r="C271" s="199"/>
      <c r="D271" t="s">
        <v>2654</v>
      </c>
    </row>
    <row r="272" spans="1:4" x14ac:dyDescent="0.25">
      <c r="A272" t="s">
        <v>2589</v>
      </c>
      <c r="B272" s="182" t="s">
        <v>2590</v>
      </c>
      <c r="C272" s="186"/>
      <c r="D272" t="s">
        <v>93</v>
      </c>
    </row>
    <row r="273" spans="1:4" x14ac:dyDescent="0.25">
      <c r="A273" t="s">
        <v>2598</v>
      </c>
      <c r="B273" s="20" t="s">
        <v>2594</v>
      </c>
      <c r="C273" s="192"/>
      <c r="D273" t="s">
        <v>2711</v>
      </c>
    </row>
    <row r="274" spans="1:4" x14ac:dyDescent="0.25">
      <c r="A274" t="s">
        <v>2576</v>
      </c>
      <c r="B274" s="182" t="s">
        <v>2586</v>
      </c>
      <c r="C274" s="184"/>
      <c r="D274" t="s">
        <v>2710</v>
      </c>
    </row>
    <row r="275" spans="1:4" x14ac:dyDescent="0.25">
      <c r="A275" t="s">
        <v>2582</v>
      </c>
      <c r="B275" s="182" t="s">
        <v>2587</v>
      </c>
      <c r="C275" s="185"/>
      <c r="D275" t="s">
        <v>88</v>
      </c>
    </row>
    <row r="276" spans="1:4" x14ac:dyDescent="0.25">
      <c r="A276" t="s">
        <v>2583</v>
      </c>
      <c r="B276" s="182" t="s">
        <v>2584</v>
      </c>
      <c r="C276" s="178"/>
      <c r="D276" t="s">
        <v>2709</v>
      </c>
    </row>
    <row r="277" spans="1:4" x14ac:dyDescent="0.25">
      <c r="A277" t="s">
        <v>2665</v>
      </c>
      <c r="B277" s="182">
        <v>740000</v>
      </c>
      <c r="C277" s="201"/>
      <c r="D277" t="s">
        <v>2517</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3598</v>
      </c>
      <c r="C2" s="171" t="s">
        <v>3599</v>
      </c>
    </row>
    <row r="3" spans="1:3" x14ac:dyDescent="0.25">
      <c r="A3" t="s">
        <v>3248</v>
      </c>
      <c r="B3" t="s">
        <v>3249</v>
      </c>
    </row>
    <row r="4" spans="1:3" x14ac:dyDescent="0.25">
      <c r="A4" t="s">
        <v>3235</v>
      </c>
      <c r="B4" t="s">
        <v>3595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6" t="s">
        <v>504</v>
      </c>
      <c r="B2" s="386"/>
      <c r="C2" s="233"/>
      <c r="D2" s="233"/>
      <c r="E2" s="233"/>
      <c r="F2" s="233"/>
      <c r="G2" s="233"/>
      <c r="H2" s="57" t="s">
        <v>505</v>
      </c>
    </row>
    <row r="3" spans="1:8" ht="15.75" x14ac:dyDescent="0.25">
      <c r="A3" s="233" t="s">
        <v>750</v>
      </c>
      <c r="B3" s="233"/>
      <c r="C3" s="233"/>
      <c r="D3" s="233"/>
      <c r="E3" s="233"/>
      <c r="F3" s="233"/>
      <c r="G3" s="233"/>
      <c r="H3" s="57" t="s">
        <v>3573</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387" t="s">
        <v>507</v>
      </c>
      <c r="B6" s="291" t="s">
        <v>508</v>
      </c>
      <c r="C6" s="291" t="s">
        <v>509</v>
      </c>
      <c r="D6" s="291" t="s">
        <v>510</v>
      </c>
      <c r="E6" s="291" t="s">
        <v>511</v>
      </c>
      <c r="F6" s="291" t="s">
        <v>512</v>
      </c>
      <c r="G6" s="291" t="s">
        <v>513</v>
      </c>
      <c r="H6" s="291" t="s">
        <v>514</v>
      </c>
    </row>
    <row r="7" spans="1:8" ht="15.75" thickBot="1" x14ac:dyDescent="0.3">
      <c r="A7" s="388"/>
      <c r="B7" s="389" t="s">
        <v>515</v>
      </c>
      <c r="C7" s="390"/>
      <c r="D7" s="390"/>
      <c r="E7" s="390"/>
      <c r="F7" s="390"/>
      <c r="G7" s="390"/>
      <c r="H7" s="391"/>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3564</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3565</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3566</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3567</v>
      </c>
      <c r="B44" s="293" t="s">
        <v>550</v>
      </c>
      <c r="C44" s="293" t="s">
        <v>550</v>
      </c>
      <c r="D44" s="293" t="s">
        <v>550</v>
      </c>
      <c r="E44" s="293">
        <v>208.89432174184356</v>
      </c>
      <c r="F44" s="293">
        <v>105.47180460606191</v>
      </c>
      <c r="G44" s="293">
        <v>355.97410702367489</v>
      </c>
      <c r="H44" s="293">
        <v>65.111291475618813</v>
      </c>
    </row>
    <row r="45" spans="1:8" x14ac:dyDescent="0.25">
      <c r="A45" s="303" t="s">
        <v>3568</v>
      </c>
      <c r="B45" s="293" t="s">
        <v>555</v>
      </c>
      <c r="C45" s="302" t="s">
        <v>196</v>
      </c>
      <c r="D45" s="302" t="s">
        <v>196</v>
      </c>
      <c r="E45" s="302" t="s">
        <v>196</v>
      </c>
      <c r="F45" s="302" t="s">
        <v>196</v>
      </c>
      <c r="G45" s="302" t="s">
        <v>196</v>
      </c>
      <c r="H45" s="302" t="s">
        <v>196</v>
      </c>
    </row>
    <row r="46" spans="1:8" x14ac:dyDescent="0.25">
      <c r="A46" s="298" t="s">
        <v>3569</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3570</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3571</v>
      </c>
      <c r="B54" s="293">
        <v>230699.51036740557</v>
      </c>
      <c r="C54" s="302" t="s">
        <v>196</v>
      </c>
      <c r="D54" s="302" t="s">
        <v>196</v>
      </c>
      <c r="E54" s="302" t="s">
        <v>196</v>
      </c>
      <c r="F54" s="302" t="s">
        <v>196</v>
      </c>
      <c r="G54" s="302" t="s">
        <v>196</v>
      </c>
      <c r="H54" s="302" t="s">
        <v>196</v>
      </c>
    </row>
    <row r="55" spans="1:8" x14ac:dyDescent="0.25">
      <c r="A55" s="235" t="s">
        <v>3572</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392" t="s">
        <v>565</v>
      </c>
      <c r="B68" s="393"/>
      <c r="C68" s="236"/>
      <c r="D68" s="236"/>
      <c r="E68" s="236"/>
      <c r="F68" s="236"/>
      <c r="G68" s="236"/>
      <c r="H68" s="236"/>
      <c r="I68" s="62"/>
      <c r="J68" s="57" t="s">
        <v>505</v>
      </c>
    </row>
    <row r="69" spans="1:10" ht="15.75" x14ac:dyDescent="0.25">
      <c r="A69" s="56" t="s">
        <v>566</v>
      </c>
      <c r="B69" s="60"/>
      <c r="C69" s="61"/>
      <c r="D69" s="61"/>
      <c r="E69" s="61"/>
      <c r="F69" s="61"/>
      <c r="G69" s="61"/>
      <c r="H69" s="61"/>
      <c r="I69" s="62"/>
      <c r="J69" s="57" t="s">
        <v>3573</v>
      </c>
    </row>
    <row r="70" spans="1:10" ht="15.75" x14ac:dyDescent="0.25">
      <c r="A70" s="56"/>
      <c r="B70" s="60"/>
      <c r="C70" s="61"/>
      <c r="D70" s="61"/>
      <c r="E70" s="61"/>
      <c r="F70" s="61"/>
      <c r="G70" s="61"/>
      <c r="H70" s="57"/>
      <c r="I70" s="62"/>
      <c r="J70" s="57" t="s">
        <v>506</v>
      </c>
    </row>
    <row r="71" spans="1:10" x14ac:dyDescent="0.25">
      <c r="A71" s="394" t="s">
        <v>507</v>
      </c>
      <c r="B71" s="397" t="s">
        <v>567</v>
      </c>
      <c r="C71" s="398"/>
      <c r="D71" s="397" t="s">
        <v>568</v>
      </c>
      <c r="E71" s="399"/>
      <c r="F71" s="400"/>
      <c r="G71" s="397" t="s">
        <v>569</v>
      </c>
      <c r="H71" s="401"/>
      <c r="I71" s="401"/>
      <c r="J71" s="398"/>
    </row>
    <row r="72" spans="1:10" x14ac:dyDescent="0.25">
      <c r="A72" s="395"/>
      <c r="B72" s="402" t="s">
        <v>570</v>
      </c>
      <c r="C72" s="403"/>
      <c r="D72" s="406" t="s">
        <v>571</v>
      </c>
      <c r="E72" s="402" t="s">
        <v>509</v>
      </c>
      <c r="F72" s="403" t="s">
        <v>510</v>
      </c>
      <c r="G72" s="406" t="s">
        <v>572</v>
      </c>
      <c r="H72" s="406" t="s">
        <v>509</v>
      </c>
      <c r="I72" s="406" t="s">
        <v>510</v>
      </c>
      <c r="J72" s="287" t="s">
        <v>508</v>
      </c>
    </row>
    <row r="73" spans="1:10" x14ac:dyDescent="0.25">
      <c r="A73" s="395"/>
      <c r="B73" s="404"/>
      <c r="C73" s="405"/>
      <c r="D73" s="407"/>
      <c r="E73" s="404"/>
      <c r="F73" s="405"/>
      <c r="G73" s="408"/>
      <c r="H73" s="407"/>
      <c r="I73" s="407"/>
      <c r="J73" s="287" t="s">
        <v>573</v>
      </c>
    </row>
    <row r="74" spans="1:10" ht="15.75" thickBot="1" x14ac:dyDescent="0.3">
      <c r="A74" s="396"/>
      <c r="B74" s="290" t="s">
        <v>574</v>
      </c>
      <c r="C74" s="63" t="s">
        <v>575</v>
      </c>
      <c r="D74" s="63" t="s">
        <v>576</v>
      </c>
      <c r="E74" s="414" t="s">
        <v>577</v>
      </c>
      <c r="F74" s="415"/>
      <c r="G74" s="414" t="s">
        <v>515</v>
      </c>
      <c r="H74" s="412"/>
      <c r="I74" s="412"/>
      <c r="J74" s="413"/>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6" t="s">
        <v>640</v>
      </c>
      <c r="B409" s="386"/>
      <c r="C409" s="386"/>
      <c r="D409" s="386"/>
      <c r="E409" s="386"/>
      <c r="F409" s="386"/>
      <c r="G409" s="386"/>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3573</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09" t="s">
        <v>515</v>
      </c>
      <c r="C414" s="409"/>
      <c r="D414" s="410"/>
      <c r="E414" s="411" t="s">
        <v>648</v>
      </c>
      <c r="F414" s="409"/>
      <c r="G414" s="410"/>
      <c r="H414" s="411" t="s">
        <v>515</v>
      </c>
      <c r="I414" s="412"/>
      <c r="J414" s="412"/>
      <c r="K414" s="412"/>
      <c r="L414" s="412"/>
      <c r="M414" s="413"/>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6" t="s">
        <v>693</v>
      </c>
      <c r="B466" s="416"/>
      <c r="C466" s="416"/>
      <c r="D466" s="416"/>
      <c r="E466" s="416"/>
      <c r="F466" s="416"/>
      <c r="G466" s="416"/>
      <c r="H466" s="416"/>
      <c r="I466" s="416"/>
      <c r="J466" s="416"/>
      <c r="K466" s="416"/>
      <c r="L466" s="416"/>
      <c r="M466" s="416"/>
      <c r="N466" s="416"/>
      <c r="O466" s="416"/>
      <c r="P466" s="416"/>
      <c r="Q466" s="416"/>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3573</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1"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432"/>
      <c r="B471" s="411" t="s">
        <v>3242</v>
      </c>
      <c r="C471" s="409"/>
      <c r="D471" s="409"/>
      <c r="E471" s="409"/>
      <c r="F471" s="409"/>
      <c r="G471" s="409"/>
      <c r="H471" s="409"/>
      <c r="I471" s="409"/>
      <c r="J471" s="409"/>
      <c r="K471" s="409"/>
      <c r="L471" s="409"/>
      <c r="M471" s="409"/>
      <c r="N471" s="409"/>
      <c r="O471" s="409"/>
      <c r="P471" s="409"/>
      <c r="Q471" s="409"/>
      <c r="R471" s="410"/>
      <c r="S471" s="288"/>
      <c r="T471" s="288"/>
      <c r="U471" s="417" t="s">
        <v>728</v>
      </c>
      <c r="V471" s="418"/>
      <c r="W471" s="411" t="s">
        <v>3242</v>
      </c>
      <c r="X471" s="409"/>
      <c r="Y471" s="409"/>
      <c r="Z471" s="409"/>
      <c r="AA471" s="409"/>
      <c r="AB471" s="409"/>
      <c r="AC471" s="410"/>
      <c r="AD471" s="288"/>
      <c r="AE471" s="288"/>
      <c r="AF471" s="417" t="s">
        <v>728</v>
      </c>
      <c r="AG471" s="418"/>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3574</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3575</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417" t="s">
        <v>728</v>
      </c>
      <c r="C501" s="419"/>
      <c r="D501" s="419"/>
      <c r="E501" s="419"/>
      <c r="F501" s="419"/>
      <c r="G501" s="419"/>
      <c r="H501" s="419"/>
      <c r="I501" s="419"/>
      <c r="J501" s="419"/>
      <c r="K501" s="419"/>
      <c r="L501" s="419"/>
      <c r="M501" s="419"/>
      <c r="N501" s="419"/>
      <c r="O501" s="419"/>
      <c r="P501" s="419"/>
      <c r="Q501" s="419"/>
      <c r="R501" s="419"/>
      <c r="S501" s="419"/>
      <c r="T501" s="419"/>
      <c r="U501" s="419"/>
      <c r="V501" s="419"/>
      <c r="W501" s="419"/>
      <c r="X501" s="419"/>
      <c r="Y501" s="419"/>
      <c r="Z501" s="419"/>
      <c r="AA501" s="419"/>
      <c r="AB501" s="419"/>
      <c r="AC501" s="419"/>
      <c r="AD501" s="419"/>
      <c r="AE501" s="419"/>
      <c r="AF501" s="419"/>
      <c r="AG501" s="419"/>
      <c r="AH501" s="419"/>
      <c r="AI501" s="419"/>
      <c r="AJ501" s="420"/>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3576</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3573</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09" t="s">
        <v>515</v>
      </c>
      <c r="C518" s="409"/>
      <c r="D518" s="409"/>
      <c r="E518" s="409"/>
      <c r="F518" s="409"/>
      <c r="G518" s="410"/>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3577</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3578</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3579</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3580</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3581</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3573</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426" t="s">
        <v>507</v>
      </c>
      <c r="B604" s="80" t="s">
        <v>796</v>
      </c>
      <c r="C604" s="80" t="s">
        <v>797</v>
      </c>
      <c r="D604" s="80" t="s">
        <v>798</v>
      </c>
      <c r="E604" s="80" t="s">
        <v>646</v>
      </c>
      <c r="F604" s="80" t="s">
        <v>512</v>
      </c>
      <c r="G604" s="80" t="s">
        <v>513</v>
      </c>
    </row>
    <row r="605" spans="1:7" ht="15.75" thickBot="1" x14ac:dyDescent="0.3">
      <c r="A605" s="427"/>
      <c r="B605" s="428" t="s">
        <v>515</v>
      </c>
      <c r="C605" s="429"/>
      <c r="D605" s="429"/>
      <c r="E605" s="429"/>
      <c r="F605" s="429"/>
      <c r="G605" s="430"/>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3" t="s">
        <v>822</v>
      </c>
      <c r="B632" s="433"/>
      <c r="C632" s="238"/>
      <c r="D632" s="238"/>
      <c r="E632" s="238"/>
      <c r="F632" s="238"/>
      <c r="G632" s="238"/>
      <c r="H632" s="57" t="s">
        <v>505</v>
      </c>
    </row>
    <row r="633" spans="1:8" ht="15.75" x14ac:dyDescent="0.25">
      <c r="A633" s="253" t="s">
        <v>694</v>
      </c>
      <c r="B633" s="60"/>
      <c r="C633" s="238"/>
      <c r="D633" s="238"/>
      <c r="E633" s="238"/>
      <c r="F633" s="238"/>
      <c r="G633" s="238"/>
      <c r="H633" s="57" t="s">
        <v>3573</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421" t="s">
        <v>823</v>
      </c>
      <c r="B636" s="270" t="s">
        <v>824</v>
      </c>
      <c r="C636" s="271" t="s">
        <v>509</v>
      </c>
      <c r="D636" s="271" t="s">
        <v>510</v>
      </c>
      <c r="E636" s="271" t="s">
        <v>646</v>
      </c>
      <c r="F636" s="272" t="s">
        <v>512</v>
      </c>
      <c r="G636" s="273" t="s">
        <v>513</v>
      </c>
      <c r="H636" s="272" t="s">
        <v>647</v>
      </c>
    </row>
    <row r="637" spans="1:8" ht="15.75" thickBot="1" x14ac:dyDescent="0.3">
      <c r="A637" s="422"/>
      <c r="B637" s="423" t="s">
        <v>515</v>
      </c>
      <c r="C637" s="424"/>
      <c r="D637" s="424"/>
      <c r="E637" s="424"/>
      <c r="F637" s="424"/>
      <c r="G637" s="424"/>
      <c r="H637" s="425"/>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3582</v>
      </c>
      <c r="B652" s="352" t="s">
        <v>196</v>
      </c>
      <c r="C652" s="355" t="s">
        <v>523</v>
      </c>
      <c r="D652" s="355" t="s">
        <v>523</v>
      </c>
      <c r="E652" s="355" t="s">
        <v>523</v>
      </c>
      <c r="F652" s="355" t="s">
        <v>523</v>
      </c>
      <c r="G652" s="355" t="s">
        <v>523</v>
      </c>
      <c r="H652" s="352" t="s">
        <v>196</v>
      </c>
    </row>
    <row r="653" spans="1:8" x14ac:dyDescent="0.25">
      <c r="A653" s="379" t="s">
        <v>3583</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3584</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4" t="s">
        <v>11</v>
      </c>
      <c r="B1" s="434"/>
      <c r="C1" s="434"/>
      <c r="D1" s="434"/>
      <c r="E1" s="434"/>
    </row>
    <row r="2" spans="1:5" x14ac:dyDescent="0.25">
      <c r="A2" s="435" t="s">
        <v>161</v>
      </c>
      <c r="B2" s="435"/>
      <c r="C2" s="435"/>
      <c r="D2" s="435"/>
      <c r="E2" s="435"/>
    </row>
    <row r="19" spans="1:5" x14ac:dyDescent="0.25">
      <c r="A19" t="s">
        <v>162</v>
      </c>
    </row>
    <row r="20" spans="1:5" x14ac:dyDescent="0.25">
      <c r="A20">
        <v>155400</v>
      </c>
      <c r="B20" t="s">
        <v>163</v>
      </c>
    </row>
    <row r="21" spans="1:5" x14ac:dyDescent="0.25">
      <c r="A21" s="435" t="s">
        <v>164</v>
      </c>
      <c r="B21" s="435"/>
      <c r="C21" s="435"/>
      <c r="D21" s="435"/>
      <c r="E21" s="435"/>
    </row>
    <row r="38" spans="1:5" x14ac:dyDescent="0.25">
      <c r="A38" t="s">
        <v>162</v>
      </c>
    </row>
    <row r="39" spans="1:5" x14ac:dyDescent="0.25">
      <c r="A39">
        <v>100800</v>
      </c>
      <c r="B39" t="s">
        <v>163</v>
      </c>
    </row>
    <row r="40" spans="1:5" x14ac:dyDescent="0.25">
      <c r="A40" s="435" t="s">
        <v>165</v>
      </c>
      <c r="B40" s="435"/>
      <c r="C40" s="435"/>
      <c r="D40" s="435"/>
      <c r="E40" s="435"/>
    </row>
    <row r="57" spans="1:5" ht="15.75" thickBot="1" x14ac:dyDescent="0.3">
      <c r="A57" t="s">
        <v>162</v>
      </c>
    </row>
    <row r="58" spans="1:5" ht="15.75" thickBot="1" x14ac:dyDescent="0.3">
      <c r="A58" s="7">
        <v>194000</v>
      </c>
      <c r="B58" t="s">
        <v>166</v>
      </c>
    </row>
    <row r="60" spans="1:5" x14ac:dyDescent="0.25">
      <c r="A60" s="434" t="s">
        <v>167</v>
      </c>
      <c r="B60" s="434"/>
      <c r="C60" s="434"/>
      <c r="D60" s="434"/>
      <c r="E60" s="434"/>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4" t="s">
        <v>168</v>
      </c>
      <c r="B89" s="434"/>
      <c r="C89" s="434"/>
      <c r="D89" s="434"/>
      <c r="E89" s="434"/>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4" t="s">
        <v>169</v>
      </c>
      <c r="B98" s="434"/>
      <c r="C98" s="434"/>
      <c r="D98" s="434"/>
      <c r="E98" s="434"/>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4" t="s">
        <v>171</v>
      </c>
      <c r="B109" s="434"/>
      <c r="C109" s="434"/>
      <c r="D109" s="434"/>
      <c r="E109" s="434"/>
    </row>
    <row r="110" spans="1:5" ht="15.75" thickBot="1" x14ac:dyDescent="0.3"/>
    <row r="111" spans="1:5" ht="15.75" thickBot="1" x14ac:dyDescent="0.3">
      <c r="A111" s="12">
        <f>A122</f>
        <v>0.20481927710843381</v>
      </c>
      <c r="B111" t="s">
        <v>406</v>
      </c>
    </row>
    <row r="113" spans="1:12" x14ac:dyDescent="0.25">
      <c r="A113" s="434" t="s">
        <v>170</v>
      </c>
      <c r="B113" s="434"/>
      <c r="C113" s="434"/>
      <c r="D113" s="434"/>
      <c r="E113" s="434"/>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4" t="s">
        <v>407</v>
      </c>
      <c r="B124" s="434"/>
      <c r="C124" s="434"/>
      <c r="D124" s="434"/>
      <c r="E124" s="434"/>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4" t="s">
        <v>101</v>
      </c>
      <c r="B134" s="434"/>
      <c r="C134" s="434"/>
      <c r="D134" s="434"/>
      <c r="E134" s="434"/>
    </row>
    <row r="135" spans="1:12" x14ac:dyDescent="0.25">
      <c r="A135" s="19" t="s">
        <v>425</v>
      </c>
      <c r="B135" s="20"/>
      <c r="C135" s="20"/>
      <c r="D135" s="20"/>
      <c r="E135" s="20"/>
      <c r="F135" s="20"/>
      <c r="G135" s="20"/>
    </row>
    <row r="136" spans="1:12" ht="15.75" x14ac:dyDescent="0.3">
      <c r="A136" s="21"/>
      <c r="B136" s="437" t="s">
        <v>426</v>
      </c>
      <c r="C136" s="438"/>
      <c r="D136" s="438"/>
      <c r="E136" s="439"/>
      <c r="F136" s="20"/>
      <c r="G136" s="20"/>
    </row>
    <row r="137" spans="1:12" ht="15.75" x14ac:dyDescent="0.3">
      <c r="A137" s="22"/>
      <c r="B137" s="437" t="s">
        <v>427</v>
      </c>
      <c r="C137" s="439"/>
      <c r="D137" s="437" t="s">
        <v>428</v>
      </c>
      <c r="E137" s="439"/>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4" t="s">
        <v>174</v>
      </c>
      <c r="B165" s="434"/>
      <c r="C165" s="434"/>
      <c r="D165" s="434"/>
      <c r="E165" s="434"/>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4" t="s">
        <v>414</v>
      </c>
      <c r="B169" s="434"/>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4" t="s">
        <v>181</v>
      </c>
      <c r="B174" s="434"/>
      <c r="C174" s="434"/>
      <c r="D174" s="434"/>
      <c r="E174" s="434"/>
    </row>
    <row r="175" spans="1:7" ht="15.75" thickBot="1" x14ac:dyDescent="0.3">
      <c r="A175" t="s">
        <v>424</v>
      </c>
      <c r="B175" s="38">
        <v>0.1246</v>
      </c>
    </row>
    <row r="176" spans="1:7" ht="15.75" thickBot="1" x14ac:dyDescent="0.3">
      <c r="A176" t="s">
        <v>419</v>
      </c>
      <c r="B176" s="37">
        <f>1-B175</f>
        <v>0.87539999999999996</v>
      </c>
    </row>
    <row r="178" spans="1:5" x14ac:dyDescent="0.25">
      <c r="A178" s="434" t="s">
        <v>177</v>
      </c>
      <c r="B178" s="434"/>
      <c r="C178" s="434"/>
      <c r="D178" s="434"/>
      <c r="E178" s="434"/>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4" t="s">
        <v>179</v>
      </c>
      <c r="B183" s="434"/>
      <c r="C183" s="434"/>
      <c r="D183" s="434"/>
      <c r="E183" s="434"/>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4" t="s">
        <v>191</v>
      </c>
      <c r="B191" s="434"/>
      <c r="C191" s="434"/>
      <c r="D191" s="434"/>
      <c r="E191" s="434"/>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6" t="s">
        <v>3085</v>
      </c>
      <c r="C201" s="436"/>
      <c r="D201" s="436"/>
      <c r="E201" s="436"/>
      <c r="F201" s="436"/>
      <c r="G201" s="436"/>
      <c r="H201" s="436"/>
      <c r="I201" s="436"/>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6" t="s">
        <v>3085</v>
      </c>
      <c r="C209" s="436"/>
      <c r="D209" s="436"/>
      <c r="E209" s="436"/>
      <c r="F209" s="436"/>
      <c r="G209" s="436"/>
      <c r="H209" s="436"/>
      <c r="I209" s="436"/>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6" t="s">
        <v>3085</v>
      </c>
      <c r="C217" s="436"/>
      <c r="D217" s="436"/>
      <c r="E217" s="436"/>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2023-01-10T03:39:54Z</dcterms:modified>
</cp:coreProperties>
</file>