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0048F21B-E53C-4A54-ACC7-A57A4EA7A4DB}" xr6:coauthVersionLast="47" xr6:coauthVersionMax="47" xr10:uidLastSave="{00000000-0000-0000-0000-000000000000}"/>
  <bookViews>
    <workbookView xWindow="28680" yWindow="-120" windowWidth="29040" windowHeight="175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externalReferences>
    <externalReference r:id="rId12"/>
  </externalReference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8" i="8" l="1"/>
  <c r="J262" i="1" l="1"/>
  <c r="K262" i="1"/>
  <c r="L262" i="1"/>
  <c r="M262" i="1"/>
  <c r="N262" i="1"/>
  <c r="P262" i="1"/>
  <c r="Q262" i="1"/>
  <c r="R262" i="1"/>
  <c r="A262" i="1"/>
  <c r="B262" i="1"/>
  <c r="B43" i="18"/>
  <c r="I28" i="19" s="1"/>
  <c r="O262" i="1" s="1"/>
  <c r="B706" i="15" l="1"/>
  <c r="E2" i="20"/>
  <c r="D2" i="20"/>
  <c r="R161" i="1" l="1"/>
  <c r="Q161" i="1"/>
  <c r="P161" i="1"/>
  <c r="O161" i="1"/>
  <c r="N161" i="1"/>
  <c r="M161" i="1"/>
  <c r="L161" i="1"/>
  <c r="K161" i="1"/>
  <c r="J161" i="1"/>
  <c r="B161" i="1"/>
  <c r="A161" i="1"/>
  <c r="B700" i="15" l="1"/>
  <c r="B699" i="15"/>
  <c r="B704" i="15"/>
  <c r="H688" i="15"/>
  <c r="H689" i="15"/>
  <c r="H59" i="15"/>
  <c r="H665" i="15" s="1"/>
  <c r="G59" i="15"/>
  <c r="G665" i="15" s="1"/>
  <c r="F59" i="15"/>
  <c r="F665" i="15" s="1"/>
  <c r="E59" i="15"/>
  <c r="E665" i="15" s="1"/>
  <c r="D59" i="15"/>
  <c r="D665" i="15" s="1"/>
  <c r="C59" i="15"/>
  <c r="C665" i="15" s="1"/>
  <c r="B59" i="15"/>
  <c r="B665" i="15" s="1"/>
  <c r="P469" i="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1" i="8" l="1"/>
  <c r="H117" i="8" s="1"/>
  <c r="I111" i="8"/>
  <c r="I117" i="8" s="1"/>
  <c r="H112" i="8"/>
  <c r="H118" i="8" s="1"/>
  <c r="I112" i="8"/>
  <c r="I118" i="8" s="1"/>
  <c r="H113" i="8"/>
  <c r="H119" i="8" s="1"/>
  <c r="I113" i="8"/>
  <c r="I119" i="8" s="1"/>
  <c r="H114" i="8"/>
  <c r="H120" i="8" s="1"/>
  <c r="I114" i="8"/>
  <c r="I120" i="8" s="1"/>
  <c r="I110" i="8"/>
  <c r="I116" i="8" s="1"/>
  <c r="H110" i="8"/>
  <c r="H116"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6" i="8"/>
  <c r="G117" i="8"/>
  <c r="G118" i="8"/>
  <c r="G119" i="8"/>
  <c r="G120" i="8"/>
  <c r="H115" i="8"/>
  <c r="I115" i="8"/>
  <c r="G115" i="8"/>
  <c r="F115" i="8"/>
  <c r="F113" i="8"/>
  <c r="B17" i="18"/>
  <c r="F120" i="8" s="1"/>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4" i="8" l="1"/>
  <c r="F116" i="8"/>
  <c r="F109" i="8"/>
  <c r="F117" i="8"/>
  <c r="F110" i="8"/>
  <c r="F118" i="8"/>
  <c r="F111" i="8"/>
  <c r="F119" i="8"/>
  <c r="F112"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B20" i="18"/>
  <c r="F103" i="8" s="1"/>
  <c r="B19" i="18"/>
  <c r="F102" i="8" s="1"/>
  <c r="B18" i="18"/>
  <c r="F101" i="8" s="1"/>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I691" i="15"/>
  <c r="B630" i="15"/>
  <c r="B676" i="15" s="1"/>
  <c r="B696" i="15" s="1"/>
  <c r="B598" i="15"/>
  <c r="B675" i="15" s="1"/>
  <c r="B511" i="15"/>
  <c r="B465" i="15"/>
  <c r="B60" i="15"/>
  <c r="B666" i="15" s="1"/>
  <c r="B62" i="15"/>
  <c r="B668" i="15" s="1"/>
  <c r="B691" i="15" s="1"/>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B10" i="18"/>
  <c r="F47" i="8" s="1"/>
  <c r="B12" i="18"/>
  <c r="F81" i="8" s="1"/>
  <c r="B13" i="18"/>
  <c r="F80" i="8" s="1"/>
  <c r="B14" i="18"/>
  <c r="F67" i="8" s="1"/>
  <c r="B11" i="18"/>
  <c r="F53" i="8" s="1"/>
  <c r="B31" i="18"/>
  <c r="F166" i="8" s="1"/>
  <c r="B7" i="18"/>
  <c r="F34" i="8" s="1"/>
  <c r="B5" i="18"/>
  <c r="F9" i="8" s="1"/>
  <c r="B51" i="18"/>
  <c r="I42" i="19" s="1"/>
  <c r="O462" i="1" s="1"/>
  <c r="B50" i="18"/>
  <c r="I78"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2" i="8"/>
  <c r="O977" i="1"/>
  <c r="J977" i="1"/>
  <c r="K977" i="1"/>
  <c r="L977" i="1"/>
  <c r="P981"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75"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2" i="8"/>
  <c r="F175" i="8"/>
  <c r="F163" i="8"/>
  <c r="F156" i="8"/>
  <c r="F204" i="8"/>
  <c r="F169" i="8"/>
  <c r="F142" i="8"/>
  <c r="F139" i="8"/>
  <c r="F140" i="8"/>
  <c r="F199" i="8"/>
  <c r="F211" i="8"/>
  <c r="F159" i="8"/>
  <c r="F145" i="8"/>
  <c r="F167" i="8"/>
  <c r="F146" i="8"/>
  <c r="F187" i="8"/>
  <c r="F127" i="8"/>
  <c r="F158" i="8"/>
  <c r="F178" i="8"/>
  <c r="F100" i="8"/>
  <c r="F184" i="8"/>
  <c r="F143" i="8"/>
  <c r="F177" i="8"/>
  <c r="F42"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7" i="8"/>
  <c r="F52" i="8"/>
  <c r="F60" i="8"/>
  <c r="F55" i="8"/>
  <c r="F87" i="8"/>
  <c r="F136" i="8"/>
  <c r="F23" i="8"/>
  <c r="F176" i="8"/>
  <c r="F85" i="8"/>
  <c r="F141" i="8"/>
  <c r="F144" i="8"/>
  <c r="F82" i="8"/>
  <c r="F26" i="8"/>
  <c r="F58" i="8"/>
  <c r="F84" i="8"/>
  <c r="F56" i="8"/>
  <c r="F86" i="8"/>
  <c r="F64" i="8"/>
  <c r="F54"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<sst xmlns="http://schemas.openxmlformats.org/spreadsheetml/2006/main" count="16589" uniqueCount="3759">
  <si>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</si>
  <si>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</si>
  <si>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</si>
  <si>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</si>
  <si>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</si>
  <si>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</si>
  <si>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</si>
  <si>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</si>
  <si>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</si>
  <si>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</si>
  <si>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</si>
  <si>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</si>
  <si>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</si>
  <si>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</si>
  <si>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</si>
  <si>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</si>
  <si>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</si>
  <si>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</si>
  <si>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</si>
  <si>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</si>
  <si>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</si>
  <si>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</si>
  <si>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</si>
  <si>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</si>
  <si>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</si>
  <si>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</si>
  <si>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</si>
  <si>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</si>
  <si>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</si>
  <si>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</si>
  <si>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</si>
  <si>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</si>
  <si>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</si>
  <si>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</si>
  <si>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</si>
  <si>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</si>
  <si>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</si>
  <si>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</si>
  <si>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</si>
  <si>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</si>
  <si>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</si>
  <si>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</si>
  <si>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</si>
  <si>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</si>
  <si>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</si>
  <si>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</si>
  <si>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</si>
  <si>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</si>
  <si>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</si>
  <si>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</si>
  <si>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</si>
  <si>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</si>
  <si>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</si>
  <si>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</si>
  <si>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</si>
  <si>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</si>
  <si>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</si>
  <si>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</si>
  <si>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</si>
  <si>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</si>
  <si>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</si>
  <si>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</si>
  <si>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</si>
  <si>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</si>
  <si>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</si>
  <si>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</si>
  <si>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</si>
  <si>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</si>
  <si>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</si>
  <si>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</si>
  <si>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</si>
  <si>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</si>
  <si>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</si>
  <si>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</si>
  <si>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</si>
  <si>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</si>
  <si>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</si>
  <si>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</si>
  <si>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</si>
  <si>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</si>
  <si>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</si>
  <si>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</si>
  <si>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</si>
  <si>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</si>
  <si>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</si>
  <si>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</si>
  <si>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</si>
  <si>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</si>
  <si>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</si>
  <si>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</si>
  <si>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</si>
  <si>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</si>
  <si>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</si>
  <si>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</si>
  <si>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</si>
  <si>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</si>
  <si>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</si>
  <si>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</si>
  <si>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</si>
  <si>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</si>
  <si>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</si>
  <si>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</si>
  <si>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</si>
  <si>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</si>
  <si>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</si>
  <si>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</si>
  <si>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</si>
  <si>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</si>
  <si>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</si>
  <si>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</si>
  <si>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</si>
  <si>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</si>
  <si>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</si>
  <si>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</si>
  <si>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</si>
  <si>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</si>
  <si>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</si>
  <si>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</si>
  <si>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</si>
  <si>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</si>
  <si>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</si>
  <si>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</si>
  <si>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</si>
  <si>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</si>
  <si>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</si>
  <si>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</si>
  <si>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</si>
  <si>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</si>
  <si>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</si>
  <si>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</si>
  <si>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</si>
  <si>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</si>
  <si>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</si>
  <si>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</si>
  <si>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</si>
  <si>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</si>
  <si>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</si>
  <si>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</si>
  <si>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</si>
  <si>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</si>
  <si>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</si>
  <si>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</si>
  <si>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</si>
  <si>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</si>
  <si>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</si>
  <si>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</si>
  <si>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</si>
  <si>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</si>
  <si>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</si>
  <si>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</si>
  <si>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</si>
  <si>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</si>
  <si>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</si>
  <si>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</si>
  <si>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</si>
  <si>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</si>
  <si>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</si>
  <si>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</si>
  <si>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</si>
  <si>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</si>
  <si>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</si>
  <si>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</si>
  <si>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</si>
  <si>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</si>
  <si>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</si>
  <si>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</si>
  <si>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</si>
  <si>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</si>
  <si>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</si>
  <si>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</si>
  <si>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</si>
  <si>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</si>
  <si>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</si>
  <si>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</si>
  <si>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</si>
  <si>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</si>
  <si>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</si>
  <si>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</si>
  <si>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</si>
  <si>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</si>
  <si>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</si>
  <si>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</si>
  <si>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</si>
  <si>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</si>
  <si>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</si>
  <si>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</si>
  <si>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</si>
  <si>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</si>
  <si>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</si>
  <si>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</si>
  <si>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</si>
  <si>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</si>
  <si>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</si>
  <si>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</si>
  <si>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</si>
  <si>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</si>
  <si>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</si>
  <si>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</si>
  <si>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</si>
  <si>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</si>
  <si>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</si>
  <si>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</si>
  <si>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</si>
  <si>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</si>
  <si>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</si>
  <si>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</si>
  <si>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</si>
  <si>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</si>
  <si>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</si>
  <si>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</si>
  <si>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</si>
  <si>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</si>
  <si>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</si>
  <si>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</si>
  <si>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</si>
  <si>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</si>
  <si>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</si>
  <si>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</si>
  <si>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</si>
  <si>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</si>
  <si>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</si>
  <si>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</si>
  <si>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</si>
  <si>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</si>
  <si>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</si>
  <si>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</si>
  <si>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</si>
  <si>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</si>
  <si>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</si>
  <si>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</si>
  <si>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</si>
  <si>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</si>
  <si>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</si>
  <si>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</si>
  <si>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</si>
  <si>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</si>
  <si>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</si>
  <si>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</si>
  <si>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</si>
  <si>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</si>
  <si>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</si>
  <si>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</si>
  <si>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</si>
  <si>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</si>
  <si>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</si>
  <si>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</si>
  <si>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</si>
  <si>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</si>
  <si>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</si>
  <si>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</si>
  <si>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</si>
  <si>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</si>
  <si>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</si>
  <si>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</si>
  <si>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</si>
  <si>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</si>
  <si>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</si>
  <si>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</si>
  <si>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</si>
  <si>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</si>
  <si>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</si>
  <si>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</si>
  <si>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</si>
  <si>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</si>
  <si>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</si>
  <si>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</si>
  <si>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</si>
  <si>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</si>
  <si>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</si>
  <si>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</si>
  <si>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</si>
  <si>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</si>
  <si>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</si>
  <si>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</si>
  <si>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</si>
  <si>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</si>
  <si>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</si>
  <si>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</si>
  <si>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</si>
  <si>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</si>
  <si>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</si>
  <si>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</si>
  <si>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</si>
  <si>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</si>
  <si>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</si>
  <si>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</si>
  <si>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</si>
  <si>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</si>
  <si>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</si>
  <si>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</si>
  <si>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</si>
  <si>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</si>
  <si>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</si>
  <si>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</si>
  <si>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</si>
  <si>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</si>
  <si>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</si>
  <si>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</si>
  <si>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</si>
  <si>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</si>
  <si>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</si>
  <si>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</si>
  <si>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</si>
  <si>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</si>
  <si>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</si>
  <si>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</si>
  <si>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</si>
  <si>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</si>
  <si>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</si>
  <si>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</si>
  <si>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</si>
  <si>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</si>
  <si>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</si>
  <si>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</si>
  <si>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</si>
  <si>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</si>
  <si>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</si>
  <si>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</si>
  <si>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</si>
  <si>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</si>
  <si>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</si>
  <si>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</si>
  <si>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</si>
  <si>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</si>
  <si>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</si>
  <si>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</si>
  <si>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</si>
  <si>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</si>
  <si>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</si>
  <si>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</si>
  <si>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</si>
  <si>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</si>
  <si>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</si>
  <si>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</si>
  <si>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</si>
  <si>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</si>
  <si>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</si>
  <si>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</si>
  <si>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</si>
  <si>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</si>
  <si>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</si>
  <si>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</si>
  <si>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</si>
  <si>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</si>
  <si>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</si>
  <si>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</si>
  <si>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</si>
  <si>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</si>
  <si>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</si>
  <si>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</si>
  <si>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</si>
  <si>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</si>
  <si>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</si>
  <si>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</si>
  <si>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</si>
  <si>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</si>
  <si>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</si>
  <si>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</si>
  <si>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</si>
  <si>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</si>
  <si>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</si>
  <si>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</si>
  <si>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</si>
  <si>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</si>
  <si>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</si>
  <si>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</si>
  <si>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</si>
  <si>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</si>
  <si>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</si>
  <si>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</si>
  <si>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</si>
  <si>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</si>
  <si>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</si>
  <si>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</si>
  <si>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</si>
  <si>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</si>
  <si>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</si>
  <si>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</si>
  <si>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</si>
  <si>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</si>
  <si>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</si>
  <si>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</si>
  <si>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</si>
  <si>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</si>
  <si>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</si>
  <si>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</si>
  <si>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</si>
  <si>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</si>
  <si>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</si>
  <si>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</si>
  <si>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</si>
  <si>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</si>
  <si>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</si>
  <si>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</si>
  <si>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</si>
  <si>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</si>
  <si>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</si>
  <si>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</si>
  <si>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</si>
  <si>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</si>
  <si>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</si>
  <si>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</si>
  <si>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</si>
  <si>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</si>
  <si>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</si>
  <si>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</si>
  <si>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</si>
  <si>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</si>
  <si>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</si>
  <si>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</si>
  <si>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</si>
  <si>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</si>
  <si>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</si>
  <si>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</si>
  <si>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</si>
  <si>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</si>
  <si>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</si>
  <si>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</si>
  <si>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</si>
  <si>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</si>
  <si>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</si>
  <si>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</si>
  <si>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</si>
  <si>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</si>
  <si>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</si>
  <si>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</si>
  <si>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</si>
  <si>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</si>
  <si>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</si>
  <si>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</si>
  <si>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</si>
  <si>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</si>
  <si>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</si>
  <si>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</si>
  <si>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</si>
  <si>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</si>
  <si>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</si>
  <si>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</si>
  <si>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</si>
  <si>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</si>
  <si>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</si>
  <si>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</si>
  <si>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</si>
  <si>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</si>
  <si>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</si>
  <si>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</si>
  <si>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</si>
  <si>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</si>
  <si>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</si>
  <si>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</si>
  <si>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</si>
  <si>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</si>
  <si>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</si>
  <si>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</si>
  <si>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</si>
  <si>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</si>
  <si>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</si>
  <si>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</si>
  <si>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</si>
  <si>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</si>
  <si>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</si>
  <si>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</si>
  <si>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</si>
  <si>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</si>
  <si>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</si>
  <si>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</si>
  <si>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</si>
  <si>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</si>
  <si>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</si>
  <si>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</si>
  <si>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</si>
  <si>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</si>
  <si>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</si>
  <si>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</si>
  <si>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</si>
  <si>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</si>
  <si>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</si>
  <si>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</si>
  <si>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</si>
  <si>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</si>
  <si>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</si>
  <si>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</si>
  <si>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</si>
  <si>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</si>
  <si>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</si>
  <si>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</si>
  <si>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</si>
  <si>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</si>
  <si>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</si>
  <si>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</si>
  <si>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</si>
  <si>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</si>
  <si>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</si>
  <si>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</si>
  <si>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</si>
  <si>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</si>
  <si>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</si>
  <si>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</si>
  <si>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</si>
  <si>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</si>
  <si>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</si>
  <si>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</si>
  <si>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</si>
  <si>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</si>
  <si>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</si>
  <si>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</si>
  <si>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</si>
  <si>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</si>
  <si>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</si>
  <si>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</si>
  <si>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</si>
  <si>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</si>
  <si>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</si>
  <si>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</si>
  <si>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</si>
  <si>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</si>
  <si>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</si>
  <si>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</si>
  <si>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</si>
  <si>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</si>
  <si>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</si>
  <si>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</si>
  <si>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</si>
  <si>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</si>
  <si>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</si>
  <si>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</si>
  <si>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</si>
  <si>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</si>
  <si>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</si>
  <si>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</si>
  <si>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</si>
  <si>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</si>
  <si>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</si>
  <si>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</si>
  <si>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</si>
  <si>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</si>
  <si>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</si>
  <si>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</si>
  <si>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</si>
  <si>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</si>
  <si>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</si>
  <si>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</si>
  <si>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</si>
  <si>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</si>
  <si>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</si>
  <si>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</si>
  <si>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</si>
  <si>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</si>
  <si>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</si>
  <si>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</si>
  <si>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</si>
  <si>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</si>
  <si>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</si>
  <si>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</si>
  <si>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</si>
  <si>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</si>
  <si>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</si>
  <si>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</si>
  <si>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</si>
  <si>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</si>
  <si>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</si>
  <si>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</si>
  <si>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</si>
  <si>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</si>
  <si>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</si>
  <si>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</si>
  <si>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</si>
  <si>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</si>
  <si>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</si>
  <si>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</si>
  <si>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</si>
  <si>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</si>
  <si>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</si>
  <si>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</si>
  <si>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</si>
  <si>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</si>
  <si>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</si>
  <si>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</si>
  <si>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</si>
  <si>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</si>
  <si>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</si>
  <si>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</si>
  <si>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</si>
  <si>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</si>
  <si>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</si>
  <si>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</si>
  <si>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</si>
  <si>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</si>
  <si>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</si>
  <si>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</si>
  <si>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</si>
  <si>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</si>
  <si>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</si>
  <si>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</si>
  <si>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</si>
  <si>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</si>
  <si>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</si>
  <si>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</si>
  <si>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</si>
  <si>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</si>
  <si>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</si>
  <si>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</si>
  <si>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</si>
  <si>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</si>
  <si>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</si>
  <si>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</si>
  <si>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</si>
  <si>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</si>
  <si>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</si>
  <si>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</si>
  <si>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</si>
  <si>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</si>
  <si>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</si>
  <si>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</si>
  <si>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</si>
  <si>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</si>
  <si>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</si>
  <si>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</si>
  <si>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</si>
  <si>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</si>
  <si>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</si>
  <si>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</si>
  <si>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</si>
  <si>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</si>
  <si>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</si>
  <si>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</si>
  <si>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</si>
  <si>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</si>
  <si>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</si>
  <si>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</si>
  <si>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</si>
  <si>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</si>
  <si>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</si>
  <si>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</si>
  <si>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</si>
  <si>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</si>
  <si>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</si>
  <si>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</si>
  <si>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</si>
  <si>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</si>
  <si>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</si>
  <si>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</si>
  <si>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</si>
  <si>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</si>
  <si>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</si>
  <si>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</si>
  <si>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</si>
  <si>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</si>
  <si>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</si>
  <si>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</si>
  <si>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</si>
  <si>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</si>
  <si>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</si>
  <si>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</si>
  <si>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</si>
  <si>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</si>
  <si>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</si>
  <si>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</si>
  <si>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</si>
  <si>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</si>
  <si>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</si>
  <si>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</si>
  <si>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</si>
  <si>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</si>
  <si>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</si>
  <si>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</si>
  <si>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</si>
  <si>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</si>
  <si>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</si>
  <si>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</si>
  <si>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</si>
  <si>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</si>
  <si>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</si>
  <si>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</si>
  <si>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</si>
  <si>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</si>
  <si>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</si>
  <si>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</si>
  <si>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</si>
  <si>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</si>
  <si>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</si>
  <si>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</si>
  <si>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</si>
  <si>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</si>
  <si>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</si>
  <si>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</si>
  <si>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</si>
  <si>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</si>
  <si>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</si>
  <si>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</si>
  <si>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</si>
  <si>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</si>
  <si>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</si>
  <si>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</si>
  <si>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</si>
  <si>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</si>
  <si>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</si>
  <si>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</si>
  <si>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</si>
  <si>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</si>
  <si>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</si>
  <si>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</si>
  <si>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</si>
  <si>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</si>
  <si>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</si>
  <si>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</si>
  <si>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</si>
  <si>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</si>
  <si>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</si>
  <si>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</si>
  <si>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</si>
  <si>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</si>
  <si>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</si>
  <si>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</si>
  <si>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</si>
  <si>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</si>
  <si>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</si>
  <si>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</si>
  <si>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</si>
  <si>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</si>
  <si>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</si>
  <si>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</si>
  <si>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</si>
  <si>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</si>
  <si>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</si>
  <si>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</si>
  <si>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</si>
  <si>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</si>
  <si>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</si>
  <si>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</si>
  <si>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</si>
  <si>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</si>
  <si>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</si>
  <si>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</si>
  <si>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</si>
  <si>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</si>
  <si>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</si>
  <si>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</si>
  <si>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</si>
  <si>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</si>
  <si>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</si>
  <si>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</si>
  <si>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</si>
  <si>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</si>
  <si>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</si>
  <si>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</si>
  <si>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</si>
  <si>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</si>
  <si>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</si>
  <si>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</si>
  <si>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</si>
  <si>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</si>
  <si>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</si>
  <si>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</si>
  <si>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</si>
  <si>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</si>
  <si>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</si>
  <si>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</si>
  <si>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</si>
  <si>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</si>
  <si>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</si>
  <si>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</si>
  <si>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</si>
  <si>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</si>
  <si>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</si>
  <si>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</si>
  <si>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</si>
  <si>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</si>
  <si>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</si>
  <si>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</si>
  <si>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</si>
  <si>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</si>
  <si>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</si>
  <si>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</si>
  <si>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</si>
  <si>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</si>
  <si>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</si>
  <si>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</si>
  <si>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</si>
  <si>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</si>
  <si>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</si>
  <si>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</si>
  <si>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</si>
  <si>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</si>
  <si>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</si>
  <si>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</si>
  <si>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</si>
  <si>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</si>
  <si>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</si>
  <si>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</si>
  <si>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</si>
  <si>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</si>
  <si>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</si>
  <si>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</si>
  <si>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</si>
  <si>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</si>
  <si>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</si>
  <si>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</si>
  <si>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</si>
  <si>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</si>
  <si>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</si>
  <si>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</si>
  <si>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</si>
  <si>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</si>
  <si>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</si>
  <si>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</si>
  <si>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</si>
  <si>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</si>
  <si>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</si>
  <si>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</si>
  <si>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</si>
  <si>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</si>
  <si>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</si>
  <si>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</si>
  <si>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</si>
  <si>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</si>
  <si>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</si>
  <si>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</si>
  <si>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</si>
  <si>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</si>
  <si>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</si>
  <si>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</si>
  <si>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</si>
  <si>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</si>
  <si>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</si>
  <si>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</si>
  <si>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</si>
  <si>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</si>
  <si>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</si>
  <si>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</si>
  <si>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</si>
  <si>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</si>
  <si>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</si>
  <si>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</si>
  <si>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</si>
  <si>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</si>
  <si>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</si>
  <si>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</si>
  <si>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</si>
  <si>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</si>
  <si>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</si>
  <si>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</si>
  <si>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</si>
  <si>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</si>
  <si>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</si>
  <si>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</si>
  <si>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</si>
  <si>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</si>
  <si>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</si>
  <si>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</si>
  <si>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</si>
  <si>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</si>
  <si>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</si>
  <si>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</si>
  <si>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</si>
  <si>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</si>
  <si>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</si>
  <si>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</si>
  <si>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</si>
  <si>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</si>
  <si>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</si>
  <si>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</si>
  <si>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</si>
  <si>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</si>
  <si>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</si>
  <si>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</si>
  <si>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</si>
  <si>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</si>
  <si>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</si>
  <si>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</si>
  <si>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</si>
  <si>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</si>
  <si>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</si>
  <si>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</si>
  <si>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</si>
  <si>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</si>
  <si>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</si>
  <si>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</si>
  <si>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</si>
  <si>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</si>
  <si>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</si>
  <si>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</si>
  <si>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</si>
  <si>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</si>
  <si>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</si>
  <si>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</si>
  <si>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</si>
  <si>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</si>
  <si>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</si>
  <si>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</si>
  <si>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</si>
  <si>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</si>
  <si>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</si>
  <si>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</si>
  <si>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</si>
  <si>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</si>
  <si>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</si>
  <si>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</si>
  <si>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</si>
  <si>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</si>
  <si>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</si>
  <si>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</si>
  <si>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</si>
  <si>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</si>
  <si>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</si>
  <si>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</si>
  <si>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</si>
  <si>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</si>
  <si>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</si>
  <si>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</si>
  <si>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</si>
  <si>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</si>
  <si>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</si>
  <si>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</si>
  <si>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</si>
  <si>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</si>
  <si>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</si>
  <si>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</si>
  <si>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</si>
  <si>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</si>
  <si>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</si>
  <si>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</si>
  <si>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</si>
  <si>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</si>
  <si>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</si>
  <si>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</si>
  <si>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</si>
  <si>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</si>
  <si>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</si>
  <si>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</si>
  <si>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</si>
  <si>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</si>
  <si>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</si>
  <si>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</si>
  <si>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</si>
  <si>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</si>
  <si>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</si>
  <si>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</si>
  <si>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</si>
  <si>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</si>
  <si>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</si>
  <si>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</si>
  <si>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</si>
  <si>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</si>
  <si>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</si>
  <si>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</si>
  <si>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</si>
  <si>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</si>
  <si>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</si>
  <si>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</si>
  <si>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</si>
  <si>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</si>
  <si>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</si>
  <si>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</si>
  <si>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</si>
  <si>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</si>
  <si>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</si>
  <si>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</si>
  <si>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</si>
  <si>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</si>
  <si>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</si>
  <si>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</si>
  <si>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</si>
  <si>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</si>
  <si>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</si>
  <si>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</si>
  <si>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</si>
  <si>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</si>
  <si>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</si>
  <si>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</si>
  <si>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</si>
  <si>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</si>
  <si>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</si>
  <si>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</si>
  <si>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</si>
  <si>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</si>
  <si>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</si>
  <si>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</si>
  <si>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</si>
  <si>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</si>
  <si>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</si>
  <si>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</si>
  <si>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</si>
  <si>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</si>
  <si>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</si>
  <si>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</si>
  <si>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</si>
  <si>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</si>
  <si>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</si>
  <si>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</si>
  <si>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</si>
  <si>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</si>
  <si>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</si>
  <si>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</si>
  <si>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</si>
  <si>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</si>
  <si>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</si>
  <si>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</si>
  <si>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</si>
  <si>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</si>
  <si>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</si>
  <si>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</si>
  <si>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</si>
  <si>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</si>
  <si>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</si>
  <si>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</si>
  <si>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</si>
  <si>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</si>
  <si>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</si>
  <si>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</si>
  <si>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</si>
  <si>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</si>
  <si>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</si>
  <si>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</si>
  <si>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</si>
  <si>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</si>
  <si>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</si>
  <si>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</si>
  <si>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</si>
  <si>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</si>
  <si>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</si>
  <si>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</si>
  <si>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</si>
  <si>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</si>
  <si>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</si>
  <si>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</si>
  <si>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</si>
  <si>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</si>
  <si>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</si>
  <si>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</si>
  <si>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</si>
  <si>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</si>
  <si>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</si>
  <si>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</si>
  <si>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</si>
  <si>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</si>
  <si>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</si>
  <si>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</si>
  <si>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</si>
  <si>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</si>
  <si>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</si>
  <si>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</si>
  <si>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</si>
  <si>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</si>
  <si>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</si>
  <si>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</si>
  <si>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</si>
  <si>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</si>
  <si>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</si>
  <si>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</si>
  <si>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</si>
  <si>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</si>
  <si>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</si>
  <si>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</si>
  <si>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</si>
  <si>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</si>
  <si>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</si>
  <si>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</si>
  <si>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</si>
  <si>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</si>
  <si>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</si>
  <si>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</si>
  <si>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</si>
  <si>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</si>
  <si>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</si>
  <si>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</si>
  <si>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</si>
  <si>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</si>
  <si>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</si>
  <si>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</si>
  <si>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</si>
  <si>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</si>
  <si>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</si>
  <si>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</si>
  <si>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</si>
  <si>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</si>
  <si>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</si>
  <si>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</si>
  <si>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</si>
  <si>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</si>
  <si>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</si>
  <si>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</si>
  <si>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</si>
  <si>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</si>
  <si>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</si>
  <si>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</si>
  <si>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</si>
  <si>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</si>
  <si>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</si>
  <si>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</si>
  <si>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</si>
  <si>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</si>
  <si>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</si>
  <si>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</si>
  <si>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</si>
  <si>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</si>
  <si>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</si>
  <si>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</si>
  <si>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</si>
  <si>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</si>
  <si>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</si>
  <si>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</si>
  <si>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</si>
  <si>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</si>
  <si>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</si>
  <si>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</si>
  <si>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</si>
  <si>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</si>
  <si>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</si>
  <si>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</si>
  <si>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</si>
  <si>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</si>
  <si>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</si>
  <si>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</si>
  <si>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</si>
  <si>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</si>
  <si>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</si>
  <si>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</si>
  <si>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</si>
  <si>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</si>
  <si>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</si>
  <si>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</si>
  <si>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</si>
  <si>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</si>
  <si>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</si>
  <si>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</si>
  <si>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</si>
  <si>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</si>
  <si>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</si>
  <si>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</si>
  <si>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</si>
  <si>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</si>
  <si>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</si>
  <si>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</si>
  <si>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</si>
  <si>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</si>
  <si>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</si>
  <si>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</si>
  <si>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</si>
  <si>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</si>
  <si>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</si>
  <si>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</si>
  <si>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</si>
  <si>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</si>
  <si>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</si>
  <si>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</si>
  <si>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</si>
  <si>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</si>
  <si>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</si>
  <si>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</si>
  <si>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</si>
  <si>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</si>
  <si>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</si>
  <si>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</si>
  <si>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</si>
  <si>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</si>
  <si>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</si>
  <si>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</si>
  <si>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</si>
  <si>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</si>
  <si>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</si>
  <si>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</si>
  <si>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</si>
  <si>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</si>
  <si>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</si>
  <si>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</si>
  <si>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</si>
  <si>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</si>
  <si>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</si>
  <si>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</si>
  <si>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</si>
  <si>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</si>
  <si>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</si>
  <si>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</si>
  <si>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</si>
  <si>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</si>
  <si>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</si>
  <si>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</si>
  <si>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</si>
  <si>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</si>
  <si>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</si>
  <si>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</si>
  <si>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</si>
  <si>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</si>
  <si>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</si>
  <si>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</si>
  <si>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</si>
  <si>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</si>
  <si>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</si>
  <si>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</si>
  <si>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</si>
  <si>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</si>
  <si>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</si>
  <si>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</si>
  <si>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</si>
  <si>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</si>
  <si>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</si>
  <si>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</si>
  <si>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</si>
  <si>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</si>
  <si>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</si>
  <si>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</si>
  <si>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</si>
  <si>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</si>
  <si>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</si>
  <si>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</si>
  <si>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</si>
  <si>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</si>
  <si>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</si>
  <si>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</si>
  <si>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</si>
  <si>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</si>
  <si>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</si>
  <si>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</si>
  <si>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</si>
  <si>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</si>
  <si>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</si>
  <si>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</si>
  <si>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</si>
  <si>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</si>
  <si>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</si>
  <si>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</si>
  <si>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</si>
  <si>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</si>
  <si>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</si>
  <si>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</si>
  <si>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</si>
  <si>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</si>
  <si>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</si>
  <si>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</si>
  <si>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</si>
  <si>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</si>
  <si>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</si>
  <si>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</si>
  <si>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</si>
  <si>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</si>
  <si>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</si>
  <si>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</si>
  <si>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</si>
  <si>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</si>
  <si>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</si>
  <si>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</si>
  <si>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</si>
  <si>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</si>
  <si>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</si>
  <si>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</si>
  <si>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</si>
  <si>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</si>
  <si>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</si>
  <si>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</si>
  <si>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</si>
  <si>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</si>
  <si>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</si>
  <si>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</si>
  <si>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</si>
  <si>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</si>
  <si>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</si>
  <si>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</si>
  <si>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</si>
  <si>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</si>
  <si>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</si>
  <si>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</si>
  <si>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</si>
  <si>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</si>
  <si>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</si>
  <si>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</si>
  <si>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</si>
  <si>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</si>
  <si>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</si>
  <si>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</si>
  <si>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</si>
  <si>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</si>
  <si>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</si>
  <si>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</si>
  <si>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</si>
  <si>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</si>
  <si>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</si>
  <si>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</si>
  <si>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</si>
  <si>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</si>
  <si>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</si>
  <si>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</si>
  <si>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</si>
  <si>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</si>
  <si>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</si>
  <si>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</si>
  <si>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</si>
  <si>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</si>
  <si>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</si>
  <si>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</si>
  <si>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</si>
  <si>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</si>
  <si>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</si>
  <si>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</si>
  <si>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</si>
  <si>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</si>
  <si>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</si>
  <si>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</si>
  <si>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</si>
  <si>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</si>
  <si>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</si>
  <si>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</si>
  <si>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</si>
  <si>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</si>
  <si>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</si>
  <si>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</si>
  <si>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</si>
  <si>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</si>
  <si>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</si>
  <si>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</si>
  <si>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</si>
  <si>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</si>
  <si>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</si>
  <si>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</si>
  <si>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</si>
  <si>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</si>
  <si>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</si>
  <si>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</si>
  <si>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</si>
  <si>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</si>
  <si>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</si>
  <si>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</si>
  <si>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</si>
  <si>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</si>
  <si>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</si>
  <si>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</si>
  <si>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</si>
  <si>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</si>
  <si>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</si>
  <si>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</si>
  <si>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</si>
  <si>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</si>
  <si>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</si>
  <si>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</si>
  <si>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</si>
  <si>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</si>
  <si>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</si>
  <si>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</si>
  <si>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</si>
  <si>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</si>
  <si>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</si>
  <si>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</si>
  <si>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</si>
  <si>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</si>
  <si>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</si>
  <si>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</si>
  <si>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</si>
  <si>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</si>
  <si>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</si>
  <si>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</si>
  <si>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</si>
  <si>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</si>
  <si>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</si>
  <si>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</si>
  <si>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</si>
  <si>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</si>
  <si>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</si>
  <si>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</si>
  <si>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</si>
  <si>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</si>
  <si>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</si>
  <si>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</si>
  <si>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</si>
  <si>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</si>
  <si>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</si>
  <si>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</si>
  <si>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</si>
  <si>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</si>
  <si>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</si>
  <si>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</si>
  <si>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</si>
  <si>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</si>
  <si>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</si>
  <si>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</si>
  <si>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</si>
  <si>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</si>
  <si>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</si>
  <si>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</si>
  <si>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</si>
  <si>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</si>
  <si>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</si>
  <si>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</si>
  <si>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</si>
  <si>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</si>
  <si>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</si>
  <si>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</si>
  <si>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</si>
  <si>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</si>
  <si>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</si>
  <si>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</si>
  <si>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</si>
  <si>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</si>
  <si>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</si>
  <si>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</si>
  <si>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</si>
  <si>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</si>
  <si>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</si>
  <si>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</si>
  <si>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</si>
  <si>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</si>
  <si>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</si>
  <si>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</si>
  <si>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</si>
  <si>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</si>
  <si>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</si>
  <si>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</si>
  <si>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</si>
  <si>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</si>
  <si>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</si>
  <si>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</si>
  <si>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</si>
  <si>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</si>
  <si>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</si>
  <si>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</si>
  <si>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</si>
  <si>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</si>
  <si>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</si>
  <si>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</si>
  <si>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</si>
  <si>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</si>
  <si>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</si>
  <si>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</si>
  <si>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</si>
  <si>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</si>
  <si>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</si>
  <si>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</si>
  <si>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</si>
  <si>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</si>
  <si>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</si>
  <si>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</si>
  <si>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</si>
  <si>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</si>
  <si>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</si>
  <si>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</si>
  <si>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</si>
  <si>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</si>
  <si>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</si>
  <si>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</si>
  <si>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</si>
  <si>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</si>
  <si>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</si>
  <si>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</si>
  <si>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</si>
  <si>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</si>
  <si>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</si>
  <si>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</si>
  <si>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</si>
  <si>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</si>
  <si>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</si>
  <si>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</si>
  <si>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</si>
  <si>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</si>
  <si>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</si>
  <si>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</si>
  <si>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</si>
  <si>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</si>
  <si>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</si>
  <si>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</si>
  <si>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</si>
  <si>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</si>
  <si>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</si>
  <si>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</si>
  <si>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</si>
  <si>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</si>
  <si>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</si>
  <si>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</si>
  <si>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</si>
  <si>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</si>
  <si>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</si>
  <si>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</si>
  <si>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</si>
  <si>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</si>
  <si>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</si>
  <si>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</si>
  <si>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</si>
  <si>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</si>
  <si>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</si>
  <si>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</si>
  <si>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</si>
  <si>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</si>
  <si>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</si>
  <si>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</si>
  <si>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</si>
  <si>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</si>
  <si>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</si>
  <si>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</si>
  <si>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</si>
  <si>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</si>
  <si>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</si>
  <si>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</si>
  <si>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</si>
  <si>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</si>
  <si>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</si>
  <si>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</si>
  <si>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</si>
  <si>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</si>
  <si>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</si>
  <si>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</si>
  <si>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</si>
  <si>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</si>
  <si>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</si>
  <si>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</si>
  <si>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</si>
  <si>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</si>
  <si>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</si>
  <si>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</si>
  <si>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</si>
  <si>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</si>
  <si>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</si>
  <si>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</si>
  <si>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</si>
  <si>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</si>
  <si>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</si>
  <si>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</si>
  <si>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</si>
  <si>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</si>
  <si>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</si>
  <si>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</si>
  <si>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</si>
  <si>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</si>
  <si>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</si>
  <si>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</si>
  <si>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</si>
  <si>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</si>
  <si>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</si>
  <si>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</si>
  <si>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</si>
  <si>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</si>
  <si>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</si>
  <si>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</si>
  <si>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</si>
  <si>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</si>
  <si>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</si>
  <si>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</si>
  <si>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</si>
  <si>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</si>
  <si>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</si>
  <si>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</si>
  <si>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</si>
  <si>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</si>
  <si>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</si>
  <si>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</si>
  <si>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</si>
  <si>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</si>
  <si>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</si>
  <si>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</si>
  <si>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</si>
  <si>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</si>
  <si>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</si>
  <si>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</si>
  <si>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</si>
  <si>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</si>
  <si>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</si>
  <si>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</si>
  <si>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</si>
  <si>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</si>
  <si>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</si>
  <si>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</si>
  <si>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</si>
  <si>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</si>
  <si>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</si>
  <si>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</si>
  <si>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</si>
  <si>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</si>
  <si>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</si>
  <si>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</si>
  <si>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</si>
  <si>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</si>
  <si>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</si>
  <si>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</si>
  <si>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</si>
  <si>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</si>
  <si>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</si>
  <si>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</si>
  <si>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</si>
  <si>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</si>
  <si>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</si>
  <si>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</si>
  <si>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</si>
  <si>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</si>
  <si>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</si>
  <si>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</si>
  <si>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</si>
  <si>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</si>
  <si>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</si>
  <si>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</si>
  <si>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</si>
  <si>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</si>
  <si>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</si>
  <si>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</si>
  <si>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</si>
  <si>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</si>
  <si>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</si>
  <si>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</si>
  <si>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</si>
  <si>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</si>
  <si>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</si>
  <si>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</si>
  <si>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</si>
  <si>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</si>
  <si>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</si>
  <si>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</si>
  <si>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</si>
  <si>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</si>
  <si>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</si>
  <si>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</si>
  <si>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</si>
  <si>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</si>
  <si>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</si>
  <si>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</si>
  <si>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</si>
  <si>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</si>
  <si>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</si>
  <si>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</si>
  <si>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</si>
  <si>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</si>
  <si>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</si>
  <si>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</si>
  <si>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</si>
  <si>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</si>
  <si>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</si>
  <si>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</si>
  <si>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</si>
  <si>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</si>
  <si>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</si>
  <si>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</si>
  <si>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</si>
  <si>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</si>
  <si>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</si>
  <si>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</si>
  <si>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</si>
  <si>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</si>
  <si>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</si>
  <si>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</si>
  <si>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</si>
  <si>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</si>
  <si>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</si>
  <si>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</si>
  <si>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</si>
  <si>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</si>
  <si>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</si>
  <si>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</si>
  <si>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</si>
  <si>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</si>
  <si>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</si>
  <si>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</si>
  <si>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</si>
  <si>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</si>
  <si>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</si>
  <si>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</si>
  <si>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</si>
  <si>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</si>
  <si>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</si>
  <si>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</si>
  <si>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</si>
  <si>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</si>
  <si>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</si>
  <si>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</si>
  <si>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</si>
  <si>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</si>
  <si>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</si>
  <si>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</si>
  <si>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</si>
  <si>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</si>
  <si>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</si>
  <si>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</si>
  <si>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</si>
  <si>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</si>
  <si>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</si>
  <si>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</si>
  <si>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</si>
  <si>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</si>
  <si>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</si>
  <si>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</si>
  <si>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</si>
  <si>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</si>
  <si>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</si>
  <si>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</si>
  <si>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</si>
  <si>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</si>
  <si>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</si>
  <si>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</si>
  <si>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</si>
  <si>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</si>
  <si>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</si>
  <si>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</si>
  <si>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</si>
  <si>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</si>
  <si>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</si>
  <si>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</si>
  <si>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</si>
  <si>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</si>
  <si>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</si>
  <si>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</si>
  <si>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</si>
  <si>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</si>
  <si>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</si>
  <si>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</si>
  <si>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</si>
  <si>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</si>
  <si>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</si>
  <si>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</si>
  <si>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</si>
  <si>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</si>
  <si>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</si>
  <si>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</si>
  <si>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</si>
  <si>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</si>
  <si>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</si>
  <si>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</si>
  <si>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</si>
  <si>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</si>
  <si>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</si>
  <si>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</si>
  <si>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</si>
  <si>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</si>
  <si>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</si>
  <si>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</si>
  <si>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</si>
  <si>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</si>
  <si>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</si>
  <si>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</si>
  <si>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</si>
  <si>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</si>
  <si>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</si>
  <si>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</si>
  <si>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</si>
  <si>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</si>
  <si>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</si>
  <si>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</si>
  <si>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</si>
  <si>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</si>
  <si>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</si>
  <si>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</si>
  <si>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</si>
  <si>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</si>
  <si>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</si>
  <si>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</si>
  <si>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</si>
  <si>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</si>
  <si>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</si>
  <si>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</si>
  <si>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</si>
  <si>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</si>
  <si>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</si>
  <si>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</si>
  <si>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</si>
  <si>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</si>
  <si>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</si>
  <si>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</si>
  <si>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</si>
  <si>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</si>
  <si>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</si>
  <si>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</si>
  <si>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</si>
  <si>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</si>
  <si>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</si>
  <si>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</si>
  <si>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</si>
  <si>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</si>
  <si>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</si>
  <si>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</si>
  <si>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</si>
  <si>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</si>
  <si>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</si>
  <si>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</si>
  <si>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</si>
  <si>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</si>
  <si>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</si>
  <si>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</si>
  <si>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</si>
  <si>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</si>
  <si>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</si>
  <si>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</si>
  <si>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</si>
  <si>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</si>
  <si>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</si>
  <si>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</si>
  <si>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</si>
  <si>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</si>
  <si>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</si>
  <si>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</si>
  <si>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</si>
  <si>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</si>
  <si>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</si>
  <si>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</si>
  <si>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</si>
  <si>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</si>
  <si>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</si>
  <si>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</si>
  <si>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</si>
  <si>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</si>
  <si>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</si>
  <si>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</si>
  <si>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</si>
  <si>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</si>
  <si>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</si>
  <si>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</si>
  <si>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</si>
  <si>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</si>
  <si>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</si>
  <si>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</si>
  <si>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</si>
  <si>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</si>
  <si>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</si>
  <si>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</si>
  <si>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</si>
  <si>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</si>
  <si>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</si>
  <si>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</si>
  <si>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</si>
  <si>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</si>
  <si>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</si>
  <si>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</si>
  <si>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</si>
  <si>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</si>
  <si>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</si>
  <si>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</si>
  <si>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</si>
  <si>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</si>
  <si>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</si>
  <si>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</si>
  <si>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</si>
  <si>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</si>
  <si>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</si>
  <si>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</si>
  <si>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</si>
  <si>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</si>
  <si>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</si>
  <si>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</si>
  <si>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</si>
  <si>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</si>
  <si>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</si>
  <si>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</si>
  <si>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</si>
  <si>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</si>
  <si>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</si>
  <si>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</si>
  <si>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</si>
  <si>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</si>
  <si>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</si>
  <si>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</si>
  <si>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</si>
  <si>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</si>
  <si>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</si>
  <si>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</si>
  <si>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</si>
  <si>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</si>
  <si>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</si>
  <si>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</si>
  <si>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</si>
  <si>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</si>
  <si>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</si>
  <si>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</si>
  <si>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</si>
  <si>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</si>
  <si>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</si>
  <si>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</si>
  <si>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</si>
  <si>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</si>
  <si>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</si>
  <si>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</si>
  <si>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</si>
  <si>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</si>
  <si>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</si>
  <si>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</si>
  <si>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</si>
  <si>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</si>
  <si>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</si>
  <si>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</si>
  <si>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</si>
  <si>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</si>
  <si>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</si>
  <si>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</si>
  <si>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</si>
  <si>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</si>
  <si>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</si>
  <si>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</si>
  <si>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</si>
  <si>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</si>
  <si>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</si>
  <si>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</si>
  <si>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</si>
  <si>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</si>
  <si>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</si>
  <si>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</si>
  <si>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</si>
  <si>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</si>
  <si>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</si>
  <si>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</si>
  <si>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</si>
  <si>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</si>
  <si>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</si>
  <si>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</si>
  <si>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</si>
  <si>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</si>
  <si>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</si>
  <si>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</si>
  <si>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</si>
  <si>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</si>
  <si>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</si>
  <si>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</si>
  <si>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</si>
  <si>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</si>
  <si>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</si>
  <si>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</si>
  <si>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</si>
  <si>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</si>
  <si>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</si>
  <si>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</si>
  <si>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</si>
  <si>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</si>
  <si>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</si>
  <si>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</si>
  <si>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</si>
  <si>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</si>
  <si>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</si>
  <si>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</si>
  <si>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</si>
  <si>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</si>
  <si>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</si>
  <si>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</si>
  <si>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</si>
  <si>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</si>
  <si>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</si>
  <si>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</si>
  <si>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</si>
  <si>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</si>
  <si>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</si>
  <si>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</si>
  <si>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</si>
  <si>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</si>
  <si>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</si>
  <si>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</si>
  <si>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</si>
  <si>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</si>
  <si>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</si>
  <si>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</si>
  <si>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</si>
  <si>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</si>
  <si>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</si>
  <si>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</si>
  <si>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</si>
  <si>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</si>
  <si>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</si>
  <si>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</si>
  <si>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</si>
  <si>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</si>
  <si>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</si>
  <si>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</si>
  <si>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</si>
  <si>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</si>
  <si>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</si>
  <si>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</si>
  <si>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</si>
  <si>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</si>
  <si>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</si>
  <si>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</si>
  <si>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</si>
  <si>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</si>
  <si>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</si>
  <si>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</si>
  <si>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</si>
  <si>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</si>
  <si>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</si>
  <si>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</si>
  <si>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</si>
  <si>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</si>
  <si>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</si>
  <si>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</si>
  <si>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</si>
  <si>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</si>
  <si>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</si>
  <si>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</si>
  <si>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</si>
  <si>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</si>
  <si>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</si>
  <si>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</si>
  <si>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</si>
  <si>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</si>
  <si>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</si>
  <si>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</si>
  <si>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</si>
  <si>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</si>
  <si>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</si>
  <si>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</si>
  <si>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</si>
  <si>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</si>
  <si>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</si>
  <si>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</si>
  <si>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</si>
  <si>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</si>
  <si>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</si>
  <si>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</si>
  <si>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</si>
  <si>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</si>
  <si>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</si>
  <si>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</si>
  <si>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</si>
  <si>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</si>
  <si>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</si>
  <si>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</si>
  <si>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</si>
  <si>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</si>
  <si>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</si>
  <si>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</si>
  <si>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</si>
  <si>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</si>
  <si>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</si>
  <si>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</si>
  <si>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</si>
  <si>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</si>
  <si>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</si>
  <si>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</si>
  <si>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</si>
  <si>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</si>
  <si>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</si>
  <si>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</si>
  <si>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</si>
  <si>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</si>
  <si>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</si>
  <si>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</si>
  <si>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</si>
  <si>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</si>
  <si>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</si>
  <si>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</si>
  <si>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</si>
  <si>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</si>
  <si>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</si>
  <si>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</si>
  <si>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</si>
  <si>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</si>
  <si>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</si>
  <si>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</si>
  <si>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</si>
  <si>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</si>
  <si>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</si>
  <si>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</si>
  <si>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</si>
  <si>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</si>
  <si>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</si>
  <si>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</si>
  <si>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</si>
  <si>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</si>
  <si>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</si>
  <si>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</si>
  <si>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</si>
  <si>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</si>
  <si>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</si>
  <si>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</si>
  <si>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</si>
  <si>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</si>
  <si>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</si>
  <si>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</si>
  <si>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</si>
  <si>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</si>
  <si>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</si>
  <si>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</si>
  <si>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</si>
  <si>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</si>
  <si>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</si>
  <si>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</si>
  <si>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</si>
  <si>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</si>
  <si>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</si>
  <si>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</si>
  <si>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</si>
  <si>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</si>
  <si>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</si>
  <si>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</si>
  <si>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</si>
  <si>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</si>
  <si>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</si>
  <si>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</si>
  <si>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</si>
  <si>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</si>
  <si>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</si>
  <si>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</si>
  <si>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</si>
  <si>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</si>
  <si>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</si>
  <si>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</si>
  <si>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</si>
  <si>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</si>
  <si>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</si>
  <si>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</si>
  <si>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</si>
  <si>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</si>
  <si>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</si>
  <si>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</si>
  <si>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</si>
  <si>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</si>
  <si>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</si>
  <si>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</si>
  <si>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</si>
  <si>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</si>
  <si>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</si>
  <si>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</si>
  <si>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</si>
  <si>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</si>
  <si>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</si>
  <si>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</si>
  <si>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</si>
  <si>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</si>
  <si>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</si>
  <si>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</si>
  <si>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</si>
  <si>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</si>
  <si>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</si>
  <si>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</si>
  <si>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</si>
  <si>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</si>
  <si>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</si>
  <si>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</si>
  <si>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</si>
  <si>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</si>
  <si>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</si>
  <si>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</si>
  <si>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</si>
  <si>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</si>
  <si>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</si>
  <si>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</si>
  <si>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</si>
  <si>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</si>
  <si>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</si>
  <si>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</si>
  <si>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</si>
  <si>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</si>
  <si>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</si>
  <si>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</si>
  <si>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</si>
  <si>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</si>
  <si>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</si>
  <si>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</si>
  <si>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</si>
  <si>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</si>
  <si>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</si>
  <si>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</si>
  <si>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</si>
  <si>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</si>
  <si>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</si>
  <si>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</si>
  <si>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</si>
  <si>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</si>
  <si>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</si>
  <si>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</si>
  <si>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</si>
  <si>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</si>
  <si>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</si>
  <si>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</si>
  <si>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</si>
  <si>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</si>
  <si>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</si>
  <si>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</si>
  <si>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</si>
  <si>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</si>
  <si>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</si>
  <si>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</si>
  <si>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</si>
  <si>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</si>
  <si>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</si>
  <si>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</si>
  <si>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</si>
  <si>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</si>
  <si>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</si>
  <si>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</si>
  <si>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</si>
  <si>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</si>
  <si>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</si>
  <si>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</si>
  <si>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</si>
  <si>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</si>
  <si>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</si>
  <si>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</si>
  <si>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</si>
  <si>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</si>
  <si>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</si>
  <si>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</si>
  <si>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</si>
  <si>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</si>
  <si>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</si>
  <si>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</si>
  <si>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</si>
  <si>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</si>
  <si>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</si>
  <si>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</si>
  <si>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</si>
  <si>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</si>
  <si>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</si>
  <si>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</si>
  <si>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</si>
  <si>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</si>
  <si>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</si>
  <si>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</si>
  <si>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</si>
  <si>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</si>
  <si>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</si>
  <si>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</si>
  <si>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</si>
  <si>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</si>
  <si>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</si>
  <si>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</si>
  <si>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</si>
  <si>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</si>
  <si>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</si>
  <si>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</si>
  <si>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</si>
  <si>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</si>
  <si>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</si>
  <si>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</si>
  <si>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</si>
  <si>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</si>
  <si>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</si>
  <si>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</si>
  <si>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</si>
  <si>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</si>
  <si>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</si>
  <si>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</si>
  <si>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</si>
  <si>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</si>
  <si>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</si>
  <si>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</si>
  <si>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</si>
  <si>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</si>
  <si>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</si>
  <si>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</si>
  <si>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</si>
  <si>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</si>
  <si>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</si>
  <si>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</si>
  <si>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</si>
  <si>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</si>
  <si>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</si>
  <si>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</si>
  <si>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</si>
  <si>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</si>
  <si>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</si>
  <si>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</si>
  <si>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</si>
  <si>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</si>
  <si>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</si>
  <si>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</si>
  <si>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</si>
  <si>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</si>
  <si>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</si>
  <si>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</si>
  <si>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</si>
  <si>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</si>
  <si>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</si>
  <si>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</si>
  <si>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</si>
  <si>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</si>
  <si>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</si>
  <si>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</si>
  <si>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</si>
  <si>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</si>
  <si>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</si>
  <si>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</si>
  <si>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</si>
  <si>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</si>
  <si>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</si>
  <si>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</si>
  <si>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</si>
  <si>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</si>
  <si>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</si>
  <si>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</si>
  <si>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</si>
  <si>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</si>
  <si>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</si>
  <si>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</si>
  <si>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</si>
  <si>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</si>
  <si>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</si>
  <si>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</si>
  <si>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</si>
  <si>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</si>
  <si>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</si>
  <si>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</si>
  <si>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</si>
  <si>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</si>
  <si>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</si>
  <si>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</si>
  <si>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</si>
  <si>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</si>
  <si>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</si>
  <si>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</si>
  <si>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</si>
  <si>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</si>
  <si>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</si>
  <si>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</si>
  <si>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</si>
  <si>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</si>
  <si>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</si>
  <si>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</si>
  <si>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</si>
  <si>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</si>
  <si>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</si>
  <si>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</si>
  <si>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</si>
  <si>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</si>
  <si>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</si>
  <si>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</si>
  <si>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</si>
  <si>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</si>
  <si>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</si>
  <si>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</si>
  <si>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</si>
  <si>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</si>
  <si>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</si>
  <si>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</si>
  <si>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</si>
  <si>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</si>
  <si>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</si>
  <si>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</si>
  <si>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</si>
  <si>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</si>
  <si>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</si>
  <si>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</si>
  <si>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</si>
  <si>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</si>
  <si>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</si>
  <si>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</si>
  <si>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</si>
  <si>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</si>
  <si>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</si>
  <si>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</si>
  <si>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</si>
  <si>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</si>
  <si>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</si>
  <si>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</si>
  <si>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</si>
  <si>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</si>
  <si>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</si>
  <si>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</si>
  <si>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</si>
  <si>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</si>
  <si>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</si>
  <si>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</si>
  <si>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</si>
  <si>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</si>
  <si>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</si>
  <si>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</si>
  <si>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</si>
  <si>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</si>
  <si>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</si>
  <si>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</si>
  <si>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</si>
  <si>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</si>
  <si>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</si>
  <si>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</si>
  <si>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</si>
  <si>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</si>
  <si>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</si>
  <si>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</si>
  <si>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</si>
  <si>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</si>
  <si>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</si>
  <si>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</si>
  <si>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</si>
  <si>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</si>
  <si>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</si>
  <si>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</si>
  <si>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</si>
  <si>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</si>
  <si>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</si>
  <si>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</si>
  <si>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</si>
  <si>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</si>
  <si>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</si>
  <si>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</si>
  <si>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</si>
  <si>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</si>
  <si>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</si>
  <si>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</si>
  <si>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</si>
  <si>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</si>
  <si>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</si>
  <si>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</si>
  <si>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</si>
  <si>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</si>
  <si>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</si>
  <si>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</si>
  <si>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</si>
  <si>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</si>
  <si>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</si>
  <si>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</si>
  <si>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</si>
  <si>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</si>
  <si>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</si>
  <si>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</si>
  <si>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</si>
  <si>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</si>
  <si>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</si>
  <si>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</si>
  <si>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</si>
  <si>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</si>
  <si>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</si>
  <si>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</si>
  <si>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</si>
  <si>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</si>
  <si>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</si>
  <si>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</si>
  <si>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</si>
  <si>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</si>
  <si>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</si>
  <si>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</si>
  <si>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</si>
  <si>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</si>
  <si>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</si>
  <si>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</si>
  <si>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</si>
  <si>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</si>
  <si>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</si>
  <si>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</si>
  <si>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</si>
  <si>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</si>
  <si>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</si>
  <si>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</si>
  <si>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</si>
  <si>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</si>
  <si>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</si>
  <si>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</si>
  <si>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</si>
  <si>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</si>
  <si>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</si>
  <si>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</si>
  <si>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</si>
  <si>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</si>
  <si>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</si>
  <si>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</si>
  <si>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</si>
  <si>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</si>
  <si>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</si>
  <si>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</si>
  <si>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</si>
  <si>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</si>
  <si>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</si>
  <si>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</si>
  <si>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</si>
  <si>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</si>
  <si>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</si>
  <si>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</si>
  <si>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</si>
  <si>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</si>
  <si>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</si>
  <si>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</si>
  <si>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</si>
  <si>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</si>
  <si>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</si>
  <si>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</si>
  <si>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</si>
  <si>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</si>
  <si>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</si>
  <si>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</si>
  <si>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</si>
  <si>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</si>
  <si>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</si>
  <si>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</si>
  <si>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</si>
  <si>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</si>
  <si>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</si>
  <si>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</si>
  <si>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</si>
  <si>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</si>
  <si>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</si>
  <si>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</si>
  <si>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</si>
  <si>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</si>
  <si>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</si>
  <si>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</si>
  <si>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</si>
  <si>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</si>
  <si>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</si>
  <si>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</si>
  <si>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</si>
  <si>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</si>
  <si>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</si>
  <si>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</si>
  <si>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</si>
  <si>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</si>
  <si>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</si>
  <si>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</si>
  <si>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</si>
  <si>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</si>
  <si>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</si>
  <si>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</si>
  <si>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</si>
  <si>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</si>
  <si>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</si>
  <si>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</si>
  <si>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</si>
  <si>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</si>
  <si>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</si>
  <si>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</si>
  <si>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</si>
  <si>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</si>
  <si>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</si>
  <si>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</si>
  <si>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</si>
  <si>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</si>
  <si>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</si>
  <si>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</si>
  <si>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</si>
  <si>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</si>
  <si>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</si>
  <si>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</si>
  <si>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</si>
  <si>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</si>
  <si>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</si>
  <si>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</si>
  <si>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</si>
  <si>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</si>
  <si>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</si>
  <si>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</si>
  <si>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</si>
  <si>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</si>
  <si>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</si>
  <si>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</si>
  <si>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</si>
  <si>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</si>
  <si>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</si>
  <si>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</si>
  <si>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</si>
  <si>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</si>
  <si>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</si>
  <si>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</si>
  <si>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</si>
  <si>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</si>
  <si>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</si>
  <si>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</si>
  <si>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</si>
  <si>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</si>
  <si>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</si>
  <si>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</si>
  <si>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</si>
  <si>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</si>
  <si>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</si>
  <si>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</si>
  <si>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</si>
  <si>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</si>
  <si>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</si>
  <si>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</si>
  <si>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</si>
  <si>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</si>
  <si>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</si>
  <si>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</si>
  <si>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</si>
  <si>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</si>
  <si>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</si>
  <si>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</si>
  <si>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</si>
  <si>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</si>
  <si>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</si>
  <si>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</si>
  <si>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</si>
  <si>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</si>
  <si>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</si>
  <si>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</si>
  <si>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</si>
  <si>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</si>
  <si>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</si>
  <si>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</si>
  <si>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</si>
  <si>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</si>
  <si>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</si>
  <si>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</si>
  <si>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</si>
  <si>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</si>
  <si>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</si>
  <si>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</si>
  <si>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</si>
  <si>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</si>
  <si>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</si>
  <si>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</si>
  <si>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</si>
  <si>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</si>
  <si>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</si>
  <si>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</si>
  <si>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</si>
  <si>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</si>
  <si>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</si>
  <si>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</si>
  <si>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</si>
  <si>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</si>
  <si>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</si>
  <si>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</si>
  <si>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</si>
  <si>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</si>
  <si>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</si>
  <si>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</si>
  <si>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</si>
  <si>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</si>
  <si>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</si>
  <si>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</si>
  <si>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</si>
  <si>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</si>
  <si>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</si>
  <si>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</si>
  <si>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</si>
  <si>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</si>
  <si>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</si>
  <si>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</si>
  <si>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</si>
  <si>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</si>
  <si>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</si>
  <si>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</si>
  <si>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</si>
  <si>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</si>
  <si>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</si>
  <si>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</si>
  <si>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</si>
  <si>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</si>
  <si>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</si>
  <si>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</si>
  <si>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</si>
  <si>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</si>
  <si>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</si>
  <si>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</si>
  <si>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</si>
  <si>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</si>
  <si>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</si>
  <si>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</si>
  <si>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</si>
  <si>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</si>
  <si>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</si>
  <si>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</si>
  <si>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</si>
  <si>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</si>
  <si>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</si>
  <si>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</si>
  <si>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</si>
  <si>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</si>
  <si>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</si>
  <si>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</si>
  <si>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</si>
  <si>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</si>
  <si>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</si>
  <si>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</si>
  <si>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</si>
  <si>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</si>
  <si>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</si>
  <si>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</si>
  <si>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</si>
  <si>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</si>
  <si>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</si>
  <si>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</si>
  <si>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</si>
  <si>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</si>
  <si>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</si>
  <si>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</si>
  <si>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</si>
  <si>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</si>
  <si>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</si>
  <si>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</si>
  <si>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</si>
  <si>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</si>
  <si>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</si>
  <si>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</si>
  <si>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</si>
  <si>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</si>
  <si>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</si>
  <si>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</si>
  <si>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</si>
  <si>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</si>
  <si>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</si>
  <si>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</si>
  <si>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</si>
  <si>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</si>
  <si>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</si>
  <si>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</si>
  <si>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</si>
  <si>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</si>
  <si>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</si>
  <si>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</si>
  <si>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</si>
  <si>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</si>
  <si>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</si>
  <si>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</si>
  <si>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</si>
  <si>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</si>
  <si>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</si>
  <si>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</si>
  <si>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</si>
  <si>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</si>
  <si>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</si>
  <si>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</si>
  <si>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</si>
  <si>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</si>
  <si>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</si>
  <si>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</si>
  <si>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</si>
  <si>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</si>
  <si>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</si>
  <si>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</si>
  <si>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</si>
  <si>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</si>
  <si>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</si>
  <si>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</si>
  <si>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</si>
  <si>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</si>
  <si>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</si>
  <si>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</si>
  <si>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</si>
  <si>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</si>
  <si>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</si>
  <si>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</si>
  <si>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</si>
  <si>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</si>
  <si>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</si>
  <si>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</si>
  <si>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</si>
  <si>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</si>
  <si>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</si>
  <si>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</si>
  <si>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</si>
  <si>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</si>
  <si>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</si>
  <si>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</si>
  <si>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</si>
  <si>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</si>
  <si>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</si>
  <si>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</si>
  <si>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</si>
  <si>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</si>
  <si>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</si>
  <si>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</si>
  <si>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</si>
  <si>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</si>
  <si>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</si>
  <si>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</si>
  <si>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</si>
  <si>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</si>
  <si>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</si>
  <si>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</si>
  <si>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</si>
  <si>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</si>
  <si>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</si>
  <si>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</si>
  <si>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</si>
  <si>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</si>
  <si>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</si>
  <si>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</si>
  <si>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</si>
  <si>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</si>
  <si>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</si>
  <si>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</si>
  <si>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</si>
  <si>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</si>
  <si>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</si>
  <si>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</si>
  <si>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</si>
  <si>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</si>
  <si>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</si>
  <si>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</si>
  <si>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</si>
  <si>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</si>
  <si>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</si>
  <si>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</si>
  <si>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</si>
  <si>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</si>
  <si>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</si>
  <si>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</si>
  <si>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</si>
  <si>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</si>
  <si>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</si>
  <si>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</si>
  <si>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</si>
  <si>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</si>
  <si>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</si>
  <si>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</si>
  <si>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</si>
  <si>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</si>
  <si>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</si>
  <si>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</si>
  <si>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</si>
  <si>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</si>
  <si>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</si>
  <si>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</si>
  <si>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</si>
  <si>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</si>
  <si>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</si>
  <si>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</si>
  <si>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</si>
  <si>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</si>
  <si>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</si>
  <si>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</si>
  <si>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</si>
  <si>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</si>
  <si>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</si>
  <si>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</si>
  <si>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</si>
  <si>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</si>
  <si>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</si>
  <si>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</si>
  <si>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</si>
  <si>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</si>
  <si>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</si>
  <si>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</si>
  <si>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</si>
  <si>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</si>
  <si>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</si>
  <si>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</si>
  <si>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</si>
  <si>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</si>
  <si>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</si>
  <si>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</si>
  <si>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</si>
  <si>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</si>
  <si>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</si>
  <si>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</si>
  <si>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</si>
  <si>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</si>
  <si>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</si>
  <si>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</si>
  <si>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</si>
  <si>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</si>
  <si>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</si>
  <si>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</si>
  <si>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</si>
  <si>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</si>
  <si>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</si>
  <si>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</si>
  <si>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</si>
  <si>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</si>
  <si>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</si>
  <si>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</si>
  <si>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</si>
  <si>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</si>
  <si>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</si>
  <si>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</si>
  <si>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</si>
  <si>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</si>
  <si>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</si>
  <si>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</si>
  <si>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</si>
  <si>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</si>
  <si>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</si>
  <si>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</si>
  <si>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</si>
  <si>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</si>
  <si>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</si>
  <si>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</si>
  <si>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</si>
  <si>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</si>
  <si>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</si>
  <si>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</si>
  <si>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</si>
  <si>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</si>
  <si>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</si>
  <si>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</si>
  <si>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</si>
  <si>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</si>
  <si>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</si>
  <si>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</si>
  <si>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</si>
  <si>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</si>
  <si>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</si>
  <si>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</si>
  <si>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</si>
  <si>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</si>
  <si>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</si>
  <si>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</si>
  <si>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</si>
  <si>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</si>
  <si>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</si>
  <si>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</si>
  <si>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</si>
  <si>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</si>
  <si>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</si>
  <si>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</si>
  <si>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</si>
  <si>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</si>
  <si>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</si>
  <si>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</si>
  <si>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</si>
  <si>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</si>
  <si>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</si>
  <si>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</si>
  <si>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</si>
  <si>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</si>
  <si>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</si>
  <si>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</si>
  <si>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</si>
  <si>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</si>
  <si>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</si>
  <si>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</si>
  <si>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</si>
  <si>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</si>
  <si>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</si>
  <si>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</si>
  <si>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</si>
  <si>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</si>
  <si>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</si>
  <si>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</si>
  <si>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</si>
  <si>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</si>
  <si>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</si>
  <si>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</si>
  <si>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</si>
  <si>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</si>
  <si>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</si>
  <si>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</si>
  <si>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</si>
  <si>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</si>
  <si>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</si>
  <si>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</si>
  <si>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</si>
  <si>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</si>
  <si>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</si>
  <si>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</si>
  <si>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</si>
  <si>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</si>
  <si>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</si>
  <si>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</si>
  <si>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</si>
  <si>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</si>
  <si>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</si>
  <si>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</si>
  <si>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</si>
  <si>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</si>
  <si>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</si>
  <si>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</si>
  <si>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</si>
  <si>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</si>
  <si>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</si>
  <si>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</si>
  <si>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</si>
  <si>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</si>
  <si>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</si>
  <si>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</si>
  <si>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</si>
  <si>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</si>
  <si>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</si>
  <si>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</si>
  <si>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</si>
  <si>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</si>
  <si>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</si>
  <si>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</si>
  <si>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</si>
  <si>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</si>
  <si>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</si>
  <si>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</si>
  <si>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</si>
  <si>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</si>
  <si>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</si>
  <si>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</si>
  <si>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</si>
  <si>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</si>
  <si>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</si>
  <si>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</si>
  <si>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</si>
  <si>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</si>
  <si>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</si>
  <si>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</si>
  <si>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</si>
  <si>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</si>
  <si>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</si>
  <si>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</si>
  <si>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</si>
  <si>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</si>
  <si>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</si>
  <si>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</si>
  <si>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</si>
  <si>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</si>
  <si>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</si>
  <si>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</si>
  <si>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</si>
  <si>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</si>
  <si>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</si>
  <si>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</si>
  <si>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</si>
  <si>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</si>
  <si>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</si>
  <si>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</si>
  <si>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</si>
  <si>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</si>
  <si>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</si>
  <si>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</si>
  <si>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</si>
  <si>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</si>
  <si>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</si>
  <si>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</si>
  <si>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</si>
  <si>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</si>
  <si>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</si>
  <si>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</si>
  <si>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</si>
  <si>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</si>
  <si>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</si>
  <si>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</si>
  <si>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</si>
  <si>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</si>
  <si>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</si>
  <si>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</si>
  <si>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</si>
  <si>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</si>
  <si>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</si>
  <si>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</si>
  <si>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</si>
  <si>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</si>
  <si>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</si>
  <si>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</si>
  <si>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</si>
  <si>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</si>
  <si>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</si>
  <si>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</si>
  <si>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</si>
  <si>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</si>
  <si>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</si>
  <si>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</si>
  <si>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</si>
  <si>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</si>
  <si>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</si>
  <si>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</si>
  <si>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</si>
  <si>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</si>
  <si>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</si>
  <si>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</si>
  <si>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</si>
  <si>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</si>
  <si>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</si>
  <si>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</si>
  <si>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</si>
  <si>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</si>
  <si>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</si>
  <si>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</si>
  <si>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</si>
  <si>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</si>
  <si>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</si>
  <si>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</si>
  <si>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</si>
  <si>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</si>
  <si>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</si>
  <si>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</si>
  <si>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</si>
  <si>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</si>
  <si>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</si>
  <si>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</si>
  <si>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</si>
  <si>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</si>
  <si>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</si>
  <si>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</si>
  <si>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</si>
  <si>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</si>
  <si>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</si>
  <si>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</si>
  <si>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</si>
  <si>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</si>
  <si>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</si>
  <si>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</si>
  <si>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</si>
  <si>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</si>
  <si>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</si>
  <si>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</si>
  <si>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</si>
  <si>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</si>
  <si>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</si>
  <si>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</si>
  <si>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</si>
  <si>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</si>
  <si>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</si>
  <si>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</si>
  <si>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</si>
  <si>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</si>
  <si>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</si>
  <si>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</si>
  <si>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</si>
  <si>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</si>
  <si>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</si>
  <si>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</si>
  <si>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</si>
  <si>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</si>
  <si>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</si>
  <si>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</si>
  <si>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</si>
  <si>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</si>
  <si>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</si>
  <si>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</si>
  <si>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</si>
  <si>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</si>
  <si>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</si>
  <si>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</si>
  <si>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</si>
  <si>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</si>
  <si>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</si>
  <si>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</si>
  <si>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</si>
  <si>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</si>
  <si>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</si>
  <si>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</si>
  <si>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</si>
  <si>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</si>
  <si>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</si>
  <si>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</si>
  <si>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</si>
  <si>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</si>
  <si>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</si>
  <si>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</si>
  <si>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</si>
  <si>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</si>
  <si>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</si>
  <si>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</si>
  <si>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</si>
  <si>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</si>
  <si>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</si>
  <si>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</si>
  <si>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</si>
  <si>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</si>
  <si>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</si>
  <si>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</si>
  <si>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</si>
  <si>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</si>
  <si>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</si>
  <si>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</si>
  <si>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</si>
  <si>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</si>
  <si>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</si>
  <si>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</si>
  <si>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</si>
  <si>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</si>
  <si>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</si>
  <si>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</si>
  <si>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</si>
  <si>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</si>
  <si>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</si>
  <si>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</si>
  <si>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</si>
  <si>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</si>
  <si>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</si>
  <si>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</si>
  <si>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</si>
  <si>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</si>
  <si>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</si>
  <si>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</si>
  <si>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</si>
  <si>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</si>
  <si>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</si>
  <si>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</si>
  <si>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</si>
  <si>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</si>
  <si>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</si>
  <si>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</si>
  <si>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</si>
  <si>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</si>
  <si>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</si>
  <si>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</si>
  <si>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</si>
  <si>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</si>
  <si>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</si>
  <si>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</si>
  <si>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</si>
  <si>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</si>
  <si>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</si>
  <si>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</si>
  <si>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</si>
  <si>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</si>
  <si>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</si>
  <si>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</si>
  <si>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</si>
  <si>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</si>
  <si>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</si>
  <si>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</si>
  <si>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</si>
  <si>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</si>
  <si>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</si>
  <si>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</si>
  <si>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</si>
  <si>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</si>
  <si>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</si>
  <si>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</si>
  <si>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</si>
  <si>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</si>
  <si>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</si>
  <si>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</si>
  <si>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</si>
  <si>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</si>
  <si>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</si>
  <si>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</si>
  <si>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</si>
  <si>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</si>
  <si>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</si>
  <si>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</si>
  <si>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</si>
  <si>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</si>
  <si>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</si>
  <si>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</si>
  <si>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</si>
  <si>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</si>
  <si>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</si>
  <si>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</si>
  <si>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</si>
  <si>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</si>
  <si>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</si>
  <si>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</si>
  <si>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</si>
  <si>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</si>
  <si>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</si>
  <si>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</si>
  <si>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</si>
  <si>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</si>
  <si>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</si>
  <si>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</si>
  <si>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</si>
  <si>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</si>
  <si>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</si>
  <si>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</si>
  <si>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</si>
  <si>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</si>
  <si>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</si>
  <si>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</si>
  <si>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</si>
  <si>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</si>
  <si>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</si>
  <si>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</si>
  <si>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</si>
  <si>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</si>
  <si>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</si>
  <si>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</si>
  <si>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</si>
  <si>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</si>
  <si>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</si>
  <si>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</si>
  <si>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</si>
  <si>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</si>
  <si>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</si>
  <si>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</si>
  <si>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</si>
  <si>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</si>
  <si>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</si>
  <si>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</si>
  <si>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</si>
  <si>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</si>
  <si>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</si>
  <si>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</si>
  <si>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</si>
  <si>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</si>
  <si>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</si>
  <si>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</si>
  <si>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</si>
  <si>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</si>
  <si>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</si>
  <si>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</si>
  <si>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</si>
  <si>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</si>
  <si>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</si>
  <si>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</si>
  <si>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</si>
  <si>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</si>
  <si>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</si>
  <si>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</si>
  <si>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</si>
  <si>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</si>
  <si>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</si>
  <si>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</si>
  <si>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</si>
  <si>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</si>
  <si>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</si>
  <si>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</si>
  <si>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</si>
  <si>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</si>
  <si>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</si>
  <si>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</si>
  <si>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</si>
  <si>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</si>
  <si>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</si>
  <si>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</si>
  <si>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</si>
  <si>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</si>
  <si>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</si>
  <si>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</si>
  <si>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</si>
  <si>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</si>
  <si>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</si>
  <si>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</si>
  <si>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</si>
  <si>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</si>
  <si>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</si>
  <si>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</si>
  <si>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</si>
  <si>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</si>
  <si>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</si>
  <si>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</si>
  <si>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</si>
  <si>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</si>
  <si>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</si>
  <si>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</si>
  <si>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</si>
  <si>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</si>
  <si>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</si>
  <si>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</si>
  <si>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</si>
  <si>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</si>
  <si>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</si>
  <si>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</si>
  <si>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</si>
  <si>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</si>
  <si>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</si>
  <si>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</si>
  <si>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</si>
  <si>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</si>
  <si>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</si>
  <si>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</si>
  <si>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</si>
  <si>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</si>
  <si>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</si>
  <si>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</si>
  <si>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</si>
  <si>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</si>
  <si>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</si>
  <si>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</si>
  <si>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</si>
  <si>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</si>
  <si>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</si>
  <si>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</si>
  <si>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</si>
  <si>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</si>
  <si>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</si>
  <si>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</si>
  <si>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</si>
  <si>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</si>
  <si>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</si>
  <si>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</si>
  <si>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</si>
  <si>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</si>
  <si>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</si>
  <si>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</si>
  <si>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</si>
  <si>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</si>
  <si>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</si>
  <si>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</si>
  <si>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</si>
  <si>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</si>
  <si>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</si>
  <si>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</si>
  <si>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</si>
  <si>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</si>
  <si>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</si>
  <si>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</si>
  <si>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</si>
  <si>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</si>
  <si>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</si>
  <si>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</si>
  <si>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</si>
  <si>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</si>
  <si>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</si>
  <si>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</si>
  <si>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</si>
  <si>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</si>
  <si>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</si>
  <si>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</si>
  <si>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</si>
  <si>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</si>
  <si>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</si>
  <si>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</si>
  <si>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</si>
  <si>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</si>
  <si>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</si>
  <si>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</si>
  <si>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</si>
  <si>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</si>
  <si>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</si>
  <si>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</si>
  <si>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</si>
  <si>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</si>
  <si>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</si>
  <si>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</si>
  <si>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</si>
  <si>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</si>
  <si>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</si>
  <si>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</si>
  <si>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</si>
  <si>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</si>
  <si>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</si>
  <si>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</si>
  <si>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</si>
  <si>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</si>
  <si>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</si>
  <si>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</si>
  <si>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</si>
  <si>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</si>
  <si>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</si>
  <si>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</si>
  <si>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</si>
  <si>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</si>
  <si>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</si>
  <si>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</si>
  <si>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</si>
  <si>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</si>
  <si>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</si>
  <si>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</si>
  <si>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</si>
  <si>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</si>
  <si>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</si>
  <si>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</si>
  <si>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</si>
  <si>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</si>
  <si>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</si>
  <si>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</si>
  <si>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</si>
  <si>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</si>
  <si>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</si>
  <si>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</si>
  <si>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</si>
  <si>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</si>
  <si>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</si>
  <si>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</si>
  <si>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</si>
  <si>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</si>
  <si>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</si>
  <si>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</si>
  <si>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</si>
  <si>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</si>
  <si>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</si>
  <si>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</si>
  <si>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</si>
  <si>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</si>
  <si>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</si>
  <si>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</si>
  <si>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</si>
  <si>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</si>
  <si>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</si>
  <si>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</si>
  <si>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</si>
  <si>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</si>
  <si>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</si>
  <si>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</si>
  <si>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</si>
  <si>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</si>
  <si>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</si>
  <si>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</si>
  <si>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</si>
  <si>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</si>
  <si>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</si>
  <si>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</si>
  <si>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</si>
  <si>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</si>
  <si>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</si>
  <si>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</si>
  <si>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</si>
  <si>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</si>
  <si>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</si>
  <si>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</si>
  <si>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</si>
  <si>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</si>
  <si>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</si>
  <si>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</si>
  <si>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</si>
  <si>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</si>
  <si>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</si>
  <si>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</si>
  <si>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</si>
  <si>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</si>
  <si>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</si>
  <si>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</si>
  <si>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</si>
  <si>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</si>
  <si>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</si>
  <si>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</si>
  <si>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</si>
  <si>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</si>
  <si>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</si>
  <si>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</si>
  <si>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</si>
  <si>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</si>
  <si>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</si>
  <si>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</si>
  <si>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</si>
  <si>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</si>
  <si>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</si>
  <si>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</si>
  <si>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</si>
  <si>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</si>
  <si>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</si>
  <si>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</si>
  <si>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</si>
  <si>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</si>
  <si>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</si>
  <si>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</si>
  <si>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</si>
  <si>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</si>
  <si>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</si>
  <si>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</si>
  <si>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</si>
  <si>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</si>
  <si>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</si>
  <si>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</si>
  <si>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</si>
  <si>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</si>
  <si>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</si>
  <si>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</si>
  <si>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</si>
  <si>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</si>
  <si>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</si>
  <si>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</si>
  <si>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</si>
  <si>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</si>
  <si>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</si>
  <si>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</si>
  <si>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</si>
  <si>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</si>
  <si>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</si>
  <si>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</si>
  <si>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</si>
  <si>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</si>
  <si>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</si>
  <si>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</si>
  <si>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</si>
  <si>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</si>
  <si>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</si>
  <si>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</si>
  <si>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</si>
  <si>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</si>
  <si>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</si>
  <si>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</si>
  <si>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</si>
  <si>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</si>
  <si>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</si>
  <si>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</si>
  <si>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</si>
  <si>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</si>
  <si>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</si>
  <si>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</si>
  <si>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</si>
  <si>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</si>
  <si>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</si>
  <si>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</si>
  <si>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</si>
  <si>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</si>
  <si>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</si>
  <si>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</si>
  <si>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</si>
  <si>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</si>
  <si>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</si>
  <si>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</si>
  <si>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</si>
  <si>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</si>
  <si>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</si>
  <si>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</si>
  <si>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</si>
  <si>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</si>
  <si>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</si>
  <si>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</si>
  <si>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</si>
  <si>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</si>
  <si>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</si>
  <si>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</si>
  <si>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</si>
  <si>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</si>
  <si>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</si>
  <si>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</si>
  <si>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</si>
  <si>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</si>
  <si>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</si>
  <si>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</si>
  <si>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</si>
  <si>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</si>
  <si>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</si>
  <si>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</si>
  <si>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</si>
  <si>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</si>
  <si>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</si>
  <si>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</si>
  <si>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</si>
  <si>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</si>
  <si>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</si>
  <si>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</si>
  <si>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</si>
  <si>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</si>
  <si>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</si>
  <si>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</si>
  <si>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</si>
  <si>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</si>
  <si>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</si>
  <si>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</si>
  <si>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</si>
  <si>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</si>
  <si>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</si>
  <si>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</si>
  <si>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</si>
  <si>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</si>
  <si>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</si>
  <si>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</si>
  <si>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</si>
  <si>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</si>
  <si>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</si>
  <si>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</si>
  <si>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</si>
  <si>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</si>
  <si>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</si>
  <si>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</si>
  <si>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</si>
  <si>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</si>
  <si>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</si>
  <si>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</si>
  <si>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</si>
  <si>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</si>
  <si>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</si>
  <si>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</si>
  <si>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</si>
  <si>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</si>
  <si>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</si>
  <si>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</si>
  <si>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</si>
  <si>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</si>
  <si>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</si>
  <si>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</si>
  <si>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</si>
  <si>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</si>
  <si>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</si>
  <si>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</si>
  <si>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</si>
  <si>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</si>
  <si>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</si>
  <si>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</si>
  <si>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</si>
  <si>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</si>
  <si>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</si>
  <si>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</si>
  <si>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</si>
  <si>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</si>
  <si>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</si>
  <si>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</si>
  <si>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</si>
  <si>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</si>
  <si>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</si>
  <si>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</si>
  <si>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</si>
  <si>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</si>
  <si>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</si>
  <si>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</si>
  <si>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</si>
  <si>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</si>
  <si>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</si>
  <si>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</si>
  <si>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</si>
  <si>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</si>
  <si>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</si>
  <si>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</si>
  <si>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</si>
  <si>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</si>
  <si>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</si>
  <si>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</si>
  <si>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</si>
  <si>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</si>
  <si>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</si>
  <si>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</si>
  <si>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</si>
  <si>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</si>
  <si>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</si>
  <si>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</si>
  <si>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</si>
  <si>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</si>
  <si>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</si>
  <si>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</si>
  <si>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</si>
  <si>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</si>
  <si>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</si>
  <si>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</si>
  <si>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</si>
  <si>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</si>
  <si>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</si>
  <si>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</si>
  <si>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</si>
  <si>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</si>
  <si>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</si>
  <si>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</si>
  <si>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</si>
  <si>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</si>
  <si>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</si>
  <si>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</si>
  <si>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</si>
  <si>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</si>
  <si>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</si>
  <si>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</si>
  <si>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</si>
  <si>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</si>
  <si>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</si>
  <si>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</si>
  <si>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</si>
  <si>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</si>
  <si>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</si>
  <si>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</si>
  <si>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</si>
  <si>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</si>
  <si>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</si>
  <si>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</si>
  <si>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</si>
  <si>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</si>
  <si>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</si>
  <si>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</si>
  <si>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</si>
  <si>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</si>
  <si>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</si>
  <si>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</si>
  <si>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</si>
  <si>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</si>
  <si>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</si>
  <si>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</si>
  <si>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</si>
  <si>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</si>
  <si>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</si>
  <si>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</si>
  <si>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</si>
  <si>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</si>
  <si>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</si>
  <si>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</si>
  <si>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</si>
  <si>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</si>
  <si>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</si>
  <si>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</si>
  <si>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</si>
  <si>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</si>
  <si>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</si>
  <si>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</si>
  <si>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</si>
  <si>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</si>
  <si>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</si>
  <si>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</si>
  <si>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</si>
  <si>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</si>
  <si>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</si>
  <si>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</si>
  <si>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</si>
  <si>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</si>
  <si>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</si>
  <si>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</si>
  <si>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</si>
  <si>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</si>
  <si>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</si>
  <si>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</si>
  <si>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In 2021, the value is X%. By default, the implementation schedule is set to start at X%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X% * 80% (or X%),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</si>
  <si>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</si>
  <si>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</si>
  <si>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</si>
  <si>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</si>
  <si>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</si>
  <si>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</si>
  <si>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</si>
  <si>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</si>
  <si>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</si>
  <si>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</si>
  <si>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</si>
  <si>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</si>
  <si>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</si>
  <si>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</si>
  <si>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</si>
  <si>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</si>
  <si>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</si>
  <si>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</si>
  <si>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</si>
  <si>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</si>
  <si>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</si>
  <si>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</si>
  <si>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w/CCS; Lignite Power Plants w/CCS; Natural Gas CCGT Power Plants w/CCS; Biomass Power Plants w/CCS;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</si>
  <si>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</si>
  <si>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Hydrogen Production by Technology</t>
  </si>
  <si>
    <t>Hydrogen Produced by Pathway[electrolysis]; Hydrogen Produced by Pathway[natural gas reforming]; Hydrogen Produced by Pathway[coal gasification]; Hydrogen Produced by Pathway[biomass gasification]; Hydrogen Produced by Pathway[thermochemical water splitting]; Hydrogen Produced by Pathway[electrolysis with guaranteed clean electricity];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</si>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</sst>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theme="6"/>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8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xf numFmtId="49" fontId="0" fillId="20" borderId="0" xfId="0" applyNumberFormat="1" applyFill="1"/>
    <xf numFmtId="49" fontId="10" fillId="20" borderId="0" xfId="0" applyNumberFormat="1" applyFont="1" applyFill="1"/>
    <xf numFmtId="0" fontId="0" fillId="0" borderId="26" xfId="0" applyFill="1" applyBorder="1" applyAlignment="1">
      <alignment wrapText="1"/>
    </xf>
    <xf numFmtId="0" fontId="0" fillId="0" borderId="26" xfId="0" applyFill="1" applyBorder="1" applyAlignment="1">
      <alignment horizontal="left" wrapText="1"/>
    </xf>
    <xf numFmtId="0" fontId="10" fillId="0" borderId="26" xfId="0" applyFont="1" applyFill="1" applyBorder="1" applyAlignment="1">
      <alignment wrapText="1"/>
    </xf>
    <xf numFmtId="0" fontId="10" fillId="0" borderId="0" xfId="0" applyFont="1" applyBorder="1" applyAlignment="1">
      <alignment wrapText="1"/>
    </xf>
    <xf numFmtId="49" fontId="0" fillId="98" borderId="0" xfId="0" applyNumberFormat="1" applyFill="1"/>
    <xf numFmtId="49" fontId="0" fillId="0" borderId="53" xfId="0" applyNumberFormat="1" applyFill="1" applyBorder="1"/>
    <xf numFmtId="49" fontId="0" fillId="0" borderId="0" xfId="0" applyNumberFormat="1" applyFill="1"/>
    <xf numFmtId="0" fontId="0" fillId="0" borderId="0" xfId="0" applyFill="1"/>
    <xf numFmtId="0" fontId="10" fillId="0" borderId="0" xfId="0" applyFont="1" applyFill="1"/>
    <xf numFmtId="0" fontId="0" fillId="0" borderId="0" xfId="0" applyBorder="1" applyAlignment="1">
      <alignment horizontal="left" wrapText="1"/>
    </xf>
    <xf numFmtId="49" fontId="0" fillId="17" borderId="0" xfId="0" applyNumberFormat="1" applyFill="1"/>
    <xf numFmtId="0" fontId="0" fillId="0" borderId="0" xfId="0" applyBorder="1" applyAlignment="1">
      <alignment wrapText="1"/>
    </xf>
    <xf numFmtId="0" fontId="0" fillId="0" borderId="0" xfId="0" applyFill="1" applyAlignment="1">
      <alignment horizontal="left" wrapText="1"/>
    </xf>
    <xf numFmtId="0" fontId="0" fillId="0" borderId="0" xfId="0" applyFill="1" applyAlignment="1">
      <alignment wrapText="1"/>
    </xf>
    <xf numFmtId="0" fontId="10" fillId="0" borderId="0" xfId="0" applyFont="1" applyFill="1" applyAlignment="1">
      <alignment wrapText="1"/>
    </xf>
    <xf numFmtId="0" fontId="0" fillId="0" borderId="0" xfId="0" applyAlignment="1">
      <alignment wrapText="1"/>
    </xf>
    <xf numFmtId="49" fontId="0" fillId="0" borderId="0" xfId="0" applyNumberFormat="1" applyAlignment="1">
      <alignment wrapText="1"/>
    </xf>
    <xf numFmtId="49" fontId="10" fillId="0" borderId="55" xfId="0" applyNumberFormat="1" applyFont="1" applyBorder="1" applyAlignment="1">
      <alignmen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eganMahajan\Downloads\WebAppData%20(new%20graphs).xlsx" TargetMode="External"/><Relationship Id="rId1" Type="http://schemas.openxmlformats.org/officeDocument/2006/relationships/externalLinkPath" Target="/Users/MeganMahajan/Downloads/WebAppData%20(new%20graph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Policy Characteristics"/>
      <sheetName val="PolicyLevers"/>
      <sheetName val="UnitControlCenter"/>
      <sheetName val="OutputGraphs"/>
      <sheetName val="Output Graph Color Key"/>
      <sheetName val="ReferenceScenarios"/>
      <sheetName val="ReferenceCurves"/>
      <sheetName val="Targets"/>
      <sheetName val="Target Calculations"/>
      <sheetName val="MaxBoundCalculations"/>
    </sheetNames>
    <sheetDataSet>
      <sheetData sheetId="0"/>
      <sheetData sheetId="1"/>
      <sheetData sheetId="2"/>
      <sheetData sheetId="3">
        <row r="3">
          <cell r="B3" t="str">
            <v>million metric tons / year</v>
          </cell>
        </row>
      </sheetData>
      <sheetData sheetId="4"/>
      <sheetData sheetId="5"/>
      <sheetData sheetId="6"/>
      <sheetData sheetId="7"/>
      <sheetData sheetId="8"/>
      <sheetData sheetId="9"/>
      <sheetData sheetId="10"/>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6" zoomScale="120" zoomScaleNormal="120" workbookViewId="0"/>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2855</v>
      </c>
      <c r="B16" s="159"/>
    </row>
    <row r="17" spans="1:3">
      <c r="A17" t="s">
        <v>2838</v>
      </c>
      <c r="B17" s="20">
        <f>MAX(PolicyLevers!H:H)</f>
        <v>2285</v>
      </c>
    </row>
    <row r="18" spans="1:3">
      <c r="A18" t="s">
        <v>2854</v>
      </c>
      <c r="B18" s="20" t="str" cm="1">
        <f t="array" ref="B18">IF(MIN(IF(COUNTIF(PolicyLevers!$H$2:$H$1542,PolicyLevers!$H$2:$H$1542)&gt;1,PolicyLevers!$H$2:$H$1542, ""))=0,"No duplicate ID numbers",MIN(IF(COUNTIF(PolicyLevers!$H$2:$H$1542,PolicyLevers!$H$2:$H$1542)&gt;1,PolicyLevers!$H$2:$H$1542, "")))</f>
        <v>No duplicate ID numbers</v>
      </c>
    </row>
    <row r="19" spans="1:3" ht="30">
      <c r="A19" s="1" t="s">
        <v>2981</v>
      </c>
      <c r="B19" s="20" t="str" cm="1">
        <f t="array" ref="B19">IF(MIN(IF((NOT(ISNUMBER(PolicyLevers!$H$2:$H$1542)))*(ISTEXT(PolicyLevers!$I$2:$I$1542)),ROW(PolicyLevers!$H$2:$H$1542)))=0,"No missing ID numbers",MIN(IF((NOT(ISNUMBER(PolicyLevers!$H$2:$H$1542)))*(ISTEXT(PolicyLevers!$I$2:$I$1542)),ROW(PolicyLevers!$H$2:$H$1542))))</f>
        <v>No missing ID numbers</v>
      </c>
    </row>
    <row r="21" spans="1:3">
      <c r="A21" s="42" t="s">
        <v>3227</v>
      </c>
      <c r="B21" s="159"/>
    </row>
    <row r="22" spans="1:3">
      <c r="A22" t="s">
        <v>3221</v>
      </c>
    </row>
    <row r="23" spans="1:3">
      <c r="A23" t="s">
        <v>3222</v>
      </c>
    </row>
    <row r="24" spans="1:3">
      <c r="A24" t="s">
        <v>3223</v>
      </c>
    </row>
    <row r="25" spans="1:3">
      <c r="A25" t="s">
        <v>3224</v>
      </c>
    </row>
    <row r="27" spans="1:3">
      <c r="A27" s="42" t="s">
        <v>3225</v>
      </c>
      <c r="B27" s="159"/>
      <c r="C27" s="159"/>
    </row>
    <row r="28" spans="1:3">
      <c r="A28" t="s">
        <v>2848</v>
      </c>
    </row>
    <row r="29" spans="1:3">
      <c r="A29" t="s">
        <v>2834</v>
      </c>
    </row>
    <row r="30" spans="1:3">
      <c r="A30" t="s">
        <v>2835</v>
      </c>
    </row>
    <row r="31" spans="1:3">
      <c r="A31" t="s">
        <v>2836</v>
      </c>
    </row>
    <row r="32" spans="1:3">
      <c r="A32" t="s">
        <v>2837</v>
      </c>
    </row>
    <row r="34" spans="1:2">
      <c r="A34" t="s">
        <v>2849</v>
      </c>
    </row>
    <row r="35" spans="1:2">
      <c r="A35" t="s">
        <v>2832</v>
      </c>
    </row>
    <row r="36" spans="1:2">
      <c r="A36" t="s">
        <v>2833</v>
      </c>
    </row>
    <row r="38" spans="1:2">
      <c r="A38" t="s">
        <v>2850</v>
      </c>
    </row>
    <row r="39" spans="1:2">
      <c r="A39" t="s">
        <v>2839</v>
      </c>
    </row>
    <row r="40" spans="1:2">
      <c r="A40" t="s">
        <v>2840</v>
      </c>
    </row>
    <row r="42" spans="1:2">
      <c r="A42" t="s">
        <v>2851</v>
      </c>
    </row>
    <row r="43" spans="1:2">
      <c r="A43" t="s">
        <v>2841</v>
      </c>
    </row>
    <row r="44" spans="1:2">
      <c r="A44" t="s">
        <v>2842</v>
      </c>
    </row>
    <row r="46" spans="1:2">
      <c r="A46" s="42" t="s">
        <v>3226</v>
      </c>
      <c r="B46" s="159"/>
    </row>
    <row r="47" spans="1:2">
      <c r="A47" t="s">
        <v>2843</v>
      </c>
    </row>
    <row r="48" spans="1:2">
      <c r="A48" t="s">
        <v>2844</v>
      </c>
    </row>
    <row r="50" spans="1:1">
      <c r="A50" t="s">
        <v>2845</v>
      </c>
    </row>
    <row r="51" spans="1:1">
      <c r="A51" t="s">
        <v>2852</v>
      </c>
    </row>
    <row r="52" spans="1:1">
      <c r="A52" t="s">
        <v>2846</v>
      </c>
    </row>
    <row r="53" spans="1:1">
      <c r="A53" t="s">
        <v>2847</v>
      </c>
    </row>
  </sheetData>
  <conditionalFormatting sqref="B18">
    <cfRule type="containsText" dxfId="15" priority="3" stopIfTrue="1" operator="containsText" text="No duplicate ID numbers">
      <formula>NOT(ISERROR(SEARCH("No duplicate ID numbers",B18)))</formula>
    </cfRule>
    <cfRule type="cellIs" dxfId="14" priority="4" operator="greaterThan">
      <formula>0</formula>
    </cfRule>
  </conditionalFormatting>
  <conditionalFormatting sqref="B19">
    <cfRule type="containsText" dxfId="13" priority="1" stopIfTrue="1" operator="containsText" text="No missing ID numbers">
      <formula>NOT(ISERROR(SEARCH("No missing ID numbers",B19)))</formula>
    </cfRule>
    <cfRule type="cellIs" dxfId="1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1"/>
  <sheetViews>
    <sheetView topLeftCell="D1" zoomScale="90" zoomScaleNormal="90" workbookViewId="0">
      <pane ySplit="3" topLeftCell="A19" activePane="bottomLeft" state="frozen"/>
      <selection pane="bottomLeft" activeCell="J41" sqref="J41"/>
    </sheetView>
  </sheetViews>
  <sheetFormatPr defaultColWidth="8.85546875" defaultRowHeight="15"/>
  <cols>
    <col min="1"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3193</v>
      </c>
      <c r="M1"/>
    </row>
    <row r="2" spans="1:14">
      <c r="A2" s="16" t="s">
        <v>3194</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3479</v>
      </c>
      <c r="K4" s="387" t="s">
        <v>2387</v>
      </c>
      <c r="L4" s="317" t="s">
        <v>2386</v>
      </c>
    </row>
    <row r="5" spans="1:14">
      <c r="A5" s="317" t="s">
        <v>4</v>
      </c>
      <c r="B5" s="317" t="s">
        <v>2453</v>
      </c>
      <c r="C5" t="s">
        <v>3488</v>
      </c>
      <c r="D5" s="317" t="s">
        <v>2454</v>
      </c>
      <c r="E5" s="317" t="s">
        <v>2455</v>
      </c>
      <c r="F5" s="389">
        <v>0</v>
      </c>
      <c r="G5" s="390">
        <v>3</v>
      </c>
      <c r="H5" s="390">
        <v>0.1</v>
      </c>
      <c r="I5" s="317" t="s">
        <v>3490</v>
      </c>
      <c r="J5" s="314" t="s">
        <v>3724</v>
      </c>
      <c r="K5" s="317"/>
      <c r="L5" s="317" t="s">
        <v>2697</v>
      </c>
      <c r="M5" s="388" t="s">
        <v>3218</v>
      </c>
    </row>
    <row r="6" spans="1:14">
      <c r="A6" s="317" t="s">
        <v>4</v>
      </c>
      <c r="B6" s="317" t="s">
        <v>3485</v>
      </c>
      <c r="C6" t="s">
        <v>3486</v>
      </c>
      <c r="D6" s="317" t="s">
        <v>2457</v>
      </c>
      <c r="E6" t="s">
        <v>3489</v>
      </c>
      <c r="F6" s="391">
        <v>0</v>
      </c>
      <c r="G6" s="391">
        <v>1</v>
      </c>
      <c r="H6" s="391">
        <v>0.02</v>
      </c>
      <c r="I6" s="370" t="s">
        <v>2452</v>
      </c>
      <c r="J6" s="370" t="s">
        <v>3487</v>
      </c>
      <c r="K6" s="387"/>
      <c r="L6" s="387" t="s">
        <v>2698</v>
      </c>
      <c r="M6" s="392" t="s">
        <v>2456</v>
      </c>
    </row>
    <row r="7" spans="1:14">
      <c r="A7" s="317" t="s">
        <v>4</v>
      </c>
      <c r="B7" s="317" t="s">
        <v>3462</v>
      </c>
      <c r="C7" t="s">
        <v>3464</v>
      </c>
      <c r="D7" s="317" t="s">
        <v>3466</v>
      </c>
      <c r="E7" t="s">
        <v>3467</v>
      </c>
      <c r="F7" s="393">
        <v>0</v>
      </c>
      <c r="G7" s="393">
        <v>50000</v>
      </c>
      <c r="H7" s="393">
        <v>100</v>
      </c>
      <c r="I7" s="393" t="s">
        <v>3469</v>
      </c>
      <c r="J7" s="394" t="s">
        <v>3725</v>
      </c>
      <c r="K7" s="387" t="s">
        <v>460</v>
      </c>
      <c r="L7" s="387" t="s">
        <v>461</v>
      </c>
      <c r="M7" s="392" t="s">
        <v>462</v>
      </c>
    </row>
    <row r="8" spans="1:14">
      <c r="A8" s="317" t="s">
        <v>4</v>
      </c>
      <c r="B8" s="317" t="s">
        <v>3463</v>
      </c>
      <c r="C8" t="s">
        <v>3465</v>
      </c>
      <c r="D8" s="317" t="s">
        <v>3466</v>
      </c>
      <c r="E8" t="s">
        <v>3468</v>
      </c>
      <c r="F8" s="393">
        <v>0</v>
      </c>
      <c r="G8" s="393">
        <v>50000</v>
      </c>
      <c r="H8" s="393">
        <v>100</v>
      </c>
      <c r="I8" s="393" t="s">
        <v>3469</v>
      </c>
      <c r="J8" s="394" t="s">
        <v>3726</v>
      </c>
      <c r="K8" s="387" t="s">
        <v>460</v>
      </c>
      <c r="L8" s="387" t="s">
        <v>461</v>
      </c>
      <c r="M8" s="392"/>
    </row>
    <row r="9" spans="1:14">
      <c r="A9" t="s">
        <v>4</v>
      </c>
      <c r="B9" t="s">
        <v>11</v>
      </c>
      <c r="C9" t="s">
        <v>111</v>
      </c>
      <c r="D9" s="20" t="s">
        <v>11</v>
      </c>
      <c r="E9" t="s">
        <v>2300</v>
      </c>
      <c r="F9" s="395">
        <v>0</v>
      </c>
      <c r="G9" s="395">
        <v>1</v>
      </c>
      <c r="H9" s="13">
        <v>0.02</v>
      </c>
      <c r="I9" s="370" t="s">
        <v>442</v>
      </c>
      <c r="J9" s="370" t="s">
        <v>3304</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3480</v>
      </c>
      <c r="K10" s="370" t="s">
        <v>193</v>
      </c>
      <c r="L10" s="314" t="s">
        <v>194</v>
      </c>
      <c r="M10" s="396" t="s">
        <v>3196</v>
      </c>
      <c r="N10" s="370" t="s">
        <v>3197</v>
      </c>
    </row>
    <row r="11" spans="1:14">
      <c r="A11" s="317" t="s">
        <v>4</v>
      </c>
      <c r="B11" s="317" t="s">
        <v>465</v>
      </c>
      <c r="C11" t="s">
        <v>466</v>
      </c>
      <c r="D11" s="317" t="s">
        <v>465</v>
      </c>
      <c r="E11" t="s">
        <v>2298</v>
      </c>
      <c r="F11" s="386">
        <v>0</v>
      </c>
      <c r="G11" s="386">
        <v>1</v>
      </c>
      <c r="H11" s="386">
        <v>0.01</v>
      </c>
      <c r="I11" s="314" t="s">
        <v>467</v>
      </c>
      <c r="J11" s="370" t="s">
        <v>3727</v>
      </c>
      <c r="K11" s="370" t="s">
        <v>468</v>
      </c>
      <c r="L11" s="314" t="s">
        <v>469</v>
      </c>
      <c r="M11" s="397" t="s">
        <v>470</v>
      </c>
    </row>
    <row r="12" spans="1:14">
      <c r="A12" s="317" t="s">
        <v>4</v>
      </c>
      <c r="B12" s="317" t="s">
        <v>3711</v>
      </c>
      <c r="C12" t="s">
        <v>3712</v>
      </c>
      <c r="D12" s="317" t="s">
        <v>465</v>
      </c>
      <c r="E12" t="s">
        <v>3713</v>
      </c>
      <c r="F12" s="398">
        <v>0</v>
      </c>
      <c r="G12" s="398">
        <v>1</v>
      </c>
      <c r="H12" s="398">
        <v>1</v>
      </c>
      <c r="I12" s="370" t="s">
        <v>29</v>
      </c>
      <c r="J12" s="370" t="s">
        <v>3714</v>
      </c>
      <c r="K12" s="370" t="s">
        <v>468</v>
      </c>
      <c r="L12" s="314" t="s">
        <v>469</v>
      </c>
      <c r="M12" s="397" t="s">
        <v>470</v>
      </c>
    </row>
    <row r="13" spans="1:14">
      <c r="A13" t="s">
        <v>4</v>
      </c>
      <c r="B13" t="s">
        <v>2992</v>
      </c>
      <c r="C13" t="s">
        <v>2993</v>
      </c>
      <c r="D13" t="s">
        <v>2992</v>
      </c>
      <c r="E13" t="s">
        <v>2994</v>
      </c>
      <c r="F13" s="13">
        <v>0</v>
      </c>
      <c r="G13" s="13">
        <f>-ROUND(MaxBoundCalculations!$B$206,2)</f>
        <v>0.26</v>
      </c>
      <c r="H13" s="13">
        <v>0.01</v>
      </c>
      <c r="I13" s="370" t="s">
        <v>2995</v>
      </c>
      <c r="J13" s="370" t="s">
        <v>3476</v>
      </c>
      <c r="K13" s="370" t="s">
        <v>195</v>
      </c>
      <c r="L13" s="314" t="s">
        <v>196</v>
      </c>
      <c r="M13" s="399" t="s">
        <v>3217</v>
      </c>
    </row>
    <row r="14" spans="1:14" ht="195">
      <c r="A14" s="317" t="s">
        <v>4</v>
      </c>
      <c r="B14" s="317" t="s">
        <v>3453</v>
      </c>
      <c r="C14" t="s">
        <v>3454</v>
      </c>
      <c r="D14" s="317" t="s">
        <v>3455</v>
      </c>
      <c r="E14" t="s">
        <v>3456</v>
      </c>
      <c r="F14" s="395">
        <v>0</v>
      </c>
      <c r="G14" s="395">
        <v>1</v>
      </c>
      <c r="H14" s="395">
        <v>0.01</v>
      </c>
      <c r="I14" s="370" t="s">
        <v>3723</v>
      </c>
      <c r="J14" s="478" t="s">
        <v>3728</v>
      </c>
      <c r="K14" s="387" t="s">
        <v>463</v>
      </c>
      <c r="L14" s="387" t="s">
        <v>464</v>
      </c>
      <c r="M14" s="388" t="s">
        <v>3195</v>
      </c>
    </row>
    <row r="15" spans="1:14">
      <c r="A15" s="317" t="s">
        <v>4</v>
      </c>
      <c r="B15" s="317" t="s">
        <v>3459</v>
      </c>
      <c r="C15" t="s">
        <v>3460</v>
      </c>
      <c r="D15" s="317" t="s">
        <v>3455</v>
      </c>
      <c r="E15" t="s">
        <v>3457</v>
      </c>
      <c r="F15" s="398">
        <v>0</v>
      </c>
      <c r="G15" s="398">
        <v>1</v>
      </c>
      <c r="H15" s="398">
        <v>1</v>
      </c>
      <c r="I15" s="370" t="s">
        <v>29</v>
      </c>
      <c r="J15" s="370" t="s">
        <v>3458</v>
      </c>
      <c r="K15" s="387"/>
      <c r="L15" s="387"/>
    </row>
    <row r="16" spans="1:14">
      <c r="A16" s="317" t="s">
        <v>4</v>
      </c>
      <c r="B16" s="317" t="s">
        <v>3655</v>
      </c>
      <c r="C16" t="s">
        <v>3656</v>
      </c>
      <c r="D16" s="317" t="s">
        <v>3657</v>
      </c>
      <c r="E16" t="s">
        <v>3658</v>
      </c>
      <c r="F16" s="398">
        <v>0</v>
      </c>
      <c r="G16" s="398">
        <v>50</v>
      </c>
      <c r="H16" s="398">
        <v>1</v>
      </c>
      <c r="I16" s="370" t="s">
        <v>3719</v>
      </c>
      <c r="J16" s="370" t="s">
        <v>3659</v>
      </c>
      <c r="K16" s="387"/>
      <c r="L16" s="387"/>
    </row>
    <row r="17" spans="1:14">
      <c r="A17" t="s">
        <v>71</v>
      </c>
      <c r="B17" t="s">
        <v>15</v>
      </c>
      <c r="C17" t="s">
        <v>2488</v>
      </c>
      <c r="D17" t="s">
        <v>15</v>
      </c>
      <c r="E17" t="s">
        <v>2487</v>
      </c>
      <c r="F17" s="395">
        <v>0</v>
      </c>
      <c r="G17" s="395">
        <v>1</v>
      </c>
      <c r="H17" s="395">
        <v>0.01</v>
      </c>
      <c r="I17" s="370" t="s">
        <v>114</v>
      </c>
      <c r="J17" s="466" t="s">
        <v>3199</v>
      </c>
      <c r="K17" s="370" t="s">
        <v>197</v>
      </c>
      <c r="L17" s="314" t="s">
        <v>198</v>
      </c>
      <c r="M17" s="396" t="s">
        <v>3198</v>
      </c>
    </row>
    <row r="18" spans="1:14">
      <c r="A18" t="s">
        <v>71</v>
      </c>
      <c r="B18" t="s">
        <v>100</v>
      </c>
      <c r="C18" t="s">
        <v>300</v>
      </c>
      <c r="D18" t="s">
        <v>100</v>
      </c>
      <c r="E18" t="s">
        <v>2297</v>
      </c>
      <c r="F18" s="395">
        <v>0</v>
      </c>
      <c r="G18" s="395">
        <v>0.75</v>
      </c>
      <c r="H18" s="395">
        <v>0.01</v>
      </c>
      <c r="I18" s="370" t="s">
        <v>30</v>
      </c>
      <c r="J18" s="370" t="s">
        <v>3200</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3483</v>
      </c>
      <c r="D21" s="20" t="s">
        <v>346</v>
      </c>
      <c r="E21" t="s">
        <v>2294</v>
      </c>
      <c r="F21">
        <v>0</v>
      </c>
      <c r="G21" s="395">
        <v>0.5</v>
      </c>
      <c r="H21" s="13">
        <v>0.01</v>
      </c>
      <c r="I21" s="370" t="s">
        <v>267</v>
      </c>
      <c r="J21" s="370" t="s">
        <v>3484</v>
      </c>
      <c r="K21" s="370" t="s">
        <v>265</v>
      </c>
      <c r="L21" s="314" t="s">
        <v>266</v>
      </c>
      <c r="M21" s="397" t="s">
        <v>306</v>
      </c>
      <c r="N21" s="401"/>
    </row>
    <row r="22" spans="1:14">
      <c r="A22" t="s">
        <v>71</v>
      </c>
      <c r="B22" t="s">
        <v>13</v>
      </c>
      <c r="C22" t="s">
        <v>127</v>
      </c>
      <c r="D22" t="s">
        <v>13</v>
      </c>
      <c r="E22" t="s">
        <v>2293</v>
      </c>
      <c r="F22">
        <v>0</v>
      </c>
      <c r="G22">
        <v>1</v>
      </c>
      <c r="H22">
        <v>1</v>
      </c>
      <c r="I22" s="370" t="s">
        <v>29</v>
      </c>
      <c r="J22" s="370" t="s">
        <v>2947</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3729</v>
      </c>
      <c r="K23" s="370" t="s">
        <v>205</v>
      </c>
      <c r="L23" s="314" t="s">
        <v>206</v>
      </c>
      <c r="M23" s="396" t="s">
        <v>152</v>
      </c>
    </row>
    <row r="24" spans="1:14">
      <c r="A24" t="s">
        <v>71</v>
      </c>
      <c r="B24" t="s">
        <v>12</v>
      </c>
      <c r="C24" t="s">
        <v>6</v>
      </c>
      <c r="D24" t="s">
        <v>12</v>
      </c>
      <c r="E24" t="s">
        <v>2291</v>
      </c>
      <c r="F24">
        <v>0</v>
      </c>
      <c r="G24">
        <v>1</v>
      </c>
      <c r="H24">
        <v>1</v>
      </c>
      <c r="I24" s="370" t="s">
        <v>29</v>
      </c>
      <c r="J24" s="370" t="s">
        <v>3201</v>
      </c>
      <c r="K24" s="370" t="s">
        <v>207</v>
      </c>
      <c r="L24" s="314" t="s">
        <v>208</v>
      </c>
    </row>
    <row r="25" spans="1:14">
      <c r="A25" s="317" t="s">
        <v>8</v>
      </c>
      <c r="B25" s="317" t="s">
        <v>329</v>
      </c>
      <c r="C25" t="s">
        <v>330</v>
      </c>
      <c r="D25" s="317" t="s">
        <v>329</v>
      </c>
      <c r="E25" t="s">
        <v>2290</v>
      </c>
      <c r="F25" s="317">
        <v>0</v>
      </c>
      <c r="G25" s="317">
        <v>1</v>
      </c>
      <c r="H25" s="317">
        <v>1</v>
      </c>
      <c r="I25" s="314" t="s">
        <v>29</v>
      </c>
      <c r="J25" s="370" t="s">
        <v>3202</v>
      </c>
      <c r="K25" s="370" t="s">
        <v>331</v>
      </c>
      <c r="L25" s="314" t="s">
        <v>332</v>
      </c>
    </row>
    <row r="26" spans="1:14">
      <c r="A26" t="s">
        <v>8</v>
      </c>
      <c r="B26" s="370" t="s">
        <v>3131</v>
      </c>
      <c r="C26" t="s">
        <v>2743</v>
      </c>
      <c r="D26" s="370" t="s">
        <v>3131</v>
      </c>
      <c r="E26" t="s">
        <v>2281</v>
      </c>
      <c r="F26" s="395">
        <v>0</v>
      </c>
      <c r="G26" s="13">
        <v>1</v>
      </c>
      <c r="H26" s="13">
        <v>0.01</v>
      </c>
      <c r="I26" s="370" t="s">
        <v>34</v>
      </c>
      <c r="J26" s="460" t="s">
        <v>3730</v>
      </c>
      <c r="K26" s="370" t="s">
        <v>2449</v>
      </c>
      <c r="L26" s="314" t="s">
        <v>2450</v>
      </c>
      <c r="M26" s="397" t="s">
        <v>150</v>
      </c>
    </row>
    <row r="27" spans="1:14">
      <c r="A27" t="s">
        <v>8</v>
      </c>
      <c r="B27" s="370" t="s">
        <v>3569</v>
      </c>
      <c r="C27" t="s">
        <v>3570</v>
      </c>
      <c r="D27" s="184"/>
      <c r="E27" s="184"/>
      <c r="F27" s="317">
        <v>0</v>
      </c>
      <c r="G27" s="317">
        <v>1</v>
      </c>
      <c r="H27" s="317">
        <v>1</v>
      </c>
      <c r="I27" s="314" t="s">
        <v>29</v>
      </c>
      <c r="J27" s="370" t="s">
        <v>3571</v>
      </c>
      <c r="K27" s="370"/>
      <c r="L27" s="314"/>
      <c r="M27" s="397"/>
    </row>
    <row r="28" spans="1:14">
      <c r="A28" t="s">
        <v>8</v>
      </c>
      <c r="B28" s="370" t="s">
        <v>3720</v>
      </c>
      <c r="C28" t="s">
        <v>3721</v>
      </c>
      <c r="D28" s="184"/>
      <c r="E28" s="184"/>
      <c r="F28" s="317">
        <v>0</v>
      </c>
      <c r="G28" s="317">
        <v>1000</v>
      </c>
      <c r="H28" s="317">
        <v>20</v>
      </c>
      <c r="I28" s="317" t="str">
        <f>UnitControlCenter!B43</f>
        <v>2023 dollars / megawatt-hour (MWh)</v>
      </c>
      <c r="J28" s="370" t="s">
        <v>3722</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3506</v>
      </c>
      <c r="C32" t="s">
        <v>3507</v>
      </c>
      <c r="D32" t="s">
        <v>3508</v>
      </c>
      <c r="E32" t="s">
        <v>3676</v>
      </c>
      <c r="F32" s="317">
        <v>0</v>
      </c>
      <c r="G32" s="317">
        <v>100</v>
      </c>
      <c r="H32" s="317">
        <v>1</v>
      </c>
      <c r="I32" s="317" t="s">
        <v>3509</v>
      </c>
      <c r="J32" s="370" t="s">
        <v>3510</v>
      </c>
      <c r="K32" s="370"/>
      <c r="L32" s="314"/>
      <c r="M32" s="41" t="s">
        <v>3511</v>
      </c>
    </row>
    <row r="33" spans="1:14">
      <c r="A33" t="s">
        <v>8</v>
      </c>
      <c r="B33" t="s">
        <v>17</v>
      </c>
      <c r="C33" t="s">
        <v>27</v>
      </c>
      <c r="D33" t="s">
        <v>17</v>
      </c>
      <c r="E33" t="s">
        <v>2286</v>
      </c>
      <c r="F33" s="395">
        <v>0</v>
      </c>
      <c r="G33" s="13">
        <v>1</v>
      </c>
      <c r="H33" s="13">
        <v>0.01</v>
      </c>
      <c r="I33" s="370" t="s">
        <v>33</v>
      </c>
      <c r="J33" s="468" t="s">
        <v>3732</v>
      </c>
      <c r="K33" s="370" t="s">
        <v>209</v>
      </c>
      <c r="L33" s="314" t="s">
        <v>210</v>
      </c>
      <c r="M33" s="396" t="s">
        <v>152</v>
      </c>
    </row>
    <row r="34" spans="1:14">
      <c r="A34" t="s">
        <v>8</v>
      </c>
      <c r="B34" t="s">
        <v>129</v>
      </c>
      <c r="C34" t="s">
        <v>128</v>
      </c>
      <c r="D34" t="s">
        <v>129</v>
      </c>
      <c r="E34" t="s">
        <v>2285</v>
      </c>
      <c r="F34" s="39">
        <v>0</v>
      </c>
      <c r="G34" s="39">
        <v>25000</v>
      </c>
      <c r="H34" s="39">
        <v>500</v>
      </c>
      <c r="I34" s="370" t="s">
        <v>187</v>
      </c>
      <c r="J34" s="466" t="s">
        <v>3203</v>
      </c>
      <c r="K34" s="370" t="s">
        <v>211</v>
      </c>
      <c r="L34" s="314" t="s">
        <v>212</v>
      </c>
      <c r="M34" s="396" t="s">
        <v>149</v>
      </c>
      <c r="N34" s="370" t="s">
        <v>188</v>
      </c>
    </row>
    <row r="35" spans="1:14">
      <c r="A35" t="s">
        <v>8</v>
      </c>
      <c r="B35" t="s">
        <v>3024</v>
      </c>
      <c r="C35" t="s">
        <v>3025</v>
      </c>
      <c r="D35" t="s">
        <v>3024</v>
      </c>
      <c r="E35" s="184"/>
      <c r="F35">
        <v>0</v>
      </c>
      <c r="G35">
        <v>1</v>
      </c>
      <c r="H35">
        <v>1</v>
      </c>
      <c r="I35" s="370" t="s">
        <v>29</v>
      </c>
      <c r="J35" s="394" t="s">
        <v>3204</v>
      </c>
    </row>
    <row r="36" spans="1:14">
      <c r="A36" t="s">
        <v>8</v>
      </c>
      <c r="B36" t="s">
        <v>59</v>
      </c>
      <c r="C36" t="s">
        <v>130</v>
      </c>
      <c r="D36" t="s">
        <v>59</v>
      </c>
      <c r="E36" s="184"/>
      <c r="F36">
        <v>0</v>
      </c>
      <c r="G36">
        <v>1</v>
      </c>
      <c r="H36">
        <v>1</v>
      </c>
      <c r="I36" s="370" t="s">
        <v>29</v>
      </c>
      <c r="J36" s="467" t="s">
        <v>3733</v>
      </c>
    </row>
    <row r="37" spans="1:14">
      <c r="A37" t="s">
        <v>8</v>
      </c>
      <c r="B37" t="s">
        <v>358</v>
      </c>
      <c r="C37" t="s">
        <v>359</v>
      </c>
      <c r="D37" t="s">
        <v>358</v>
      </c>
      <c r="E37" t="s">
        <v>2284</v>
      </c>
      <c r="F37">
        <v>0</v>
      </c>
      <c r="G37">
        <v>1</v>
      </c>
      <c r="H37">
        <v>1</v>
      </c>
      <c r="I37" s="370" t="s">
        <v>29</v>
      </c>
      <c r="J37" s="370"/>
    </row>
    <row r="38" spans="1:14">
      <c r="A38" s="317" t="s">
        <v>8</v>
      </c>
      <c r="B38" s="317" t="s">
        <v>255</v>
      </c>
      <c r="C38" t="s">
        <v>256</v>
      </c>
      <c r="D38" s="317" t="s">
        <v>255</v>
      </c>
      <c r="E38" t="s">
        <v>2283</v>
      </c>
      <c r="F38" s="386">
        <v>0</v>
      </c>
      <c r="G38" s="386">
        <v>0.6</v>
      </c>
      <c r="H38" s="386">
        <v>0.01</v>
      </c>
      <c r="I38" s="314" t="s">
        <v>257</v>
      </c>
      <c r="J38" s="370" t="s">
        <v>3525</v>
      </c>
      <c r="K38" s="314" t="s">
        <v>2244</v>
      </c>
      <c r="L38" s="314" t="s">
        <v>258</v>
      </c>
      <c r="M38" s="396" t="s">
        <v>3216</v>
      </c>
    </row>
    <row r="39" spans="1:14">
      <c r="A39" s="317" t="s">
        <v>8</v>
      </c>
      <c r="B39" s="319" t="s">
        <v>2323</v>
      </c>
      <c r="C39" t="s">
        <v>2324</v>
      </c>
      <c r="D39" s="319" t="s">
        <v>2323</v>
      </c>
      <c r="E39" s="317" t="s">
        <v>2325</v>
      </c>
      <c r="F39" s="386">
        <v>0</v>
      </c>
      <c r="G39" s="386">
        <v>0.9</v>
      </c>
      <c r="H39" s="386">
        <v>0.01</v>
      </c>
      <c r="I39" s="314" t="s">
        <v>2326</v>
      </c>
      <c r="J39" s="370" t="s">
        <v>3205</v>
      </c>
      <c r="K39" s="314" t="s">
        <v>2379</v>
      </c>
      <c r="L39" s="314" t="s">
        <v>2378</v>
      </c>
    </row>
    <row r="40" spans="1:14">
      <c r="A40" s="317" t="s">
        <v>8</v>
      </c>
      <c r="B40" s="317" t="s">
        <v>252</v>
      </c>
      <c r="C40" t="s">
        <v>282</v>
      </c>
      <c r="D40" s="317" t="s">
        <v>348</v>
      </c>
      <c r="E40" t="s">
        <v>2282</v>
      </c>
      <c r="F40" s="386">
        <v>0</v>
      </c>
      <c r="G40" s="386">
        <v>0.4</v>
      </c>
      <c r="H40" s="386">
        <v>0.01</v>
      </c>
      <c r="I40" s="314" t="s">
        <v>253</v>
      </c>
      <c r="J40" s="370" t="s">
        <v>2302</v>
      </c>
      <c r="K40" s="314" t="s">
        <v>2245</v>
      </c>
      <c r="L40" s="314" t="s">
        <v>254</v>
      </c>
      <c r="M40" s="397" t="s">
        <v>308</v>
      </c>
    </row>
    <row r="41" spans="1:14">
      <c r="A41" s="317" t="s">
        <v>8</v>
      </c>
      <c r="B41" t="s">
        <v>2789</v>
      </c>
      <c r="C41" t="s">
        <v>2791</v>
      </c>
      <c r="D41" t="s">
        <v>2789</v>
      </c>
      <c r="E41" t="s">
        <v>2792</v>
      </c>
      <c r="F41" s="386">
        <v>0</v>
      </c>
      <c r="G41" s="386">
        <v>0.95</v>
      </c>
      <c r="H41" s="386">
        <v>0.01</v>
      </c>
      <c r="I41" s="314" t="s">
        <v>2793</v>
      </c>
      <c r="J41" s="460" t="s">
        <v>3731</v>
      </c>
      <c r="K41" s="370" t="s">
        <v>213</v>
      </c>
      <c r="L41" s="314"/>
      <c r="M41" s="396" t="s">
        <v>3215</v>
      </c>
    </row>
    <row r="42" spans="1:14">
      <c r="A42" t="s">
        <v>8</v>
      </c>
      <c r="B42" t="s">
        <v>18</v>
      </c>
      <c r="C42" t="s">
        <v>131</v>
      </c>
      <c r="D42" t="s">
        <v>18</v>
      </c>
      <c r="E42" t="s">
        <v>2790</v>
      </c>
      <c r="F42" s="317">
        <v>0</v>
      </c>
      <c r="G42" s="317">
        <v>60</v>
      </c>
      <c r="H42" s="317">
        <v>1</v>
      </c>
      <c r="I42" s="470" t="str">
        <f>UnitControlCenter!$B$51</f>
        <v>$/MWh</v>
      </c>
      <c r="J42" s="460" t="s">
        <v>3206</v>
      </c>
      <c r="K42" s="370" t="s">
        <v>213</v>
      </c>
      <c r="L42" s="314" t="s">
        <v>214</v>
      </c>
      <c r="M42" s="396" t="s">
        <v>151</v>
      </c>
    </row>
    <row r="43" spans="1:14">
      <c r="A43" t="s">
        <v>8</v>
      </c>
      <c r="B43" t="s">
        <v>3599</v>
      </c>
      <c r="C43" t="s">
        <v>3600</v>
      </c>
      <c r="D43" t="s">
        <v>3601</v>
      </c>
      <c r="E43" t="s">
        <v>3602</v>
      </c>
      <c r="F43" s="395">
        <v>0</v>
      </c>
      <c r="G43" s="13">
        <v>1</v>
      </c>
      <c r="H43" s="13">
        <v>0.01</v>
      </c>
      <c r="I43" s="317" t="s">
        <v>3603</v>
      </c>
      <c r="J43" s="370" t="s">
        <v>3604</v>
      </c>
      <c r="K43" s="370"/>
      <c r="L43" s="314"/>
      <c r="M43" s="396"/>
    </row>
    <row r="44" spans="1:14">
      <c r="A44" t="s">
        <v>8</v>
      </c>
      <c r="B44" t="s">
        <v>3662</v>
      </c>
      <c r="C44" t="s">
        <v>3660</v>
      </c>
      <c r="D44" t="s">
        <v>3661</v>
      </c>
      <c r="E44" t="s">
        <v>3665</v>
      </c>
      <c r="F44" s="402">
        <v>0</v>
      </c>
      <c r="G44">
        <v>100</v>
      </c>
      <c r="H44">
        <v>5</v>
      </c>
      <c r="I44" s="317" t="s">
        <v>3670</v>
      </c>
      <c r="J44" s="370" t="s">
        <v>3667</v>
      </c>
      <c r="K44" s="370"/>
      <c r="L44" s="314"/>
      <c r="M44" s="396"/>
    </row>
    <row r="45" spans="1:14">
      <c r="A45" t="s">
        <v>8</v>
      </c>
      <c r="B45" t="s">
        <v>3663</v>
      </c>
      <c r="C45" t="s">
        <v>3664</v>
      </c>
      <c r="D45" t="s">
        <v>3661</v>
      </c>
      <c r="E45" t="s">
        <v>3666</v>
      </c>
      <c r="F45" s="395">
        <v>0</v>
      </c>
      <c r="G45" s="13">
        <v>1</v>
      </c>
      <c r="H45" s="13">
        <v>0.01</v>
      </c>
      <c r="I45" s="317" t="s">
        <v>3669</v>
      </c>
      <c r="J45" s="460" t="s">
        <v>3668</v>
      </c>
      <c r="K45" s="370"/>
      <c r="L45" s="314"/>
      <c r="M45" s="396"/>
    </row>
    <row r="46" spans="1:14">
      <c r="A46" t="s">
        <v>8</v>
      </c>
      <c r="B46" t="s">
        <v>3671</v>
      </c>
      <c r="C46" t="s">
        <v>3672</v>
      </c>
      <c r="D46" t="s">
        <v>3671</v>
      </c>
      <c r="E46" t="s">
        <v>3673</v>
      </c>
      <c r="F46" s="402">
        <v>0</v>
      </c>
      <c r="G46">
        <v>100</v>
      </c>
      <c r="H46">
        <v>5</v>
      </c>
      <c r="I46" s="317" t="s">
        <v>3674</v>
      </c>
      <c r="J46" s="370" t="s">
        <v>3675</v>
      </c>
      <c r="K46" s="370"/>
      <c r="L46" s="314"/>
      <c r="M46" s="396"/>
    </row>
    <row r="47" spans="1:14">
      <c r="A47" t="s">
        <v>9</v>
      </c>
      <c r="B47" t="s">
        <v>3236</v>
      </c>
      <c r="C47" t="s">
        <v>3191</v>
      </c>
      <c r="D47" t="s">
        <v>3236</v>
      </c>
      <c r="E47" t="s">
        <v>3192</v>
      </c>
      <c r="F47" s="386">
        <v>0</v>
      </c>
      <c r="G47" s="386">
        <v>0.5</v>
      </c>
      <c r="H47" s="386">
        <v>0.01</v>
      </c>
      <c r="I47" s="314" t="s">
        <v>3190</v>
      </c>
      <c r="J47" s="370" t="s">
        <v>3237</v>
      </c>
    </row>
    <row r="48" spans="1:14">
      <c r="A48" t="s">
        <v>9</v>
      </c>
      <c r="B48" t="s">
        <v>26</v>
      </c>
      <c r="C48" t="s">
        <v>3027</v>
      </c>
      <c r="D48" t="s">
        <v>3028</v>
      </c>
      <c r="E48" t="s">
        <v>3026</v>
      </c>
      <c r="F48" s="395">
        <v>0</v>
      </c>
      <c r="G48" s="13">
        <v>1</v>
      </c>
      <c r="H48" s="13">
        <v>0.01</v>
      </c>
      <c r="I48" s="370" t="s">
        <v>2817</v>
      </c>
      <c r="J48" s="370" t="s">
        <v>3029</v>
      </c>
      <c r="K48" s="370" t="s">
        <v>240</v>
      </c>
      <c r="L48" s="314" t="s">
        <v>241</v>
      </c>
    </row>
    <row r="49" spans="1:14">
      <c r="A49" t="s">
        <v>9</v>
      </c>
      <c r="B49" t="s">
        <v>20</v>
      </c>
      <c r="C49" t="s">
        <v>2771</v>
      </c>
      <c r="D49" t="s">
        <v>20</v>
      </c>
      <c r="E49" t="s">
        <v>2772</v>
      </c>
      <c r="F49" s="395">
        <v>0</v>
      </c>
      <c r="G49" s="13">
        <v>1</v>
      </c>
      <c r="H49" s="13">
        <v>0.01</v>
      </c>
      <c r="I49" s="370" t="s">
        <v>33</v>
      </c>
      <c r="J49" s="370" t="s">
        <v>2391</v>
      </c>
      <c r="K49" s="370" t="s">
        <v>215</v>
      </c>
      <c r="L49" s="314" t="s">
        <v>216</v>
      </c>
      <c r="M49" s="396" t="s">
        <v>2392</v>
      </c>
    </row>
    <row r="50" spans="1:14">
      <c r="A50" t="s">
        <v>9</v>
      </c>
      <c r="B50" t="s">
        <v>24</v>
      </c>
      <c r="C50" t="s">
        <v>283</v>
      </c>
      <c r="D50" t="s">
        <v>24</v>
      </c>
      <c r="E50" t="s">
        <v>2280</v>
      </c>
      <c r="F50" s="395">
        <v>0</v>
      </c>
      <c r="G50" s="13">
        <v>1</v>
      </c>
      <c r="H50" s="13">
        <v>0.01</v>
      </c>
      <c r="I50" s="370" t="s">
        <v>33</v>
      </c>
      <c r="J50" s="370" t="s">
        <v>2303</v>
      </c>
      <c r="K50" s="370" t="s">
        <v>217</v>
      </c>
      <c r="L50" s="314" t="s">
        <v>218</v>
      </c>
      <c r="M50" s="396" t="s">
        <v>152</v>
      </c>
    </row>
    <row r="51" spans="1:14">
      <c r="A51" t="s">
        <v>9</v>
      </c>
      <c r="B51" t="s">
        <v>22</v>
      </c>
      <c r="C51" t="s">
        <v>58</v>
      </c>
      <c r="D51" t="s">
        <v>22</v>
      </c>
      <c r="E51" t="s">
        <v>2279</v>
      </c>
      <c r="F51" s="395">
        <v>0</v>
      </c>
      <c r="G51" s="13">
        <v>1</v>
      </c>
      <c r="H51" s="13">
        <v>0.01</v>
      </c>
      <c r="I51" s="370" t="s">
        <v>33</v>
      </c>
      <c r="J51" s="370" t="s">
        <v>2304</v>
      </c>
      <c r="K51" s="370" t="s">
        <v>219</v>
      </c>
      <c r="L51" s="314" t="s">
        <v>220</v>
      </c>
      <c r="M51" s="396" t="s">
        <v>152</v>
      </c>
    </row>
    <row r="52" spans="1:14">
      <c r="A52" t="s">
        <v>9</v>
      </c>
      <c r="B52" t="s">
        <v>101</v>
      </c>
      <c r="C52" t="s">
        <v>284</v>
      </c>
      <c r="D52" t="s">
        <v>101</v>
      </c>
      <c r="E52" t="s">
        <v>2278</v>
      </c>
      <c r="F52" s="13">
        <v>0</v>
      </c>
      <c r="G52" s="13">
        <v>0.25</v>
      </c>
      <c r="H52" s="13">
        <v>0.01</v>
      </c>
      <c r="I52" s="370" t="s">
        <v>30</v>
      </c>
      <c r="J52" s="370" t="s">
        <v>3033</v>
      </c>
      <c r="K52" s="370" t="s">
        <v>221</v>
      </c>
      <c r="L52" s="314" t="s">
        <v>222</v>
      </c>
      <c r="M52" s="397" t="s">
        <v>2257</v>
      </c>
      <c r="N52" s="314" t="s">
        <v>2257</v>
      </c>
    </row>
    <row r="53" spans="1:14">
      <c r="A53" t="s">
        <v>9</v>
      </c>
      <c r="B53" t="s">
        <v>23</v>
      </c>
      <c r="C53" t="s">
        <v>285</v>
      </c>
      <c r="D53" t="s">
        <v>23</v>
      </c>
      <c r="E53" t="s">
        <v>2277</v>
      </c>
      <c r="F53" s="395">
        <v>0</v>
      </c>
      <c r="G53" s="13">
        <v>1</v>
      </c>
      <c r="H53" s="13">
        <v>0.01</v>
      </c>
      <c r="I53" s="370" t="s">
        <v>33</v>
      </c>
      <c r="J53" s="370" t="s">
        <v>2305</v>
      </c>
      <c r="K53" s="370" t="s">
        <v>223</v>
      </c>
      <c r="L53" s="314" t="s">
        <v>224</v>
      </c>
      <c r="M53" s="396" t="s">
        <v>152</v>
      </c>
    </row>
    <row r="54" spans="1:14">
      <c r="A54" t="s">
        <v>9</v>
      </c>
      <c r="B54" t="s">
        <v>3561</v>
      </c>
      <c r="C54" t="s">
        <v>3563</v>
      </c>
      <c r="D54" t="s">
        <v>3561</v>
      </c>
      <c r="E54" t="s">
        <v>3565</v>
      </c>
      <c r="F54" s="395">
        <v>0</v>
      </c>
      <c r="G54" s="395">
        <v>1</v>
      </c>
      <c r="H54" s="13">
        <v>0.01</v>
      </c>
      <c r="I54" s="370" t="s">
        <v>2412</v>
      </c>
      <c r="J54" s="460" t="s">
        <v>3568</v>
      </c>
      <c r="K54" s="370" t="s">
        <v>225</v>
      </c>
      <c r="L54" s="314" t="s">
        <v>2704</v>
      </c>
      <c r="M54" s="396"/>
    </row>
    <row r="55" spans="1:14">
      <c r="A55" s="317" t="s">
        <v>9</v>
      </c>
      <c r="B55" s="317" t="s">
        <v>2776</v>
      </c>
      <c r="C55" t="s">
        <v>2779</v>
      </c>
      <c r="D55" s="317" t="s">
        <v>2783</v>
      </c>
      <c r="E55" s="317" t="s">
        <v>2784</v>
      </c>
      <c r="F55" s="391">
        <v>0</v>
      </c>
      <c r="G55" s="386">
        <v>1</v>
      </c>
      <c r="H55" s="386">
        <v>0.01</v>
      </c>
      <c r="I55" s="314" t="s">
        <v>33</v>
      </c>
      <c r="J55" s="461" t="s">
        <v>3278</v>
      </c>
      <c r="K55" s="314" t="s">
        <v>2259</v>
      </c>
      <c r="L55" s="314" t="s">
        <v>2260</v>
      </c>
      <c r="M55" s="397" t="s">
        <v>152</v>
      </c>
    </row>
    <row r="56" spans="1:14">
      <c r="A56" s="317" t="s">
        <v>9</v>
      </c>
      <c r="B56" s="317" t="s">
        <v>2777</v>
      </c>
      <c r="C56" t="s">
        <v>2780</v>
      </c>
      <c r="D56" s="317" t="s">
        <v>2783</v>
      </c>
      <c r="E56" s="317" t="s">
        <v>2785</v>
      </c>
      <c r="F56" s="391">
        <v>0</v>
      </c>
      <c r="G56" s="386">
        <v>1</v>
      </c>
      <c r="H56" s="386">
        <v>0.01</v>
      </c>
      <c r="I56" s="314" t="s">
        <v>33</v>
      </c>
      <c r="J56" s="461" t="s">
        <v>3280</v>
      </c>
      <c r="K56" s="314" t="s">
        <v>2259</v>
      </c>
      <c r="L56" s="314" t="s">
        <v>2260</v>
      </c>
      <c r="M56" s="397"/>
    </row>
    <row r="57" spans="1:14">
      <c r="A57" s="317" t="s">
        <v>9</v>
      </c>
      <c r="B57" s="317" t="s">
        <v>2778</v>
      </c>
      <c r="C57" t="s">
        <v>2781</v>
      </c>
      <c r="D57" s="317" t="s">
        <v>2783</v>
      </c>
      <c r="E57" s="317" t="s">
        <v>2786</v>
      </c>
      <c r="F57" s="391">
        <v>0</v>
      </c>
      <c r="G57" s="386">
        <v>1</v>
      </c>
      <c r="H57" s="386">
        <v>0.01</v>
      </c>
      <c r="I57" s="314" t="s">
        <v>33</v>
      </c>
      <c r="J57" s="461" t="s">
        <v>3279</v>
      </c>
      <c r="K57" s="314" t="s">
        <v>2259</v>
      </c>
      <c r="L57" s="314" t="s">
        <v>2260</v>
      </c>
      <c r="M57" s="397"/>
    </row>
    <row r="58" spans="1:14">
      <c r="A58" s="317" t="s">
        <v>9</v>
      </c>
      <c r="B58" s="317" t="s">
        <v>2788</v>
      </c>
      <c r="C58" t="s">
        <v>2782</v>
      </c>
      <c r="D58" s="317" t="s">
        <v>2783</v>
      </c>
      <c r="E58" s="317" t="s">
        <v>2787</v>
      </c>
      <c r="F58" s="391">
        <v>0</v>
      </c>
      <c r="G58" s="386">
        <v>1</v>
      </c>
      <c r="H58" s="386">
        <v>0.01</v>
      </c>
      <c r="I58" s="314" t="s">
        <v>33</v>
      </c>
      <c r="J58" s="461" t="s">
        <v>3361</v>
      </c>
      <c r="K58" s="314" t="s">
        <v>2259</v>
      </c>
      <c r="L58" s="314" t="s">
        <v>2260</v>
      </c>
      <c r="M58" s="397"/>
    </row>
    <row r="59" spans="1:14">
      <c r="A59" t="s">
        <v>9</v>
      </c>
      <c r="B59" t="s">
        <v>3562</v>
      </c>
      <c r="C59" t="s">
        <v>3564</v>
      </c>
      <c r="D59" t="s">
        <v>3562</v>
      </c>
      <c r="E59" t="s">
        <v>3566</v>
      </c>
      <c r="F59" s="395">
        <v>0</v>
      </c>
      <c r="G59" s="395">
        <v>1</v>
      </c>
      <c r="H59" s="13">
        <v>0.01</v>
      </c>
      <c r="I59" s="370" t="s">
        <v>2412</v>
      </c>
      <c r="J59" s="460" t="s">
        <v>3567</v>
      </c>
      <c r="K59" s="370" t="s">
        <v>225</v>
      </c>
      <c r="L59" s="314" t="s">
        <v>2704</v>
      </c>
      <c r="M59" s="396"/>
    </row>
    <row r="60" spans="1:14">
      <c r="A60" t="s">
        <v>9</v>
      </c>
      <c r="B60" t="s">
        <v>2437</v>
      </c>
      <c r="C60" t="s">
        <v>2436</v>
      </c>
      <c r="D60" t="s">
        <v>2437</v>
      </c>
      <c r="E60" t="s">
        <v>2439</v>
      </c>
      <c r="F60" s="395">
        <v>0</v>
      </c>
      <c r="G60" s="13">
        <v>1</v>
      </c>
      <c r="H60" s="13">
        <v>0.01</v>
      </c>
      <c r="I60" s="370" t="s">
        <v>2440</v>
      </c>
      <c r="J60" s="370" t="s">
        <v>3207</v>
      </c>
      <c r="K60" s="370"/>
      <c r="L60" s="314" t="s">
        <v>2699</v>
      </c>
      <c r="M60" s="396" t="s">
        <v>3214</v>
      </c>
    </row>
    <row r="61" spans="1:14">
      <c r="A61" t="s">
        <v>9</v>
      </c>
      <c r="B61" t="s">
        <v>21</v>
      </c>
      <c r="C61" t="s">
        <v>286</v>
      </c>
      <c r="D61" s="20" t="s">
        <v>349</v>
      </c>
      <c r="E61" t="s">
        <v>2276</v>
      </c>
      <c r="F61" s="395">
        <v>0</v>
      </c>
      <c r="G61" s="13">
        <v>1</v>
      </c>
      <c r="H61" s="13">
        <v>0.01</v>
      </c>
      <c r="I61" s="370" t="s">
        <v>33</v>
      </c>
      <c r="J61" s="460" t="s">
        <v>3208</v>
      </c>
      <c r="K61" s="370" t="s">
        <v>226</v>
      </c>
      <c r="L61" s="314" t="s">
        <v>227</v>
      </c>
      <c r="M61" s="396"/>
    </row>
    <row r="62" spans="1:14">
      <c r="A62" t="s">
        <v>9</v>
      </c>
      <c r="B62" t="s">
        <v>19</v>
      </c>
      <c r="C62" t="s">
        <v>287</v>
      </c>
      <c r="D62" s="20" t="s">
        <v>349</v>
      </c>
      <c r="E62" t="s">
        <v>2275</v>
      </c>
      <c r="F62" s="395">
        <v>0</v>
      </c>
      <c r="G62" s="13">
        <v>1</v>
      </c>
      <c r="H62" s="13">
        <v>0.01</v>
      </c>
      <c r="I62" s="370" t="s">
        <v>33</v>
      </c>
      <c r="J62" s="460" t="s">
        <v>3209</v>
      </c>
      <c r="K62" s="370" t="s">
        <v>228</v>
      </c>
      <c r="L62" s="314" t="s">
        <v>229</v>
      </c>
      <c r="M62" s="396"/>
    </row>
    <row r="63" spans="1:14">
      <c r="A63" t="s">
        <v>9</v>
      </c>
      <c r="B63" t="s">
        <v>3244</v>
      </c>
      <c r="C63" t="s">
        <v>3245</v>
      </c>
      <c r="D63" t="s">
        <v>3244</v>
      </c>
      <c r="E63" t="s">
        <v>3246</v>
      </c>
      <c r="F63" s="395">
        <v>0</v>
      </c>
      <c r="G63" s="13">
        <v>1</v>
      </c>
      <c r="H63" s="13">
        <v>0.01</v>
      </c>
      <c r="I63" s="370" t="s">
        <v>33</v>
      </c>
      <c r="J63" s="460" t="s">
        <v>3247</v>
      </c>
      <c r="K63" s="370"/>
      <c r="L63" s="314"/>
      <c r="M63" s="396"/>
    </row>
    <row r="64" spans="1:14">
      <c r="A64" t="s">
        <v>9</v>
      </c>
      <c r="B64" t="s">
        <v>2492</v>
      </c>
      <c r="C64" t="s">
        <v>2493</v>
      </c>
      <c r="D64" t="s">
        <v>2493</v>
      </c>
      <c r="E64" t="s">
        <v>2494</v>
      </c>
      <c r="F64" s="395">
        <v>0</v>
      </c>
      <c r="G64" s="13">
        <v>1</v>
      </c>
      <c r="H64" s="13">
        <v>0.01</v>
      </c>
      <c r="I64" s="370" t="s">
        <v>2495</v>
      </c>
      <c r="J64" s="460" t="s">
        <v>3210</v>
      </c>
      <c r="K64" s="370"/>
      <c r="L64" s="314" t="s">
        <v>2700</v>
      </c>
      <c r="M64" s="396" t="s">
        <v>152</v>
      </c>
    </row>
    <row r="65" spans="1:14">
      <c r="A65" t="s">
        <v>133</v>
      </c>
      <c r="B65" t="s">
        <v>135</v>
      </c>
      <c r="C65" t="s">
        <v>431</v>
      </c>
      <c r="D65" t="s">
        <v>135</v>
      </c>
      <c r="E65" t="s">
        <v>2274</v>
      </c>
      <c r="F65" s="395">
        <v>0</v>
      </c>
      <c r="G65" s="13">
        <v>1</v>
      </c>
      <c r="H65" s="13">
        <v>0.01</v>
      </c>
      <c r="I65" s="370" t="s">
        <v>33</v>
      </c>
      <c r="J65" s="460" t="s">
        <v>3313</v>
      </c>
      <c r="K65" s="370" t="s">
        <v>230</v>
      </c>
      <c r="L65" s="314" t="s">
        <v>231</v>
      </c>
      <c r="M65" s="396" t="s">
        <v>152</v>
      </c>
      <c r="N65" s="370" t="s">
        <v>185</v>
      </c>
    </row>
    <row r="66" spans="1:14">
      <c r="A66" t="s">
        <v>133</v>
      </c>
      <c r="B66" t="s">
        <v>259</v>
      </c>
      <c r="C66" t="s">
        <v>438</v>
      </c>
      <c r="D66" t="s">
        <v>259</v>
      </c>
      <c r="E66" t="s">
        <v>2273</v>
      </c>
      <c r="F66" s="395">
        <v>0</v>
      </c>
      <c r="G66" s="13">
        <v>1</v>
      </c>
      <c r="H66" s="13">
        <v>0.01</v>
      </c>
      <c r="I66" s="370" t="s">
        <v>33</v>
      </c>
      <c r="J66" s="460" t="s">
        <v>3314</v>
      </c>
      <c r="K66" s="370" t="s">
        <v>313</v>
      </c>
      <c r="L66" s="314" t="s">
        <v>314</v>
      </c>
      <c r="M66" s="396"/>
      <c r="N66" s="370"/>
    </row>
    <row r="67" spans="1:14">
      <c r="A67" t="s">
        <v>133</v>
      </c>
      <c r="B67" t="s">
        <v>3439</v>
      </c>
      <c r="C67" t="s">
        <v>435</v>
      </c>
      <c r="D67" t="s">
        <v>3439</v>
      </c>
      <c r="E67" t="s">
        <v>2272</v>
      </c>
      <c r="F67" s="395">
        <v>0</v>
      </c>
      <c r="G67" s="13">
        <v>1</v>
      </c>
      <c r="H67" s="13">
        <v>0.01</v>
      </c>
      <c r="I67" s="370" t="s">
        <v>33</v>
      </c>
      <c r="J67" s="370" t="s">
        <v>3440</v>
      </c>
      <c r="K67" s="370"/>
      <c r="L67" s="314" t="s">
        <v>2705</v>
      </c>
      <c r="M67" s="396" t="s">
        <v>3441</v>
      </c>
      <c r="N67" s="370"/>
    </row>
    <row r="68" spans="1:14">
      <c r="A68" t="s">
        <v>133</v>
      </c>
      <c r="B68" t="s">
        <v>186</v>
      </c>
      <c r="C68" t="s">
        <v>432</v>
      </c>
      <c r="D68" t="s">
        <v>186</v>
      </c>
      <c r="E68" t="s">
        <v>2271</v>
      </c>
      <c r="F68" s="395">
        <v>0</v>
      </c>
      <c r="G68" s="13">
        <v>1</v>
      </c>
      <c r="H68" s="13">
        <v>0.01</v>
      </c>
      <c r="I68" s="370" t="s">
        <v>33</v>
      </c>
      <c r="J68" s="460" t="s">
        <v>2306</v>
      </c>
      <c r="K68" s="370" t="s">
        <v>232</v>
      </c>
      <c r="L68" s="314" t="s">
        <v>233</v>
      </c>
      <c r="M68" s="396" t="s">
        <v>152</v>
      </c>
      <c r="N68" s="370"/>
    </row>
    <row r="69" spans="1:14">
      <c r="A69" t="s">
        <v>133</v>
      </c>
      <c r="B69" t="s">
        <v>2773</v>
      </c>
      <c r="C69" t="s">
        <v>2774</v>
      </c>
      <c r="D69" t="s">
        <v>2773</v>
      </c>
      <c r="E69" t="s">
        <v>2775</v>
      </c>
      <c r="F69" s="395">
        <v>0</v>
      </c>
      <c r="G69" s="13">
        <v>1</v>
      </c>
      <c r="H69" s="13">
        <v>0.01</v>
      </c>
      <c r="I69" s="370" t="s">
        <v>33</v>
      </c>
      <c r="J69" s="460" t="s">
        <v>3364</v>
      </c>
      <c r="K69" s="370" t="s">
        <v>234</v>
      </c>
      <c r="L69" s="314" t="s">
        <v>235</v>
      </c>
      <c r="M69" s="396" t="s">
        <v>152</v>
      </c>
      <c r="N69" s="370"/>
    </row>
    <row r="70" spans="1:14">
      <c r="A70" t="s">
        <v>133</v>
      </c>
      <c r="B70" t="s">
        <v>3442</v>
      </c>
      <c r="C70" t="s">
        <v>3362</v>
      </c>
      <c r="D70" t="s">
        <v>3442</v>
      </c>
      <c r="E70" t="s">
        <v>3363</v>
      </c>
      <c r="F70" s="395">
        <v>0</v>
      </c>
      <c r="G70" s="13">
        <v>1</v>
      </c>
      <c r="H70" s="13">
        <v>0.01</v>
      </c>
      <c r="I70" s="370" t="s">
        <v>33</v>
      </c>
      <c r="J70" s="370" t="s">
        <v>3443</v>
      </c>
      <c r="K70" s="370"/>
      <c r="L70" s="314"/>
      <c r="M70" s="396"/>
      <c r="N70" s="370"/>
    </row>
    <row r="71" spans="1:14">
      <c r="A71" t="s">
        <v>133</v>
      </c>
      <c r="B71" t="s">
        <v>136</v>
      </c>
      <c r="C71" t="s">
        <v>433</v>
      </c>
      <c r="D71" t="s">
        <v>136</v>
      </c>
      <c r="E71" t="s">
        <v>2270</v>
      </c>
      <c r="F71" s="395">
        <v>0</v>
      </c>
      <c r="G71" s="13">
        <v>1</v>
      </c>
      <c r="H71" s="13">
        <v>0.01</v>
      </c>
      <c r="I71" s="370" t="s">
        <v>33</v>
      </c>
      <c r="J71" s="460" t="s">
        <v>3315</v>
      </c>
      <c r="K71" s="370" t="s">
        <v>236</v>
      </c>
      <c r="L71" s="314" t="s">
        <v>237</v>
      </c>
      <c r="M71" s="396" t="s">
        <v>152</v>
      </c>
      <c r="N71" s="370"/>
    </row>
    <row r="72" spans="1:14">
      <c r="A72" t="s">
        <v>133</v>
      </c>
      <c r="B72" t="s">
        <v>134</v>
      </c>
      <c r="C72" t="s">
        <v>2807</v>
      </c>
      <c r="D72" t="s">
        <v>134</v>
      </c>
      <c r="E72" t="s">
        <v>2269</v>
      </c>
      <c r="F72" s="395">
        <v>0</v>
      </c>
      <c r="G72" s="13">
        <v>1</v>
      </c>
      <c r="H72" s="13">
        <v>0.01</v>
      </c>
      <c r="I72" s="370" t="s">
        <v>33</v>
      </c>
      <c r="J72" s="460" t="s">
        <v>2794</v>
      </c>
      <c r="K72" s="370" t="s">
        <v>238</v>
      </c>
      <c r="L72" s="314" t="s">
        <v>239</v>
      </c>
      <c r="M72" s="396" t="s">
        <v>152</v>
      </c>
      <c r="N72" s="370"/>
    </row>
    <row r="73" spans="1:14">
      <c r="A73" t="s">
        <v>133</v>
      </c>
      <c r="B73" t="s">
        <v>3436</v>
      </c>
      <c r="C73" t="s">
        <v>434</v>
      </c>
      <c r="D73" t="s">
        <v>3436</v>
      </c>
      <c r="E73" t="s">
        <v>2268</v>
      </c>
      <c r="F73" s="395">
        <v>0</v>
      </c>
      <c r="G73" s="13">
        <v>1</v>
      </c>
      <c r="H73" s="13">
        <v>0.01</v>
      </c>
      <c r="I73" s="370" t="s">
        <v>33</v>
      </c>
      <c r="J73" s="472" t="s">
        <v>3437</v>
      </c>
      <c r="K73" s="370"/>
      <c r="L73" s="314" t="s">
        <v>2706</v>
      </c>
      <c r="M73" s="396" t="s">
        <v>3438</v>
      </c>
      <c r="N73" s="370"/>
    </row>
    <row r="74" spans="1:14">
      <c r="A74" t="s">
        <v>133</v>
      </c>
      <c r="B74" t="s">
        <v>2441</v>
      </c>
      <c r="C74" t="s">
        <v>2442</v>
      </c>
      <c r="D74" t="s">
        <v>2441</v>
      </c>
      <c r="E74" t="s">
        <v>2443</v>
      </c>
      <c r="F74" s="395">
        <v>0</v>
      </c>
      <c r="G74" s="13">
        <v>1</v>
      </c>
      <c r="H74" s="13">
        <v>0.01</v>
      </c>
      <c r="I74" s="370" t="s">
        <v>2444</v>
      </c>
      <c r="J74" s="370" t="s">
        <v>3248</v>
      </c>
      <c r="K74" s="370"/>
      <c r="L74" s="314" t="s">
        <v>2701</v>
      </c>
      <c r="M74" s="388" t="s">
        <v>2445</v>
      </c>
      <c r="N74" s="370"/>
    </row>
    <row r="75" spans="1:14">
      <c r="A75" s="317" t="s">
        <v>2478</v>
      </c>
      <c r="B75" s="317" t="s">
        <v>2482</v>
      </c>
      <c r="C75" t="s">
        <v>288</v>
      </c>
      <c r="D75" s="317" t="s">
        <v>2481</v>
      </c>
      <c r="E75" t="s">
        <v>2267</v>
      </c>
      <c r="F75" s="386">
        <v>0</v>
      </c>
      <c r="G75" s="386">
        <v>1</v>
      </c>
      <c r="H75" s="386">
        <v>0.01</v>
      </c>
      <c r="I75" s="314" t="s">
        <v>57</v>
      </c>
      <c r="J75" s="314" t="s">
        <v>2307</v>
      </c>
      <c r="K75" s="314" t="s">
        <v>244</v>
      </c>
      <c r="L75" s="314" t="s">
        <v>245</v>
      </c>
      <c r="M75" s="396" t="s">
        <v>152</v>
      </c>
      <c r="N75" s="314"/>
    </row>
    <row r="76" spans="1:14">
      <c r="A76" s="317" t="s">
        <v>2478</v>
      </c>
      <c r="B76" s="317" t="s">
        <v>2742</v>
      </c>
      <c r="C76" t="s">
        <v>2741</v>
      </c>
      <c r="D76" s="317" t="s">
        <v>350</v>
      </c>
      <c r="E76" t="s">
        <v>2739</v>
      </c>
      <c r="F76" s="386">
        <v>0</v>
      </c>
      <c r="G76" s="386">
        <v>1</v>
      </c>
      <c r="H76" s="386">
        <v>0.01</v>
      </c>
      <c r="I76" s="370" t="s">
        <v>2740</v>
      </c>
      <c r="J76" s="461" t="s">
        <v>2948</v>
      </c>
      <c r="K76" s="314" t="s">
        <v>343</v>
      </c>
      <c r="L76" s="314" t="s">
        <v>2702</v>
      </c>
      <c r="M76" s="396" t="s">
        <v>152</v>
      </c>
      <c r="N76" s="314"/>
    </row>
    <row r="77" spans="1:14">
      <c r="A77" s="317" t="s">
        <v>2478</v>
      </c>
      <c r="B77" s="317" t="s">
        <v>2479</v>
      </c>
      <c r="C77" t="s">
        <v>2480</v>
      </c>
      <c r="D77" s="317" t="s">
        <v>2483</v>
      </c>
      <c r="E77" t="s">
        <v>2484</v>
      </c>
      <c r="F77" s="386">
        <v>0</v>
      </c>
      <c r="G77" s="386">
        <v>1</v>
      </c>
      <c r="H77" s="386">
        <v>0.01</v>
      </c>
      <c r="I77" s="370" t="s">
        <v>2485</v>
      </c>
      <c r="J77" s="314" t="s">
        <v>2486</v>
      </c>
      <c r="K77" s="314"/>
      <c r="L77" s="314" t="s">
        <v>2703</v>
      </c>
      <c r="M77" s="396"/>
      <c r="N77" s="314"/>
    </row>
    <row r="78" spans="1:14">
      <c r="A78" t="s">
        <v>10</v>
      </c>
      <c r="B78" t="s">
        <v>3130</v>
      </c>
      <c r="C78" t="s">
        <v>2413</v>
      </c>
      <c r="D78" t="s">
        <v>3130</v>
      </c>
      <c r="E78" t="s">
        <v>2266</v>
      </c>
      <c r="F78">
        <v>0</v>
      </c>
      <c r="G78">
        <v>300</v>
      </c>
      <c r="H78">
        <v>5</v>
      </c>
      <c r="I78" s="184" t="str">
        <f>UnitControlCenter!$B$50</f>
        <v>$/metric ton CO2e</v>
      </c>
      <c r="J78" s="460" t="s">
        <v>3389</v>
      </c>
      <c r="K78" s="370" t="s">
        <v>242</v>
      </c>
      <c r="L78" s="314" t="s">
        <v>243</v>
      </c>
      <c r="M78" s="397" t="s">
        <v>2389</v>
      </c>
      <c r="N78" s="314" t="s">
        <v>398</v>
      </c>
    </row>
    <row r="79" spans="1:14">
      <c r="A79" t="s">
        <v>10</v>
      </c>
      <c r="B79" t="s">
        <v>25</v>
      </c>
      <c r="C79" t="s">
        <v>140</v>
      </c>
      <c r="D79" t="s">
        <v>25</v>
      </c>
      <c r="E79" t="s">
        <v>2265</v>
      </c>
      <c r="F79" s="386">
        <v>0</v>
      </c>
      <c r="G79" s="386">
        <v>1</v>
      </c>
      <c r="H79" s="386">
        <v>0.01</v>
      </c>
      <c r="I79" s="370" t="s">
        <v>142</v>
      </c>
      <c r="J79" s="370" t="s">
        <v>3211</v>
      </c>
      <c r="K79" s="314" t="s">
        <v>246</v>
      </c>
      <c r="L79" s="314" t="s">
        <v>247</v>
      </c>
      <c r="M79" s="396" t="s">
        <v>152</v>
      </c>
    </row>
    <row r="80" spans="1:14">
      <c r="A80" s="317" t="s">
        <v>10</v>
      </c>
      <c r="B80" s="317" t="s">
        <v>2446</v>
      </c>
      <c r="C80" t="s">
        <v>2447</v>
      </c>
      <c r="D80" s="184"/>
      <c r="E80" s="317" t="s">
        <v>2448</v>
      </c>
      <c r="F80">
        <v>0</v>
      </c>
      <c r="G80">
        <v>1</v>
      </c>
      <c r="H80">
        <v>1</v>
      </c>
      <c r="I80" s="370" t="s">
        <v>29</v>
      </c>
      <c r="J80" s="370" t="s">
        <v>3345</v>
      </c>
      <c r="K80" s="370" t="s">
        <v>242</v>
      </c>
      <c r="L80" s="314" t="s">
        <v>243</v>
      </c>
    </row>
    <row r="81" spans="1:13">
      <c r="A81" s="317" t="s">
        <v>10</v>
      </c>
      <c r="B81" s="317" t="s">
        <v>2980</v>
      </c>
      <c r="C81" t="s">
        <v>3391</v>
      </c>
      <c r="D81" s="184"/>
      <c r="E81" s="317" t="s">
        <v>3393</v>
      </c>
      <c r="F81">
        <v>0</v>
      </c>
      <c r="G81">
        <v>1</v>
      </c>
      <c r="H81">
        <v>1</v>
      </c>
      <c r="I81" s="370" t="s">
        <v>29</v>
      </c>
      <c r="J81" s="370" t="s">
        <v>3390</v>
      </c>
      <c r="K81" s="370" t="s">
        <v>242</v>
      </c>
      <c r="L81" s="314" t="s">
        <v>243</v>
      </c>
    </row>
    <row r="82" spans="1:13">
      <c r="A82" s="317" t="s">
        <v>10</v>
      </c>
      <c r="B82" t="s">
        <v>3344</v>
      </c>
      <c r="C82" t="s">
        <v>3392</v>
      </c>
      <c r="D82" s="184"/>
      <c r="E82" s="184"/>
      <c r="F82">
        <v>0</v>
      </c>
      <c r="G82">
        <v>1</v>
      </c>
      <c r="H82">
        <v>1</v>
      </c>
      <c r="I82" s="370" t="s">
        <v>29</v>
      </c>
      <c r="J82" t="s">
        <v>3446</v>
      </c>
      <c r="K82" s="370" t="s">
        <v>242</v>
      </c>
      <c r="L82" s="314" t="s">
        <v>243</v>
      </c>
    </row>
    <row r="83" spans="1:13">
      <c r="A83" s="317" t="s">
        <v>10</v>
      </c>
      <c r="B83" s="317" t="s">
        <v>2716</v>
      </c>
      <c r="C83" t="s">
        <v>2715</v>
      </c>
      <c r="D83" s="317" t="s">
        <v>2716</v>
      </c>
      <c r="E83" t="s">
        <v>2717</v>
      </c>
      <c r="F83">
        <v>0</v>
      </c>
      <c r="G83">
        <v>1</v>
      </c>
      <c r="H83">
        <v>1</v>
      </c>
      <c r="I83" s="370" t="s">
        <v>29</v>
      </c>
      <c r="J83" s="314"/>
    </row>
    <row r="84" spans="1:13">
      <c r="A84" s="317" t="s">
        <v>10</v>
      </c>
      <c r="B84" s="317" t="s">
        <v>2759</v>
      </c>
      <c r="C84" t="s">
        <v>2759</v>
      </c>
      <c r="D84" s="317" t="s">
        <v>2759</v>
      </c>
      <c r="E84" s="317" t="s">
        <v>2760</v>
      </c>
      <c r="F84" s="386">
        <v>0</v>
      </c>
      <c r="G84" s="386">
        <v>1</v>
      </c>
      <c r="H84" s="386">
        <v>0.01</v>
      </c>
      <c r="I84" s="370" t="s">
        <v>2761</v>
      </c>
      <c r="J84" s="370" t="s">
        <v>3212</v>
      </c>
      <c r="K84" s="314" t="s">
        <v>2914</v>
      </c>
    </row>
    <row r="85" spans="1:13">
      <c r="A85" t="s">
        <v>10</v>
      </c>
      <c r="B85" t="s">
        <v>3289</v>
      </c>
      <c r="C85" t="s">
        <v>3288</v>
      </c>
      <c r="D85" t="s">
        <v>3289</v>
      </c>
      <c r="E85" t="s">
        <v>2264</v>
      </c>
      <c r="F85" s="395">
        <v>-0.5</v>
      </c>
      <c r="G85" s="395">
        <v>0.5</v>
      </c>
      <c r="H85" s="386">
        <v>0.01</v>
      </c>
      <c r="I85" s="370" t="s">
        <v>143</v>
      </c>
      <c r="J85" s="460" t="s">
        <v>3290</v>
      </c>
      <c r="K85" s="314" t="s">
        <v>248</v>
      </c>
      <c r="L85" s="314" t="s">
        <v>249</v>
      </c>
      <c r="M85" s="397" t="s">
        <v>153</v>
      </c>
    </row>
    <row r="86" spans="1:13">
      <c r="A86" t="s">
        <v>2661</v>
      </c>
      <c r="B86" s="184" t="s">
        <v>315</v>
      </c>
      <c r="C86" t="s">
        <v>289</v>
      </c>
      <c r="D86" t="s">
        <v>351</v>
      </c>
      <c r="E86" t="s">
        <v>2263</v>
      </c>
      <c r="F86" s="13">
        <v>0</v>
      </c>
      <c r="G86" s="13">
        <v>0.4</v>
      </c>
      <c r="H86" s="395">
        <v>0.01</v>
      </c>
      <c r="I86" s="370" t="s">
        <v>31</v>
      </c>
      <c r="J86" s="370" t="s">
        <v>3213</v>
      </c>
      <c r="K86" s="370" t="s">
        <v>250</v>
      </c>
      <c r="L86" s="314" t="s">
        <v>251</v>
      </c>
      <c r="M86" s="396"/>
    </row>
    <row r="87" spans="1:13">
      <c r="A87" s="254" t="str">
        <f>A$86</f>
        <v>Research and Development</v>
      </c>
      <c r="B87" s="254" t="str">
        <f t="shared" ref="B87:B90" si="0">B$86</f>
        <v>Capital Cost Reduction</v>
      </c>
      <c r="C87" t="s">
        <v>290</v>
      </c>
      <c r="D87" s="254" t="str">
        <f t="shared" ref="D87:L90" si="1">D$86</f>
        <v>R&amp;D Capital Cost Reductions</v>
      </c>
      <c r="E87" t="s">
        <v>3228</v>
      </c>
      <c r="F87" s="403">
        <f t="shared" si="1"/>
        <v>0</v>
      </c>
      <c r="G87" s="403">
        <f t="shared" si="1"/>
        <v>0.4</v>
      </c>
      <c r="H87" s="403">
        <f t="shared" si="1"/>
        <v>0.01</v>
      </c>
      <c r="I87" s="254" t="str">
        <f t="shared" si="1"/>
        <v>% reduction in cost</v>
      </c>
      <c r="J8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254" t="str">
        <f t="shared" si="1"/>
        <v>architectural-design.html#rnd</v>
      </c>
      <c r="L87" s="254" t="str">
        <f t="shared" si="1"/>
        <v>research-and-development.html</v>
      </c>
      <c r="M87" s="396"/>
    </row>
    <row r="88" spans="1:13">
      <c r="A88" s="254" t="str">
        <f t="shared" ref="A88:A90" si="2">A$86</f>
        <v>Research and Development</v>
      </c>
      <c r="B88" s="254" t="str">
        <f t="shared" si="0"/>
        <v>Capital Cost Reduction</v>
      </c>
      <c r="C88" t="s">
        <v>291</v>
      </c>
      <c r="D88" s="254" t="str">
        <f t="shared" si="1"/>
        <v>R&amp;D Capital Cost Reductions</v>
      </c>
      <c r="E88" t="s">
        <v>3229</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si="2"/>
        <v>Research and Development</v>
      </c>
      <c r="B89" s="254" t="str">
        <f t="shared" si="0"/>
        <v>Capital Cost Reduction</v>
      </c>
      <c r="C89" t="s">
        <v>292</v>
      </c>
      <c r="D89" s="254" t="str">
        <f t="shared" si="1"/>
        <v>R&amp;D Capital Cost Reductions</v>
      </c>
      <c r="E89" t="s">
        <v>3230</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s="317" t="s">
        <v>293</v>
      </c>
      <c r="D90" s="254" t="str">
        <f t="shared" si="1"/>
        <v>R&amp;D Capital Cost Reductions</v>
      </c>
      <c r="E90" t="s">
        <v>3231</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317" t="s">
        <v>2661</v>
      </c>
      <c r="B91" s="317" t="s">
        <v>2805</v>
      </c>
      <c r="C91" t="s">
        <v>2806</v>
      </c>
      <c r="D91" s="317" t="s">
        <v>2805</v>
      </c>
      <c r="E91" s="391" t="s">
        <v>2808</v>
      </c>
      <c r="F91" s="13">
        <v>0</v>
      </c>
      <c r="G91" s="13">
        <v>1</v>
      </c>
      <c r="H91" s="395">
        <v>0.01</v>
      </c>
      <c r="I91" s="370" t="s">
        <v>33</v>
      </c>
      <c r="J91" s="460" t="s">
        <v>3414</v>
      </c>
      <c r="K91" s="314" t="s">
        <v>2811</v>
      </c>
      <c r="L91" s="314" t="s">
        <v>2810</v>
      </c>
      <c r="M91" s="397" t="s">
        <v>2809</v>
      </c>
    </row>
    <row r="92" spans="1:13">
      <c r="A92" t="s">
        <v>2661</v>
      </c>
      <c r="B92" s="184" t="s">
        <v>328</v>
      </c>
      <c r="C92" t="s">
        <v>294</v>
      </c>
      <c r="D92" t="s">
        <v>352</v>
      </c>
      <c r="E92" t="s">
        <v>2262</v>
      </c>
      <c r="F92" s="13">
        <v>0</v>
      </c>
      <c r="G92" s="13">
        <v>0.4</v>
      </c>
      <c r="H92" s="395">
        <v>0.01</v>
      </c>
      <c r="I92" s="370" t="s">
        <v>32</v>
      </c>
      <c r="J92" s="370" t="s">
        <v>3219</v>
      </c>
      <c r="K92" s="370" t="s">
        <v>250</v>
      </c>
      <c r="L92" s="314" t="s">
        <v>251</v>
      </c>
    </row>
    <row r="93" spans="1:13">
      <c r="A93" s="254" t="str">
        <f>A$92</f>
        <v>Research and Development</v>
      </c>
      <c r="B93" s="254" t="str">
        <f>B$92</f>
        <v>Fuel Use Reduction</v>
      </c>
      <c r="C93" t="s">
        <v>295</v>
      </c>
      <c r="D93" s="254" t="str">
        <f t="shared" ref="D93:L96" si="3">D$92</f>
        <v>R&amp;D Fuel Use Reductions</v>
      </c>
      <c r="E93" t="s">
        <v>3232</v>
      </c>
      <c r="F93" s="261">
        <f t="shared" si="3"/>
        <v>0</v>
      </c>
      <c r="G93" s="261">
        <f t="shared" si="3"/>
        <v>0.4</v>
      </c>
      <c r="H93" s="261">
        <f t="shared" si="3"/>
        <v>0.01</v>
      </c>
      <c r="I93" s="254" t="str">
        <f t="shared" si="3"/>
        <v>% reduction in fuel use</v>
      </c>
      <c r="J9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3"/>
        <v>architectural-design.html#rnd</v>
      </c>
      <c r="L93" s="254" t="str">
        <f t="shared" si="3"/>
        <v>research-and-development.html</v>
      </c>
    </row>
    <row r="94" spans="1:13">
      <c r="A94" s="254" t="str">
        <f t="shared" ref="A94:B96" si="4">A$92</f>
        <v>Research and Development</v>
      </c>
      <c r="B94" s="254" t="str">
        <f t="shared" si="4"/>
        <v>Fuel Use Reduction</v>
      </c>
      <c r="C94" t="s">
        <v>296</v>
      </c>
      <c r="D94" s="254" t="str">
        <f t="shared" si="3"/>
        <v>R&amp;D Fuel Use Reductions</v>
      </c>
      <c r="E94" t="s">
        <v>3233</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si="4"/>
        <v>Research and Development</v>
      </c>
      <c r="B95" s="254" t="str">
        <f t="shared" si="4"/>
        <v>Fuel Use Reduction</v>
      </c>
      <c r="C95" t="s">
        <v>297</v>
      </c>
      <c r="D95" s="254" t="str">
        <f t="shared" si="3"/>
        <v>R&amp;D Fuel Use Reductions</v>
      </c>
      <c r="E95" t="s">
        <v>3234</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298</v>
      </c>
      <c r="D96" s="254" t="str">
        <f t="shared" si="3"/>
        <v>R&amp;D Fuel Use Reductions</v>
      </c>
      <c r="E96" t="s">
        <v>3235</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t="s">
        <v>2950</v>
      </c>
      <c r="B97" t="s">
        <v>2951</v>
      </c>
      <c r="C97" t="s">
        <v>2958</v>
      </c>
      <c r="D97" s="184"/>
      <c r="E97" t="s">
        <v>2983</v>
      </c>
      <c r="F97">
        <v>0</v>
      </c>
      <c r="G97">
        <v>10</v>
      </c>
      <c r="H97">
        <v>1</v>
      </c>
      <c r="I97" t="s">
        <v>2927</v>
      </c>
      <c r="J97" t="s">
        <v>3220</v>
      </c>
      <c r="K97" t="s">
        <v>2928</v>
      </c>
    </row>
    <row r="98" spans="1:13">
      <c r="A98" t="s">
        <v>2950</v>
      </c>
      <c r="B98" t="s">
        <v>2952</v>
      </c>
      <c r="C98" t="s">
        <v>2959</v>
      </c>
      <c r="D98" s="184"/>
      <c r="E98" t="s">
        <v>2984</v>
      </c>
      <c r="F98">
        <v>0</v>
      </c>
      <c r="G98">
        <v>10</v>
      </c>
      <c r="H98">
        <v>1</v>
      </c>
      <c r="I98" t="s">
        <v>2927</v>
      </c>
      <c r="J98" s="25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254" t="str">
        <f t="shared" ref="K98:K107" si="5">K$97</f>
        <v>io-model.html</v>
      </c>
    </row>
    <row r="99" spans="1:13">
      <c r="A99" t="s">
        <v>2950</v>
      </c>
      <c r="B99" t="s">
        <v>3466</v>
      </c>
      <c r="C99" t="s">
        <v>3648</v>
      </c>
      <c r="D99" s="184"/>
      <c r="E99" t="s">
        <v>2985</v>
      </c>
      <c r="F99">
        <v>0</v>
      </c>
      <c r="G99">
        <v>10</v>
      </c>
      <c r="H99">
        <v>1</v>
      </c>
      <c r="I99" t="s">
        <v>2927</v>
      </c>
      <c r="J99" s="25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si="5"/>
        <v>io-model.html</v>
      </c>
    </row>
    <row r="100" spans="1:13">
      <c r="A100" t="s">
        <v>2950</v>
      </c>
      <c r="B100" t="s">
        <v>3649</v>
      </c>
      <c r="C100" t="s">
        <v>3650</v>
      </c>
      <c r="D100" s="184"/>
      <c r="E100" t="s">
        <v>3651</v>
      </c>
      <c r="F100">
        <v>0</v>
      </c>
      <c r="G100">
        <v>10</v>
      </c>
      <c r="H100">
        <v>1</v>
      </c>
      <c r="I100" t="s">
        <v>2927</v>
      </c>
      <c r="J10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2950</v>
      </c>
      <c r="B101" t="s">
        <v>2953</v>
      </c>
      <c r="C101" t="s">
        <v>2960</v>
      </c>
      <c r="D101" s="184"/>
      <c r="E101" t="s">
        <v>2986</v>
      </c>
      <c r="F101">
        <v>0</v>
      </c>
      <c r="G101">
        <v>10</v>
      </c>
      <c r="H101">
        <v>1</v>
      </c>
      <c r="I101" t="s">
        <v>2927</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2950</v>
      </c>
      <c r="B102" t="s">
        <v>2954</v>
      </c>
      <c r="C102" t="s">
        <v>2961</v>
      </c>
      <c r="D102" s="184"/>
      <c r="E102" t="s">
        <v>2987</v>
      </c>
      <c r="F102">
        <v>0</v>
      </c>
      <c r="G102">
        <v>10</v>
      </c>
      <c r="H102">
        <v>1</v>
      </c>
      <c r="I102" t="s">
        <v>2927</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2950</v>
      </c>
      <c r="B103" t="s">
        <v>264</v>
      </c>
      <c r="C103" t="s">
        <v>2962</v>
      </c>
      <c r="D103" s="184"/>
      <c r="E103" t="s">
        <v>2988</v>
      </c>
      <c r="F103">
        <v>0</v>
      </c>
      <c r="G103">
        <v>10</v>
      </c>
      <c r="H103">
        <v>1</v>
      </c>
      <c r="I103" t="s">
        <v>2927</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2950</v>
      </c>
      <c r="B104" t="s">
        <v>2955</v>
      </c>
      <c r="C104" t="s">
        <v>2963</v>
      </c>
      <c r="D104" s="184"/>
      <c r="E104" t="s">
        <v>2989</v>
      </c>
      <c r="F104">
        <v>0</v>
      </c>
      <c r="G104">
        <v>10</v>
      </c>
      <c r="H104">
        <v>1</v>
      </c>
      <c r="I104" t="s">
        <v>2927</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2950</v>
      </c>
      <c r="B105" t="s">
        <v>3652</v>
      </c>
      <c r="C105" t="s">
        <v>3653</v>
      </c>
      <c r="D105" s="184"/>
      <c r="E105" t="s">
        <v>3654</v>
      </c>
      <c r="F105">
        <v>0</v>
      </c>
      <c r="G105">
        <v>10</v>
      </c>
      <c r="H105">
        <v>1</v>
      </c>
      <c r="I105" t="s">
        <v>2927</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2950</v>
      </c>
      <c r="B106" t="s">
        <v>2956</v>
      </c>
      <c r="C106" t="s">
        <v>2964</v>
      </c>
      <c r="D106" s="184"/>
      <c r="E106" t="s">
        <v>2990</v>
      </c>
      <c r="F106">
        <v>0</v>
      </c>
      <c r="G106">
        <v>10</v>
      </c>
      <c r="H106">
        <v>1</v>
      </c>
      <c r="I106" t="s">
        <v>2927</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2950</v>
      </c>
      <c r="B107" t="s">
        <v>2957</v>
      </c>
      <c r="C107" t="s">
        <v>2965</v>
      </c>
      <c r="D107" s="184"/>
      <c r="E107" t="s">
        <v>2991</v>
      </c>
      <c r="F107">
        <v>0</v>
      </c>
      <c r="G107">
        <v>10</v>
      </c>
      <c r="H107">
        <v>1</v>
      </c>
      <c r="I107" t="s">
        <v>2927</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2826</v>
      </c>
      <c r="B108" t="s">
        <v>2827</v>
      </c>
      <c r="C108" t="s">
        <v>3444</v>
      </c>
      <c r="D108" s="184"/>
      <c r="E108" t="s">
        <v>2828</v>
      </c>
      <c r="F108">
        <v>0</v>
      </c>
      <c r="G108">
        <v>1</v>
      </c>
      <c r="H108">
        <v>1</v>
      </c>
      <c r="I108" s="370" t="s">
        <v>29</v>
      </c>
      <c r="J108" t="s">
        <v>3445</v>
      </c>
      <c r="M108" s="404"/>
    </row>
    <row r="109" spans="1:13">
      <c r="A109" t="s">
        <v>2826</v>
      </c>
      <c r="B109" t="s">
        <v>3302</v>
      </c>
      <c r="C109" t="s">
        <v>3300</v>
      </c>
      <c r="D109" s="184"/>
      <c r="E109" s="184"/>
      <c r="F109">
        <v>0</v>
      </c>
      <c r="G109">
        <v>1</v>
      </c>
      <c r="H109">
        <v>1</v>
      </c>
      <c r="I109" s="370" t="s">
        <v>29</v>
      </c>
      <c r="J109" t="s">
        <v>3301</v>
      </c>
    </row>
    <row r="111" spans="1:13">
      <c r="J111" s="469"/>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zoomScaleNormal="100" workbookViewId="0">
      <pane ySplit="1" topLeftCell="A340" activePane="bottomLeft" state="frozen"/>
      <selection pane="bottomLeft" activeCell="F1545" sqref="F1545"/>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19.42578125" style="256"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3481</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3481</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3481</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3481</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3481</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3481</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3481</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3481</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3481</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3481</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3477</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3477</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3477</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3477</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3477</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3477</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3477</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3477</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3477</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3477</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3305</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3305</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3305</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3305</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3305</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3305</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3305</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3305</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3305</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3305</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3306</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3306</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3306</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3306</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3306</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3306</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3306</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3306</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3306</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3306</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3307</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3307</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3307</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3307</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3307</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3307</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3307</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3307</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3307</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3307</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3308</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3308</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3308</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3308</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3308</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3308</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3308</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3308</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3308</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3308</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3488</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3464</v>
      </c>
      <c r="D63" s="45" t="s">
        <v>37</v>
      </c>
      <c r="E63" s="45" t="s">
        <v>2246</v>
      </c>
      <c r="F63" s="2" t="s">
        <v>3312</v>
      </c>
      <c r="G63" s="45" t="s">
        <v>3470</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3312</v>
      </c>
      <c r="G64" s="2" t="s">
        <v>3471</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3312</v>
      </c>
      <c r="G65" s="2" t="s">
        <v>3472</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3312</v>
      </c>
      <c r="G66" s="2" t="s">
        <v>3473</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3312</v>
      </c>
      <c r="G67" s="2" t="s">
        <v>3474</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3312</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3312</v>
      </c>
      <c r="G69" s="2" t="s">
        <v>3475</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3470</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3471</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3472</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3473</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3474</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3475</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3309</v>
      </c>
      <c r="G77" s="45" t="s">
        <v>3470</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3309</v>
      </c>
      <c r="G78" s="2" t="s">
        <v>3471</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3309</v>
      </c>
      <c r="G79" s="2" t="s">
        <v>3472</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3309</v>
      </c>
      <c r="G80" s="2" t="s">
        <v>3473</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3309</v>
      </c>
      <c r="G81" s="2" t="s">
        <v>3474</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3309</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3309</v>
      </c>
      <c r="G83" s="2" t="s">
        <v>3475</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3470</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3471</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3472</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3473</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3474</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3475</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3310</v>
      </c>
      <c r="G91" s="45" t="s">
        <v>3470</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3310</v>
      </c>
      <c r="G92" s="2" t="s">
        <v>3471</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3310</v>
      </c>
      <c r="G93" s="2" t="s">
        <v>3472</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3310</v>
      </c>
      <c r="G94" s="2" t="s">
        <v>3473</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3310</v>
      </c>
      <c r="G95" s="2" t="s">
        <v>3474</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3310</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3310</v>
      </c>
      <c r="G97" s="2" t="s">
        <v>3475</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3470</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3471</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3472</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3473</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3474</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3475</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3465</v>
      </c>
      <c r="D105" s="45" t="s">
        <v>37</v>
      </c>
      <c r="E105" s="45" t="s">
        <v>2246</v>
      </c>
      <c r="F105" s="2" t="s">
        <v>3482</v>
      </c>
      <c r="G105" s="45" t="s">
        <v>3470</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3482</v>
      </c>
      <c r="G106" s="2" t="s">
        <v>3471</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3482</v>
      </c>
      <c r="G107" s="2" t="s">
        <v>3472</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3482</v>
      </c>
      <c r="G108" s="2" t="s">
        <v>3473</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3482</v>
      </c>
      <c r="G109" s="2" t="s">
        <v>3474</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3482</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3482</v>
      </c>
      <c r="G111" s="2" t="s">
        <v>3475</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3478</v>
      </c>
      <c r="G112" s="45" t="s">
        <v>3470</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3478</v>
      </c>
      <c r="G113" s="2" t="s">
        <v>3471</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3478</v>
      </c>
      <c r="G114" s="2" t="s">
        <v>3472</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3478</v>
      </c>
      <c r="G115" s="2" t="s">
        <v>3473</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3478</v>
      </c>
      <c r="G116" s="2" t="s">
        <v>3474</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3478</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3478</v>
      </c>
      <c r="G118" s="2" t="s">
        <v>3475</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3309</v>
      </c>
      <c r="G119" s="45" t="s">
        <v>3470</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3309</v>
      </c>
      <c r="G120" s="2" t="s">
        <v>3471</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3309</v>
      </c>
      <c r="G121" s="2" t="s">
        <v>3472</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3309</v>
      </c>
      <c r="G122" s="2" t="s">
        <v>3473</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3309</v>
      </c>
      <c r="G123" s="2" t="s">
        <v>3474</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3309</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3309</v>
      </c>
      <c r="G125" s="2" t="s">
        <v>3475</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3470</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3471</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3472</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3473</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3474</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3475</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3311</v>
      </c>
      <c r="G133" s="45" t="s">
        <v>3470</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3311</v>
      </c>
      <c r="G134" s="2" t="s">
        <v>3471</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3311</v>
      </c>
      <c r="G135" s="2" t="s">
        <v>3472</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3311</v>
      </c>
      <c r="G136" s="2" t="s">
        <v>3473</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3311</v>
      </c>
      <c r="G137" s="2" t="s">
        <v>3474</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3311</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3311</v>
      </c>
      <c r="G139" s="2" t="s">
        <v>3475</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3470</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3471</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3472</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3473</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3474</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3475</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3312</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3482</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3478</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3309</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3309</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3310</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3311</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3712</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2993</v>
      </c>
      <c r="D162" s="45" t="s">
        <v>45</v>
      </c>
      <c r="E162" s="45" t="s">
        <v>37</v>
      </c>
      <c r="F162" s="45" t="s">
        <v>84</v>
      </c>
      <c r="G162" s="2" t="s">
        <v>3312</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3309</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3310</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3482</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3478</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3309</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3311</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3454</v>
      </c>
      <c r="D174" s="45" t="s">
        <v>45</v>
      </c>
      <c r="E174" s="45" t="s">
        <v>37</v>
      </c>
      <c r="F174" s="45" t="s">
        <v>84</v>
      </c>
      <c r="G174" s="2" t="s">
        <v>3312</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3482</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3478</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3309</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3309</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3310</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3311</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3460</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3656</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3483</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3513</v>
      </c>
      <c r="E237" s="45"/>
      <c r="F237" s="6" t="s">
        <v>3449</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3514</v>
      </c>
      <c r="E238" s="45"/>
      <c r="F238" s="6" t="s">
        <v>3450</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3524</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3512</v>
      </c>
      <c r="E253" s="45"/>
      <c r="F253" s="6" t="s">
        <v>3519</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3515</v>
      </c>
      <c r="E254" s="45"/>
      <c r="F254" s="6" t="s">
        <v>3520</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3516</v>
      </c>
      <c r="E255" s="45"/>
      <c r="F255" s="6" t="s">
        <v>3521</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3517</v>
      </c>
      <c r="E256" s="45"/>
      <c r="F256" s="6" t="s">
        <v>3522</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3518</v>
      </c>
      <c r="E257" s="45"/>
      <c r="F257" s="6" t="s">
        <v>3523</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3607</v>
      </c>
      <c r="E258" s="45"/>
      <c r="F258" s="6" t="s">
        <v>3605</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3608</v>
      </c>
      <c r="E259" s="45"/>
      <c r="F259" s="6" t="s">
        <v>3606</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In 2021, the value is X%. By default, the implementation schedule is set to start at X%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X% * 80% (or X%),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3570</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3721</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3513</v>
      </c>
      <c r="E265" s="45"/>
      <c r="F265" s="6" t="s">
        <v>3449</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3514</v>
      </c>
      <c r="E266" s="45"/>
      <c r="F266" s="6" t="s">
        <v>3450</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3524</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3512</v>
      </c>
      <c r="E281" s="45"/>
      <c r="F281" s="6" t="s">
        <v>3519</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3515</v>
      </c>
      <c r="E282" s="45"/>
      <c r="F282" s="6" t="s">
        <v>3520</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3516</v>
      </c>
      <c r="E283" s="45"/>
      <c r="F283" s="6" t="s">
        <v>3521</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3517</v>
      </c>
      <c r="E284" s="45"/>
      <c r="F284" s="6" t="s">
        <v>3522</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3518</v>
      </c>
      <c r="E285" s="45"/>
      <c r="F285" s="6" t="s">
        <v>3523</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3607</v>
      </c>
      <c r="E286" s="45"/>
      <c r="F286" s="6" t="s">
        <v>3605</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3608</v>
      </c>
      <c r="E287" s="45"/>
      <c r="F287" s="6" t="s">
        <v>3606</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3507</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3513</v>
      </c>
      <c r="E290" s="45"/>
      <c r="F290" s="6" t="s">
        <v>3449</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3514</v>
      </c>
      <c r="E291" s="45"/>
      <c r="F291" s="6" t="s">
        <v>3450</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3524</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3512</v>
      </c>
      <c r="E306" s="45"/>
      <c r="F306" s="6" t="s">
        <v>3519</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3515</v>
      </c>
      <c r="E307" s="45"/>
      <c r="F307" s="6" t="s">
        <v>3520</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3516</v>
      </c>
      <c r="E308" s="45"/>
      <c r="F308" s="6" t="s">
        <v>3521</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3517</v>
      </c>
      <c r="E309" s="45"/>
      <c r="F309" s="6" t="s">
        <v>3522</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3518</v>
      </c>
      <c r="E310" s="45"/>
      <c r="F310" s="6" t="s">
        <v>3523</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3607</v>
      </c>
      <c r="E311" s="45"/>
      <c r="F311" s="6" t="s">
        <v>3605</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3608</v>
      </c>
      <c r="E312" s="45"/>
      <c r="F312" s="6" t="s">
        <v>3606</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3513</v>
      </c>
      <c r="E315" s="45"/>
      <c r="F315" s="6" t="s">
        <v>3449</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3514</v>
      </c>
      <c r="E316" s="45"/>
      <c r="F316" s="6" t="s">
        <v>3450</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3524</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3512</v>
      </c>
      <c r="E331" s="45"/>
      <c r="F331" s="6" t="s">
        <v>3519</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3515</v>
      </c>
      <c r="E332" s="45"/>
      <c r="F332" s="6" t="s">
        <v>3520</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3516</v>
      </c>
      <c r="E333" s="45"/>
      <c r="F333" s="6" t="s">
        <v>3521</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3517</v>
      </c>
      <c r="E334" s="45"/>
      <c r="F334" s="6" t="s">
        <v>3522</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3518</v>
      </c>
      <c r="E335" s="45"/>
      <c r="F335" s="6" t="s">
        <v>3523</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3607</v>
      </c>
      <c r="E336" s="45"/>
      <c r="F336" s="6" t="s">
        <v>3605</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3608</v>
      </c>
      <c r="E337" s="45"/>
      <c r="F337" s="6" t="s">
        <v>3606</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3025</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3513</v>
      </c>
      <c r="E339" s="45"/>
      <c r="F339" s="6" t="s">
        <v>3449</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3514</v>
      </c>
      <c r="E340" s="45"/>
      <c r="F340" s="6" t="s">
        <v>3450</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3524</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3512</v>
      </c>
      <c r="E355" s="45"/>
      <c r="F355" s="6" t="s">
        <v>3519</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3515</v>
      </c>
      <c r="E356" s="45"/>
      <c r="F356" s="6" t="s">
        <v>3520</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3516</v>
      </c>
      <c r="E357" s="45"/>
      <c r="F357" s="6" t="s">
        <v>3521</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3517</v>
      </c>
      <c r="E358" s="45"/>
      <c r="F358" s="6" t="s">
        <v>3522</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3518</v>
      </c>
      <c r="E359" s="45"/>
      <c r="F359" s="6" t="s">
        <v>3523</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3607</v>
      </c>
      <c r="E360" s="45"/>
      <c r="F360" s="6" t="s">
        <v>3605</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3608</v>
      </c>
      <c r="E361" s="45"/>
      <c r="F361" s="6" t="s">
        <v>3606</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3513</v>
      </c>
      <c r="E363" s="45"/>
      <c r="F363" s="6" t="s">
        <v>3449</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3514</v>
      </c>
      <c r="E364" s="45"/>
      <c r="F364" s="6" t="s">
        <v>3450</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3524</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3512</v>
      </c>
      <c r="E379" s="45"/>
      <c r="F379" s="6" t="s">
        <v>3519</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3515</v>
      </c>
      <c r="E380" s="45"/>
      <c r="F380" s="6" t="s">
        <v>3520</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3516</v>
      </c>
      <c r="E381" s="45"/>
      <c r="F381" s="6" t="s">
        <v>3521</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3517</v>
      </c>
      <c r="E382" s="45"/>
      <c r="F382" s="6" t="s">
        <v>3522</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3518</v>
      </c>
      <c r="E383" s="45"/>
      <c r="F383" s="6" t="s">
        <v>3523</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3607</v>
      </c>
      <c r="E384" s="45"/>
      <c r="F384" s="6" t="s">
        <v>3605</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3608</v>
      </c>
      <c r="E385" s="45"/>
      <c r="F385" s="6" t="s">
        <v>3606</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RPS Qualifying Resources</v>
      </c>
      <c r="C386" t="s">
        <v>359</v>
      </c>
      <c r="D386" s="45"/>
      <c r="E386" s="45"/>
      <c r="F386" s="45"/>
      <c r="G386" s="45"/>
      <c r="H386" s="43">
        <v>649</v>
      </c>
      <c r="I386" s="324" t="s">
        <v>44</v>
      </c>
      <c r="J386" s="255" t="str">
        <f>IF(ISBLANK(INDEX('Policy Characteristics'!D:D,MATCH($C386,'Policy Characteristics'!$C:$C,0))),"",INDEX('Policy Characteristics'!D:D,MATCH($C386,'Policy Characteristics'!$C:$C,0)))</f>
        <v>Non BAU RPS Qualifying Resources</v>
      </c>
      <c r="K386" s="254" t="str">
        <f>IF(ISBLANK(INDEX('Policy Characteristics'!E:E,MATCH($C386,'Policy Characteristics'!$C:$C,0))),"",INDEX('Policy Characteristics'!E:E,MATCH($C386,'Policy Characteristics'!$C:$C,0)))</f>
        <v>elec non BAU RPS qualifying resources</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2"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Reduce Plant Downtime</v>
      </c>
      <c r="C387" s="1" t="s">
        <v>256</v>
      </c>
      <c r="D387" s="45" t="s">
        <v>448</v>
      </c>
      <c r="E387" s="45"/>
      <c r="F387" s="45" t="s">
        <v>447</v>
      </c>
      <c r="G387" s="6"/>
      <c r="H387" s="47">
        <v>652</v>
      </c>
      <c r="I387" s="325" t="s">
        <v>44</v>
      </c>
      <c r="J387" s="255" t="str">
        <f>IF(ISBLANK(INDEX('Policy Characteristics'!D:D,MATCH($C387,'Policy Characteristics'!$C:$C,0))),"",INDEX('Policy Characteristics'!D:D,MATCH($C387,'Policy Characteristics'!$C:$C,0)))</f>
        <v>Reduce Plant Downtime</v>
      </c>
      <c r="K387" s="254" t="str">
        <f>IF(ISBLANK(INDEX('Policy Characteristics'!E:E,MATCH($C387,'Policy Characteristics'!$C:$C,0))),"",INDEX('Policy Characteristics'!E:E,MATCH($C387,'Policy Characteristics'!$C:$C,0)))</f>
        <v>elec reduce plant downtime</v>
      </c>
      <c r="L387" s="261">
        <f>IF(ISBLANK(INDEX('Policy Characteristics'!F:F,MATCH($C387,'Policy Characteristics'!$C:$C,0))),"",INDEX('Policy Characteristics'!F:F,MATCH($C387,'Policy Characteristics'!$C:$C,0)))</f>
        <v>0</v>
      </c>
      <c r="M387" s="261">
        <f>IF(ISBLANK(INDEX('Policy Characteristics'!G:G,MATCH($C387,'Policy Characteristics'!$C:$C,0))),"",INDEX('Policy Characteristics'!G:G,MATCH($C387,'Policy Characteristics'!$C:$C,0)))</f>
        <v>0.6</v>
      </c>
      <c r="N387" s="261">
        <f>IF(ISBLANK(INDEX('Policy Characteristics'!H:H,MATCH($C387,'Policy Characteristics'!$C:$C,0))),"",INDEX('Policy Characteristics'!H:H,MATCH($C387,'Policy Characteristics'!$C:$C,0)))</f>
        <v>0.01</v>
      </c>
      <c r="O387" s="254" t="str">
        <f>IF(ISBLANK(INDEX('Policy Characteristics'!I:I,MATCH($C387,'Policy Characteristics'!$C:$C,0))),"",INDEX('Policy Characteristics'!I:I,MATCH($C387,'Policy Characteristics'!$C:$C,0)))</f>
        <v>% reduction in downtime</v>
      </c>
      <c r="P387" s="254"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54" t="str">
        <f>IF(ISBLANK(INDEX('Policy Characteristics'!K:K,MATCH($C387,'Policy Characteristics'!$C:$C,0))),"",INDEX('Policy Characteristics'!K:K,MATCH($C387,'Policy Characteristics'!$C:$C,0)))</f>
        <v>electricity-sector-main.html#red-downtime</v>
      </c>
      <c r="R387" s="254" t="str">
        <f>IF(ISBLANK(INDEX('Policy Characteristics'!L:L,MATCH($C387,'Policy Characteristics'!$C:$C,0))),"",INDEX('Policy Characteristics'!L:L,MATCH($C387,'Policy Characteristics'!$C:$C,0)))</f>
        <v>reduce-downtime.html</v>
      </c>
    </row>
    <row r="388" spans="1:18" s="2"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Reduce Plant Downtime</v>
      </c>
      <c r="C388" s="318" t="str">
        <f>$C$387</f>
        <v>Percentage Reduction in Plant Downtime</v>
      </c>
      <c r="D388" s="6" t="s">
        <v>3513</v>
      </c>
      <c r="E388" s="45"/>
      <c r="F388" s="6" t="s">
        <v>3449</v>
      </c>
      <c r="G388" s="6"/>
      <c r="H388" s="47">
        <v>654</v>
      </c>
      <c r="I388" s="325" t="s">
        <v>44</v>
      </c>
      <c r="J388" s="255" t="str">
        <f>IF(ISBLANK(INDEX('Policy Characteristics'!D:D,MATCH($C388,'Policy Characteristics'!$C:$C,0))),"",INDEX('Policy Characteristics'!D:D,MATCH($C388,'Policy Characteristics'!$C:$C,0)))</f>
        <v>Reduce Plant Downtime</v>
      </c>
      <c r="K388" s="254" t="str">
        <f>IF(ISBLANK(INDEX('Policy Characteristics'!E:E,MATCH($C388,'Policy Characteristics'!$C:$C,0))),"",INDEX('Policy Characteristics'!E:E,MATCH($C388,'Policy Characteristics'!$C:$C,0)))</f>
        <v>elec reduce plant downtime</v>
      </c>
      <c r="L388" s="261">
        <f>IF(ISBLANK(INDEX('Policy Characteristics'!F:F,MATCH($C388,'Policy Characteristics'!$C:$C,0))),"",INDEX('Policy Characteristics'!F:F,MATCH($C388,'Policy Characteristics'!$C:$C,0)))</f>
        <v>0</v>
      </c>
      <c r="M388" s="261">
        <f>IF(ISBLANK(INDEX('Policy Characteristics'!G:G,MATCH($C388,'Policy Characteristics'!$C:$C,0))),"",INDEX('Policy Characteristics'!G:G,MATCH($C388,'Policy Characteristics'!$C:$C,0)))</f>
        <v>0.6</v>
      </c>
      <c r="N388" s="261">
        <f>IF(ISBLANK(INDEX('Policy Characteristics'!H:H,MATCH($C388,'Policy Characteristics'!$C:$C,0))),"",INDEX('Policy Characteristics'!H:H,MATCH($C388,'Policy Characteristics'!$C:$C,0)))</f>
        <v>0.01</v>
      </c>
      <c r="O388" s="254" t="str">
        <f>IF(ISBLANK(INDEX('Policy Characteristics'!I:I,MATCH($C388,'Policy Characteristics'!$C:$C,0))),"",INDEX('Policy Characteristics'!I:I,MATCH($C388,'Policy Characteristics'!$C:$C,0)))</f>
        <v>% reduction in downtime</v>
      </c>
      <c r="P388" s="254"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54" t="str">
        <f>IF(ISBLANK(INDEX('Policy Characteristics'!K:K,MATCH($C388,'Policy Characteristics'!$C:$C,0))),"",INDEX('Policy Characteristics'!K:K,MATCH($C388,'Policy Characteristics'!$C:$C,0)))</f>
        <v>electricity-sector-main.html#red-downtime</v>
      </c>
      <c r="R388" s="254" t="str">
        <f>IF(ISBLANK(INDEX('Policy Characteristics'!L:L,MATCH($C388,'Policy Characteristics'!$C:$C,0))),"",INDEX('Policy Characteristics'!L:L,MATCH($C388,'Policy Characteristics'!$C:$C,0)))</f>
        <v>reduce-downtime.html</v>
      </c>
    </row>
    <row r="389" spans="1:18" s="2"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Reduce Plant Downtime</v>
      </c>
      <c r="C389" s="318" t="str">
        <f t="shared" ref="C389:C410" si="23">$C$387</f>
        <v>Percentage Reduction in Plant Downtime</v>
      </c>
      <c r="D389" s="6" t="s">
        <v>3514</v>
      </c>
      <c r="E389" s="45"/>
      <c r="F389" s="6" t="s">
        <v>3450</v>
      </c>
      <c r="G389" s="6"/>
      <c r="H389" s="47">
        <v>1781</v>
      </c>
      <c r="I389" s="479" t="s">
        <v>44</v>
      </c>
      <c r="J389" s="255" t="str">
        <f>IF(ISBLANK(INDEX('Policy Characteristics'!D:D,MATCH($C389,'Policy Characteristics'!$C:$C,0))),"",INDEX('Policy Characteristics'!D:D,MATCH($C389,'Policy Characteristics'!$C:$C,0)))</f>
        <v>Reduce Plant Downtime</v>
      </c>
      <c r="K389" s="254" t="str">
        <f>IF(ISBLANK(INDEX('Policy Characteristics'!E:E,MATCH($C389,'Policy Characteristics'!$C:$C,0))),"",INDEX('Policy Characteristics'!E:E,MATCH($C389,'Policy Characteristics'!$C:$C,0)))</f>
        <v>elec reduce plant downtime</v>
      </c>
      <c r="L389" s="261">
        <f>IF(ISBLANK(INDEX('Policy Characteristics'!F:F,MATCH($C389,'Policy Characteristics'!$C:$C,0))),"",INDEX('Policy Characteristics'!F:F,MATCH($C389,'Policy Characteristics'!$C:$C,0)))</f>
        <v>0</v>
      </c>
      <c r="M389" s="261">
        <f>IF(ISBLANK(INDEX('Policy Characteristics'!G:G,MATCH($C389,'Policy Characteristics'!$C:$C,0))),"",INDEX('Policy Characteristics'!G:G,MATCH($C389,'Policy Characteristics'!$C:$C,0)))</f>
        <v>0.6</v>
      </c>
      <c r="N389" s="261">
        <f>IF(ISBLANK(INDEX('Policy Characteristics'!H:H,MATCH($C389,'Policy Characteristics'!$C:$C,0))),"",INDEX('Policy Characteristics'!H:H,MATCH($C389,'Policy Characteristics'!$C:$C,0)))</f>
        <v>0.01</v>
      </c>
      <c r="O389" s="254" t="str">
        <f>IF(ISBLANK(INDEX('Policy Characteristics'!I:I,MATCH($C389,'Policy Characteristics'!$C:$C,0))),"",INDEX('Policy Characteristics'!I:I,MATCH($C389,'Policy Characteristics'!$C:$C,0)))</f>
        <v>% reduction in downtime</v>
      </c>
      <c r="P389" s="254"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54" t="str">
        <f>IF(ISBLANK(INDEX('Policy Characteristics'!K:K,MATCH($C389,'Policy Characteristics'!$C:$C,0))),"",INDEX('Policy Characteristics'!K:K,MATCH($C389,'Policy Characteristics'!$C:$C,0)))</f>
        <v>electricity-sector-main.html#red-downtime</v>
      </c>
      <c r="R389" s="254" t="str">
        <f>IF(ISBLANK(INDEX('Policy Characteristics'!L:L,MATCH($C389,'Policy Characteristics'!$C:$C,0))),"",INDEX('Policy Characteristics'!L:L,MATCH($C389,'Policy Characteristics'!$C:$C,0)))</f>
        <v>reduce-downtime.html</v>
      </c>
    </row>
    <row r="390" spans="1:18" s="2"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Reduce Plant Downtime</v>
      </c>
      <c r="C390" s="318" t="str">
        <f t="shared" si="23"/>
        <v>Percentage Reduction in Plant Downtime</v>
      </c>
      <c r="D390" s="6" t="s">
        <v>76</v>
      </c>
      <c r="E390" s="45"/>
      <c r="F390" s="6" t="s">
        <v>3524</v>
      </c>
      <c r="G390" s="6"/>
      <c r="H390" s="47">
        <v>657</v>
      </c>
      <c r="I390" s="479" t="s">
        <v>44</v>
      </c>
      <c r="J390" s="255" t="str">
        <f>IF(ISBLANK(INDEX('Policy Characteristics'!D:D,MATCH($C390,'Policy Characteristics'!$C:$C,0))),"",INDEX('Policy Characteristics'!D:D,MATCH($C390,'Policy Characteristics'!$C:$C,0)))</f>
        <v>Reduce Plant Downtime</v>
      </c>
      <c r="K390" s="254" t="str">
        <f>IF(ISBLANK(INDEX('Policy Characteristics'!E:E,MATCH($C390,'Policy Characteristics'!$C:$C,0))),"",INDEX('Policy Characteristics'!E:E,MATCH($C390,'Policy Characteristics'!$C:$C,0)))</f>
        <v>elec reduce plant downtime</v>
      </c>
      <c r="L390" s="261">
        <f>IF(ISBLANK(INDEX('Policy Characteristics'!F:F,MATCH($C390,'Policy Characteristics'!$C:$C,0))),"",INDEX('Policy Characteristics'!F:F,MATCH($C390,'Policy Characteristics'!$C:$C,0)))</f>
        <v>0</v>
      </c>
      <c r="M390" s="261">
        <f>IF(ISBLANK(INDEX('Policy Characteristics'!G:G,MATCH($C390,'Policy Characteristics'!$C:$C,0))),"",INDEX('Policy Characteristics'!G:G,MATCH($C390,'Policy Characteristics'!$C:$C,0)))</f>
        <v>0.6</v>
      </c>
      <c r="N390" s="261">
        <f>IF(ISBLANK(INDEX('Policy Characteristics'!H:H,MATCH($C390,'Policy Characteristics'!$C:$C,0))),"",INDEX('Policy Characteristics'!H:H,MATCH($C390,'Policy Characteristics'!$C:$C,0)))</f>
        <v>0.01</v>
      </c>
      <c r="O390" s="254" t="str">
        <f>IF(ISBLANK(INDEX('Policy Characteristics'!I:I,MATCH($C390,'Policy Characteristics'!$C:$C,0))),"",INDEX('Policy Characteristics'!I:I,MATCH($C390,'Policy Characteristics'!$C:$C,0)))</f>
        <v>% reduction in downtime</v>
      </c>
      <c r="P390" s="254"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54" t="str">
        <f>IF(ISBLANK(INDEX('Policy Characteristics'!K:K,MATCH($C390,'Policy Characteristics'!$C:$C,0))),"",INDEX('Policy Characteristics'!K:K,MATCH($C390,'Policy Characteristics'!$C:$C,0)))</f>
        <v>electricity-sector-main.html#red-downtime</v>
      </c>
      <c r="R390" s="254" t="str">
        <f>IF(ISBLANK(INDEX('Policy Characteristics'!L:L,MATCH($C390,'Policy Characteristics'!$C:$C,0))),"",INDEX('Policy Characteristics'!L:L,MATCH($C390,'Policy Characteristics'!$C:$C,0)))</f>
        <v>reduce-downtime.html</v>
      </c>
    </row>
    <row r="391" spans="1:18" s="2"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Reduce Plant Downtime</v>
      </c>
      <c r="C391" s="318" t="str">
        <f t="shared" si="23"/>
        <v>Percentage Reduction in Plant Downtime</v>
      </c>
      <c r="D391" s="6" t="s">
        <v>77</v>
      </c>
      <c r="E391" s="45"/>
      <c r="F391" s="6" t="s">
        <v>89</v>
      </c>
      <c r="G391" s="6"/>
      <c r="H391" s="47">
        <v>660</v>
      </c>
      <c r="I391" s="479" t="s">
        <v>44</v>
      </c>
      <c r="J391" s="255" t="str">
        <f>IF(ISBLANK(INDEX('Policy Characteristics'!D:D,MATCH($C391,'Policy Characteristics'!$C:$C,0))),"",INDEX('Policy Characteristics'!D:D,MATCH($C391,'Policy Characteristics'!$C:$C,0)))</f>
        <v>Reduce Plant Downtime</v>
      </c>
      <c r="K391" s="254" t="str">
        <f>IF(ISBLANK(INDEX('Policy Characteristics'!E:E,MATCH($C391,'Policy Characteristics'!$C:$C,0))),"",INDEX('Policy Characteristics'!E:E,MATCH($C391,'Policy Characteristics'!$C:$C,0)))</f>
        <v>elec reduce plant downtime</v>
      </c>
      <c r="L391" s="261">
        <f>IF(ISBLANK(INDEX('Policy Characteristics'!F:F,MATCH($C391,'Policy Characteristics'!$C:$C,0))),"",INDEX('Policy Characteristics'!F:F,MATCH($C391,'Policy Characteristics'!$C:$C,0)))</f>
        <v>0</v>
      </c>
      <c r="M391" s="261">
        <f>IF(ISBLANK(INDEX('Policy Characteristics'!G:G,MATCH($C391,'Policy Characteristics'!$C:$C,0))),"",INDEX('Policy Characteristics'!G:G,MATCH($C391,'Policy Characteristics'!$C:$C,0)))</f>
        <v>0.6</v>
      </c>
      <c r="N391" s="261">
        <f>IF(ISBLANK(INDEX('Policy Characteristics'!H:H,MATCH($C391,'Policy Characteristics'!$C:$C,0))),"",INDEX('Policy Characteristics'!H:H,MATCH($C391,'Policy Characteristics'!$C:$C,0)))</f>
        <v>0.01</v>
      </c>
      <c r="O391" s="254" t="str">
        <f>IF(ISBLANK(INDEX('Policy Characteristics'!I:I,MATCH($C391,'Policy Characteristics'!$C:$C,0))),"",INDEX('Policy Characteristics'!I:I,MATCH($C391,'Policy Characteristics'!$C:$C,0)))</f>
        <v>% reduction in downtime</v>
      </c>
      <c r="P391" s="254"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54" t="str">
        <f>IF(ISBLANK(INDEX('Policy Characteristics'!K:K,MATCH($C391,'Policy Characteristics'!$C:$C,0))),"",INDEX('Policy Characteristics'!K:K,MATCH($C391,'Policy Characteristics'!$C:$C,0)))</f>
        <v>electricity-sector-main.html#red-downtime</v>
      </c>
      <c r="R391" s="254" t="str">
        <f>IF(ISBLANK(INDEX('Policy Characteristics'!L:L,MATCH($C391,'Policy Characteristics'!$C:$C,0))),"",INDEX('Policy Characteristics'!L:L,MATCH($C391,'Policy Characteristics'!$C:$C,0)))</f>
        <v>reduce-downtime.html</v>
      </c>
    </row>
    <row r="392" spans="1:18" s="2"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Reduce Plant Downtime</v>
      </c>
      <c r="C392" s="318" t="str">
        <f t="shared" si="23"/>
        <v>Percentage Reduction in Plant Downtime</v>
      </c>
      <c r="D392" s="6" t="s">
        <v>449</v>
      </c>
      <c r="E392" s="45"/>
      <c r="F392" s="6" t="s">
        <v>452</v>
      </c>
      <c r="G392" s="6"/>
      <c r="H392" s="47">
        <v>143</v>
      </c>
      <c r="I392" s="479" t="s">
        <v>44</v>
      </c>
      <c r="J392" s="255" t="str">
        <f>IF(ISBLANK(INDEX('Policy Characteristics'!D:D,MATCH($C392,'Policy Characteristics'!$C:$C,0))),"",INDEX('Policy Characteristics'!D:D,MATCH($C392,'Policy Characteristics'!$C:$C,0)))</f>
        <v>Reduce Plant Downtime</v>
      </c>
      <c r="K392" s="254" t="str">
        <f>IF(ISBLANK(INDEX('Policy Characteristics'!E:E,MATCH($C392,'Policy Characteristics'!$C:$C,0))),"",INDEX('Policy Characteristics'!E:E,MATCH($C392,'Policy Characteristics'!$C:$C,0)))</f>
        <v>elec reduce plant downtime</v>
      </c>
      <c r="L392" s="261">
        <f>IF(ISBLANK(INDEX('Policy Characteristics'!F:F,MATCH($C392,'Policy Characteristics'!$C:$C,0))),"",INDEX('Policy Characteristics'!F:F,MATCH($C392,'Policy Characteristics'!$C:$C,0)))</f>
        <v>0</v>
      </c>
      <c r="M392" s="261">
        <f>IF(ISBLANK(INDEX('Policy Characteristics'!G:G,MATCH($C392,'Policy Characteristics'!$C:$C,0))),"",INDEX('Policy Characteristics'!G:G,MATCH($C392,'Policy Characteristics'!$C:$C,0)))</f>
        <v>0.6</v>
      </c>
      <c r="N392" s="261">
        <f>IF(ISBLANK(INDEX('Policy Characteristics'!H:H,MATCH($C392,'Policy Characteristics'!$C:$C,0))),"",INDEX('Policy Characteristics'!H:H,MATCH($C392,'Policy Characteristics'!$C:$C,0)))</f>
        <v>0.01</v>
      </c>
      <c r="O392" s="254" t="str">
        <f>IF(ISBLANK(INDEX('Policy Characteristics'!I:I,MATCH($C392,'Policy Characteristics'!$C:$C,0))),"",INDEX('Policy Characteristics'!I:I,MATCH($C392,'Policy Characteristics'!$C:$C,0)))</f>
        <v>% reduction in downtime</v>
      </c>
      <c r="P392" s="254"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54" t="str">
        <f>IF(ISBLANK(INDEX('Policy Characteristics'!K:K,MATCH($C392,'Policy Characteristics'!$C:$C,0))),"",INDEX('Policy Characteristics'!K:K,MATCH($C392,'Policy Characteristics'!$C:$C,0)))</f>
        <v>electricity-sector-main.html#red-downtime</v>
      </c>
      <c r="R392" s="254" t="str">
        <f>IF(ISBLANK(INDEX('Policy Characteristics'!L:L,MATCH($C392,'Policy Characteristics'!$C:$C,0))),"",INDEX('Policy Characteristics'!L:L,MATCH($C392,'Policy Characteristics'!$C:$C,0)))</f>
        <v>reduce-downtime.html</v>
      </c>
    </row>
    <row r="393" spans="1:18" s="2"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Reduce Plant Downtime</v>
      </c>
      <c r="C393" s="318" t="str">
        <f t="shared" si="23"/>
        <v>Percentage Reduction in Plant Downtime</v>
      </c>
      <c r="D393" s="6" t="s">
        <v>78</v>
      </c>
      <c r="E393" s="45"/>
      <c r="F393" s="6" t="s">
        <v>90</v>
      </c>
      <c r="G393" s="6"/>
      <c r="H393" s="47">
        <v>144</v>
      </c>
      <c r="I393" s="479" t="s">
        <v>44</v>
      </c>
      <c r="J393" s="255" t="str">
        <f>IF(ISBLANK(INDEX('Policy Characteristics'!D:D,MATCH($C393,'Policy Characteristics'!$C:$C,0))),"",INDEX('Policy Characteristics'!D:D,MATCH($C393,'Policy Characteristics'!$C:$C,0)))</f>
        <v>Reduce Plant Downtime</v>
      </c>
      <c r="K393" s="254" t="str">
        <f>IF(ISBLANK(INDEX('Policy Characteristics'!E:E,MATCH($C393,'Policy Characteristics'!$C:$C,0))),"",INDEX('Policy Characteristics'!E:E,MATCH($C393,'Policy Characteristics'!$C:$C,0)))</f>
        <v>elec reduce plant downtime</v>
      </c>
      <c r="L393" s="261">
        <f>IF(ISBLANK(INDEX('Policy Characteristics'!F:F,MATCH($C393,'Policy Characteristics'!$C:$C,0))),"",INDEX('Policy Characteristics'!F:F,MATCH($C393,'Policy Characteristics'!$C:$C,0)))</f>
        <v>0</v>
      </c>
      <c r="M393" s="261">
        <f>IF(ISBLANK(INDEX('Policy Characteristics'!G:G,MATCH($C393,'Policy Characteristics'!$C:$C,0))),"",INDEX('Policy Characteristics'!G:G,MATCH($C393,'Policy Characteristics'!$C:$C,0)))</f>
        <v>0.6</v>
      </c>
      <c r="N393" s="261">
        <f>IF(ISBLANK(INDEX('Policy Characteristics'!H:H,MATCH($C393,'Policy Characteristics'!$C:$C,0))),"",INDEX('Policy Characteristics'!H:H,MATCH($C393,'Policy Characteristics'!$C:$C,0)))</f>
        <v>0.01</v>
      </c>
      <c r="O393" s="254" t="str">
        <f>IF(ISBLANK(INDEX('Policy Characteristics'!I:I,MATCH($C393,'Policy Characteristics'!$C:$C,0))),"",INDEX('Policy Characteristics'!I:I,MATCH($C393,'Policy Characteristics'!$C:$C,0)))</f>
        <v>% reduction in downtime</v>
      </c>
      <c r="P393" s="254"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54" t="str">
        <f>IF(ISBLANK(INDEX('Policy Characteristics'!K:K,MATCH($C393,'Policy Characteristics'!$C:$C,0))),"",INDEX('Policy Characteristics'!K:K,MATCH($C393,'Policy Characteristics'!$C:$C,0)))</f>
        <v>electricity-sector-main.html#red-downtime</v>
      </c>
      <c r="R393" s="254" t="str">
        <f>IF(ISBLANK(INDEX('Policy Characteristics'!L:L,MATCH($C393,'Policy Characteristics'!$C:$C,0))),"",INDEX('Policy Characteristics'!L:L,MATCH($C393,'Policy Characteristics'!$C:$C,0)))</f>
        <v>reduce-downtime.html</v>
      </c>
    </row>
    <row r="394" spans="1:18" s="2"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Reduce Plant Downtime</v>
      </c>
      <c r="C394" s="318" t="str">
        <f t="shared" si="23"/>
        <v>Percentage Reduction in Plant Downtime</v>
      </c>
      <c r="D394" s="6" t="s">
        <v>79</v>
      </c>
      <c r="E394" s="45"/>
      <c r="F394" s="6" t="s">
        <v>91</v>
      </c>
      <c r="G394" s="6"/>
      <c r="H394" s="47">
        <v>667</v>
      </c>
      <c r="I394" s="479" t="s">
        <v>44</v>
      </c>
      <c r="J394" s="255" t="str">
        <f>IF(ISBLANK(INDEX('Policy Characteristics'!D:D,MATCH($C394,'Policy Characteristics'!$C:$C,0))),"",INDEX('Policy Characteristics'!D:D,MATCH($C394,'Policy Characteristics'!$C:$C,0)))</f>
        <v>Reduce Plant Downtime</v>
      </c>
      <c r="K394" s="254" t="str">
        <f>IF(ISBLANK(INDEX('Policy Characteristics'!E:E,MATCH($C394,'Policy Characteristics'!$C:$C,0))),"",INDEX('Policy Characteristics'!E:E,MATCH($C394,'Policy Characteristics'!$C:$C,0)))</f>
        <v>elec reduce plant downtime</v>
      </c>
      <c r="L394" s="261">
        <f>IF(ISBLANK(INDEX('Policy Characteristics'!F:F,MATCH($C394,'Policy Characteristics'!$C:$C,0))),"",INDEX('Policy Characteristics'!F:F,MATCH($C394,'Policy Characteristics'!$C:$C,0)))</f>
        <v>0</v>
      </c>
      <c r="M394" s="261">
        <f>IF(ISBLANK(INDEX('Policy Characteristics'!G:G,MATCH($C394,'Policy Characteristics'!$C:$C,0))),"",INDEX('Policy Characteristics'!G:G,MATCH($C394,'Policy Characteristics'!$C:$C,0)))</f>
        <v>0.6</v>
      </c>
      <c r="N394" s="261">
        <f>IF(ISBLANK(INDEX('Policy Characteristics'!H:H,MATCH($C394,'Policy Characteristics'!$C:$C,0))),"",INDEX('Policy Characteristics'!H:H,MATCH($C394,'Policy Characteristics'!$C:$C,0)))</f>
        <v>0.01</v>
      </c>
      <c r="O394" s="254" t="str">
        <f>IF(ISBLANK(INDEX('Policy Characteristics'!I:I,MATCH($C394,'Policy Characteristics'!$C:$C,0))),"",INDEX('Policy Characteristics'!I:I,MATCH($C394,'Policy Characteristics'!$C:$C,0)))</f>
        <v>% reduction in downtime</v>
      </c>
      <c r="P394" s="254"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54" t="str">
        <f>IF(ISBLANK(INDEX('Policy Characteristics'!K:K,MATCH($C394,'Policy Characteristics'!$C:$C,0))),"",INDEX('Policy Characteristics'!K:K,MATCH($C394,'Policy Characteristics'!$C:$C,0)))</f>
        <v>electricity-sector-main.html#red-downtime</v>
      </c>
      <c r="R394" s="254" t="str">
        <f>IF(ISBLANK(INDEX('Policy Characteristics'!L:L,MATCH($C394,'Policy Characteristics'!$C:$C,0))),"",INDEX('Policy Characteristics'!L:L,MATCH($C394,'Policy Characteristics'!$C:$C,0)))</f>
        <v>reduce-downtime.html</v>
      </c>
    </row>
    <row r="395" spans="1:18" s="2"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Reduce Plant Downtime</v>
      </c>
      <c r="C395" s="318" t="str">
        <f t="shared" si="23"/>
        <v>Percentage Reduction in Plant Downtime</v>
      </c>
      <c r="D395" s="6" t="s">
        <v>80</v>
      </c>
      <c r="E395" s="45"/>
      <c r="F395" s="6" t="s">
        <v>92</v>
      </c>
      <c r="G395" s="6"/>
      <c r="H395" s="47">
        <v>670</v>
      </c>
      <c r="I395" s="479" t="s">
        <v>44</v>
      </c>
      <c r="J395" s="255" t="str">
        <f>IF(ISBLANK(INDEX('Policy Characteristics'!D:D,MATCH($C395,'Policy Characteristics'!$C:$C,0))),"",INDEX('Policy Characteristics'!D:D,MATCH($C395,'Policy Characteristics'!$C:$C,0)))</f>
        <v>Reduce Plant Downtime</v>
      </c>
      <c r="K395" s="254" t="str">
        <f>IF(ISBLANK(INDEX('Policy Characteristics'!E:E,MATCH($C395,'Policy Characteristics'!$C:$C,0))),"",INDEX('Policy Characteristics'!E:E,MATCH($C395,'Policy Characteristics'!$C:$C,0)))</f>
        <v>elec reduce plant downtime</v>
      </c>
      <c r="L395" s="261">
        <f>IF(ISBLANK(INDEX('Policy Characteristics'!F:F,MATCH($C395,'Policy Characteristics'!$C:$C,0))),"",INDEX('Policy Characteristics'!F:F,MATCH($C395,'Policy Characteristics'!$C:$C,0)))</f>
        <v>0</v>
      </c>
      <c r="M395" s="261">
        <f>IF(ISBLANK(INDEX('Policy Characteristics'!G:G,MATCH($C395,'Policy Characteristics'!$C:$C,0))),"",INDEX('Policy Characteristics'!G:G,MATCH($C395,'Policy Characteristics'!$C:$C,0)))</f>
        <v>0.6</v>
      </c>
      <c r="N395" s="261">
        <f>IF(ISBLANK(INDEX('Policy Characteristics'!H:H,MATCH($C395,'Policy Characteristics'!$C:$C,0))),"",INDEX('Policy Characteristics'!H:H,MATCH($C395,'Policy Characteristics'!$C:$C,0)))</f>
        <v>0.01</v>
      </c>
      <c r="O395" s="254" t="str">
        <f>IF(ISBLANK(INDEX('Policy Characteristics'!I:I,MATCH($C395,'Policy Characteristics'!$C:$C,0))),"",INDEX('Policy Characteristics'!I:I,MATCH($C395,'Policy Characteristics'!$C:$C,0)))</f>
        <v>% reduction in downtime</v>
      </c>
      <c r="P395" s="254"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54" t="str">
        <f>IF(ISBLANK(INDEX('Policy Characteristics'!K:K,MATCH($C395,'Policy Characteristics'!$C:$C,0))),"",INDEX('Policy Characteristics'!K:K,MATCH($C395,'Policy Characteristics'!$C:$C,0)))</f>
        <v>electricity-sector-main.html#red-downtime</v>
      </c>
      <c r="R395" s="254" t="str">
        <f>IF(ISBLANK(INDEX('Policy Characteristics'!L:L,MATCH($C395,'Policy Characteristics'!$C:$C,0))),"",INDEX('Policy Characteristics'!L:L,MATCH($C395,'Policy Characteristics'!$C:$C,0)))</f>
        <v>reduce-downtime.html</v>
      </c>
    </row>
    <row r="396" spans="1:18" s="2"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Reduce Plant Downtime</v>
      </c>
      <c r="C396" s="318" t="str">
        <f t="shared" si="23"/>
        <v>Percentage Reduction in Plant Downtime</v>
      </c>
      <c r="D396" s="6" t="s">
        <v>2426</v>
      </c>
      <c r="E396" s="45"/>
      <c r="F396" s="6" t="s">
        <v>437</v>
      </c>
      <c r="G396" s="6"/>
      <c r="H396" s="47">
        <v>673</v>
      </c>
      <c r="I396" s="479" t="s">
        <v>44</v>
      </c>
      <c r="J396" s="255" t="str">
        <f>IF(ISBLANK(INDEX('Policy Characteristics'!D:D,MATCH($C396,'Policy Characteristics'!$C:$C,0))),"",INDEX('Policy Characteristics'!D:D,MATCH($C396,'Policy Characteristics'!$C:$C,0)))</f>
        <v>Reduce Plant Downtime</v>
      </c>
      <c r="K396" s="254" t="str">
        <f>IF(ISBLANK(INDEX('Policy Characteristics'!E:E,MATCH($C396,'Policy Characteristics'!$C:$C,0))),"",INDEX('Policy Characteristics'!E:E,MATCH($C396,'Policy Characteristics'!$C:$C,0)))</f>
        <v>elec reduce plant downtime</v>
      </c>
      <c r="L396" s="261">
        <f>IF(ISBLANK(INDEX('Policy Characteristics'!F:F,MATCH($C396,'Policy Characteristics'!$C:$C,0))),"",INDEX('Policy Characteristics'!F:F,MATCH($C396,'Policy Characteristics'!$C:$C,0)))</f>
        <v>0</v>
      </c>
      <c r="M396" s="261">
        <f>IF(ISBLANK(INDEX('Policy Characteristics'!G:G,MATCH($C396,'Policy Characteristics'!$C:$C,0))),"",INDEX('Policy Characteristics'!G:G,MATCH($C396,'Policy Characteristics'!$C:$C,0)))</f>
        <v>0.6</v>
      </c>
      <c r="N396" s="261">
        <f>IF(ISBLANK(INDEX('Policy Characteristics'!H:H,MATCH($C396,'Policy Characteristics'!$C:$C,0))),"",INDEX('Policy Characteristics'!H:H,MATCH($C396,'Policy Characteristics'!$C:$C,0)))</f>
        <v>0.01</v>
      </c>
      <c r="O396" s="254" t="str">
        <f>IF(ISBLANK(INDEX('Policy Characteristics'!I:I,MATCH($C396,'Policy Characteristics'!$C:$C,0))),"",INDEX('Policy Characteristics'!I:I,MATCH($C396,'Policy Characteristics'!$C:$C,0)))</f>
        <v>% reduction in downtime</v>
      </c>
      <c r="P396" s="254"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54" t="str">
        <f>IF(ISBLANK(INDEX('Policy Characteristics'!K:K,MATCH($C396,'Policy Characteristics'!$C:$C,0))),"",INDEX('Policy Characteristics'!K:K,MATCH($C396,'Policy Characteristics'!$C:$C,0)))</f>
        <v>electricity-sector-main.html#red-downtime</v>
      </c>
      <c r="R396" s="254" t="str">
        <f>IF(ISBLANK(INDEX('Policy Characteristics'!L:L,MATCH($C396,'Policy Characteristics'!$C:$C,0))),"",INDEX('Policy Characteristics'!L:L,MATCH($C396,'Policy Characteristics'!$C:$C,0)))</f>
        <v>reduce-downtime.html</v>
      </c>
    </row>
    <row r="397" spans="1:18" s="2"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Reduce Plant Downtime</v>
      </c>
      <c r="C397" s="318" t="str">
        <f t="shared" si="23"/>
        <v>Percentage Reduction in Plant Downtime</v>
      </c>
      <c r="D397" s="6" t="s">
        <v>309</v>
      </c>
      <c r="E397" s="45"/>
      <c r="F397" s="6" t="s">
        <v>311</v>
      </c>
      <c r="G397" s="6"/>
      <c r="H397" s="47">
        <v>676</v>
      </c>
      <c r="I397" s="325" t="s">
        <v>44</v>
      </c>
      <c r="J397" s="255" t="str">
        <f>IF(ISBLANK(INDEX('Policy Characteristics'!D:D,MATCH($C397,'Policy Characteristics'!$C:$C,0))),"",INDEX('Policy Characteristics'!D:D,MATCH($C397,'Policy Characteristics'!$C:$C,0)))</f>
        <v>Reduce Plant Downtime</v>
      </c>
      <c r="K397" s="254" t="str">
        <f>IF(ISBLANK(INDEX('Policy Characteristics'!E:E,MATCH($C397,'Policy Characteristics'!$C:$C,0))),"",INDEX('Policy Characteristics'!E:E,MATCH($C397,'Policy Characteristics'!$C:$C,0)))</f>
        <v>elec reduce plant downtime</v>
      </c>
      <c r="L397" s="261">
        <f>IF(ISBLANK(INDEX('Policy Characteristics'!F:F,MATCH($C397,'Policy Characteristics'!$C:$C,0))),"",INDEX('Policy Characteristics'!F:F,MATCH($C397,'Policy Characteristics'!$C:$C,0)))</f>
        <v>0</v>
      </c>
      <c r="M397" s="261">
        <f>IF(ISBLANK(INDEX('Policy Characteristics'!G:G,MATCH($C397,'Policy Characteristics'!$C:$C,0))),"",INDEX('Policy Characteristics'!G:G,MATCH($C397,'Policy Characteristics'!$C:$C,0)))</f>
        <v>0.6</v>
      </c>
      <c r="N397" s="261">
        <f>IF(ISBLANK(INDEX('Policy Characteristics'!H:H,MATCH($C397,'Policy Characteristics'!$C:$C,0))),"",INDEX('Policy Characteristics'!H:H,MATCH($C397,'Policy Characteristics'!$C:$C,0)))</f>
        <v>0.01</v>
      </c>
      <c r="O397" s="254" t="str">
        <f>IF(ISBLANK(INDEX('Policy Characteristics'!I:I,MATCH($C397,'Policy Characteristics'!$C:$C,0))),"",INDEX('Policy Characteristics'!I:I,MATCH($C397,'Policy Characteristics'!$C:$C,0)))</f>
        <v>% reduction in downtime</v>
      </c>
      <c r="P397" s="254"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54" t="str">
        <f>IF(ISBLANK(INDEX('Policy Characteristics'!K:K,MATCH($C397,'Policy Characteristics'!$C:$C,0))),"",INDEX('Policy Characteristics'!K:K,MATCH($C397,'Policy Characteristics'!$C:$C,0)))</f>
        <v>electricity-sector-main.html#red-downtime</v>
      </c>
      <c r="R397" s="254" t="str">
        <f>IF(ISBLANK(INDEX('Policy Characteristics'!L:L,MATCH($C397,'Policy Characteristics'!$C:$C,0))),"",INDEX('Policy Characteristics'!L:L,MATCH($C397,'Policy Characteristics'!$C:$C,0)))</f>
        <v>reduce-downtime.html</v>
      </c>
    </row>
    <row r="398" spans="1:18" s="2"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Reduce Plant Downtime</v>
      </c>
      <c r="C398" s="318" t="str">
        <f t="shared" si="23"/>
        <v>Percentage Reduction in Plant Downtime</v>
      </c>
      <c r="D398" s="6" t="s">
        <v>310</v>
      </c>
      <c r="E398" s="45"/>
      <c r="F398" s="6" t="s">
        <v>312</v>
      </c>
      <c r="G398" s="6"/>
      <c r="H398" s="47">
        <v>679</v>
      </c>
      <c r="I398" s="325" t="s">
        <v>44</v>
      </c>
      <c r="J398" s="255" t="str">
        <f>IF(ISBLANK(INDEX('Policy Characteristics'!D:D,MATCH($C398,'Policy Characteristics'!$C:$C,0))),"",INDEX('Policy Characteristics'!D:D,MATCH($C398,'Policy Characteristics'!$C:$C,0)))</f>
        <v>Reduce Plant Downtime</v>
      </c>
      <c r="K398" s="254" t="str">
        <f>IF(ISBLANK(INDEX('Policy Characteristics'!E:E,MATCH($C398,'Policy Characteristics'!$C:$C,0))),"",INDEX('Policy Characteristics'!E:E,MATCH($C398,'Policy Characteristics'!$C:$C,0)))</f>
        <v>elec reduce plant downtime</v>
      </c>
      <c r="L398" s="261">
        <f>IF(ISBLANK(INDEX('Policy Characteristics'!F:F,MATCH($C398,'Policy Characteristics'!$C:$C,0))),"",INDEX('Policy Characteristics'!F:F,MATCH($C398,'Policy Characteristics'!$C:$C,0)))</f>
        <v>0</v>
      </c>
      <c r="M398" s="261">
        <f>IF(ISBLANK(INDEX('Policy Characteristics'!G:G,MATCH($C398,'Policy Characteristics'!$C:$C,0))),"",INDEX('Policy Characteristics'!G:G,MATCH($C398,'Policy Characteristics'!$C:$C,0)))</f>
        <v>0.6</v>
      </c>
      <c r="N398" s="261">
        <f>IF(ISBLANK(INDEX('Policy Characteristics'!H:H,MATCH($C398,'Policy Characteristics'!$C:$C,0))),"",INDEX('Policy Characteristics'!H:H,MATCH($C398,'Policy Characteristics'!$C:$C,0)))</f>
        <v>0.01</v>
      </c>
      <c r="O398" s="254" t="str">
        <f>IF(ISBLANK(INDEX('Policy Characteristics'!I:I,MATCH($C398,'Policy Characteristics'!$C:$C,0))),"",INDEX('Policy Characteristics'!I:I,MATCH($C398,'Policy Characteristics'!$C:$C,0)))</f>
        <v>% reduction in downtime</v>
      </c>
      <c r="P398" s="254"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54" t="str">
        <f>IF(ISBLANK(INDEX('Policy Characteristics'!K:K,MATCH($C398,'Policy Characteristics'!$C:$C,0))),"",INDEX('Policy Characteristics'!K:K,MATCH($C398,'Policy Characteristics'!$C:$C,0)))</f>
        <v>electricity-sector-main.html#red-downtime</v>
      </c>
      <c r="R398" s="254" t="str">
        <f>IF(ISBLANK(INDEX('Policy Characteristics'!L:L,MATCH($C398,'Policy Characteristics'!$C:$C,0))),"",INDEX('Policy Characteristics'!L:L,MATCH($C398,'Policy Characteristics'!$C:$C,0)))</f>
        <v>reduce-downtime.html</v>
      </c>
    </row>
    <row r="399" spans="1:18" s="2"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Reduce Plant Downtime</v>
      </c>
      <c r="C399" s="318" t="str">
        <f t="shared" si="23"/>
        <v>Percentage Reduction in Plant Downtime</v>
      </c>
      <c r="D399" s="6" t="s">
        <v>445</v>
      </c>
      <c r="E399" s="45"/>
      <c r="F399" s="6" t="s">
        <v>444</v>
      </c>
      <c r="G399" s="6"/>
      <c r="H399" s="47">
        <v>182</v>
      </c>
      <c r="I399" s="479" t="s">
        <v>44</v>
      </c>
      <c r="J399" s="255" t="str">
        <f>IF(ISBLANK(INDEX('Policy Characteristics'!D:D,MATCH($C399,'Policy Characteristics'!$C:$C,0))),"",INDEX('Policy Characteristics'!D:D,MATCH($C399,'Policy Characteristics'!$C:$C,0)))</f>
        <v>Reduce Plant Downtime</v>
      </c>
      <c r="K399" s="254" t="str">
        <f>IF(ISBLANK(INDEX('Policy Characteristics'!E:E,MATCH($C399,'Policy Characteristics'!$C:$C,0))),"",INDEX('Policy Characteristics'!E:E,MATCH($C399,'Policy Characteristics'!$C:$C,0)))</f>
        <v>elec reduce plant downtime</v>
      </c>
      <c r="L399" s="261">
        <f>IF(ISBLANK(INDEX('Policy Characteristics'!F:F,MATCH($C399,'Policy Characteristics'!$C:$C,0))),"",INDEX('Policy Characteristics'!F:F,MATCH($C399,'Policy Characteristics'!$C:$C,0)))</f>
        <v>0</v>
      </c>
      <c r="M399" s="261">
        <f>IF(ISBLANK(INDEX('Policy Characteristics'!G:G,MATCH($C399,'Policy Characteristics'!$C:$C,0))),"",INDEX('Policy Characteristics'!G:G,MATCH($C399,'Policy Characteristics'!$C:$C,0)))</f>
        <v>0.6</v>
      </c>
      <c r="N399" s="261">
        <f>IF(ISBLANK(INDEX('Policy Characteristics'!H:H,MATCH($C399,'Policy Characteristics'!$C:$C,0))),"",INDEX('Policy Characteristics'!H:H,MATCH($C399,'Policy Characteristics'!$C:$C,0)))</f>
        <v>0.01</v>
      </c>
      <c r="O399" s="254" t="str">
        <f>IF(ISBLANK(INDEX('Policy Characteristics'!I:I,MATCH($C399,'Policy Characteristics'!$C:$C,0))),"",INDEX('Policy Characteristics'!I:I,MATCH($C399,'Policy Characteristics'!$C:$C,0)))</f>
        <v>% reduction in downtime</v>
      </c>
      <c r="P399" s="254"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54" t="str">
        <f>IF(ISBLANK(INDEX('Policy Characteristics'!K:K,MATCH($C399,'Policy Characteristics'!$C:$C,0))),"",INDEX('Policy Characteristics'!K:K,MATCH($C399,'Policy Characteristics'!$C:$C,0)))</f>
        <v>electricity-sector-main.html#red-downtime</v>
      </c>
      <c r="R399" s="254" t="str">
        <f>IF(ISBLANK(INDEX('Policy Characteristics'!L:L,MATCH($C399,'Policy Characteristics'!$C:$C,0))),"",INDEX('Policy Characteristics'!L:L,MATCH($C399,'Policy Characteristics'!$C:$C,0)))</f>
        <v>reduce-downtime.html</v>
      </c>
    </row>
    <row r="400" spans="1:18" s="2"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Reduce Plant Downtime</v>
      </c>
      <c r="C400" s="318" t="str">
        <f t="shared" si="23"/>
        <v>Percentage Reduction in Plant Downtime</v>
      </c>
      <c r="D400" s="6" t="s">
        <v>454</v>
      </c>
      <c r="E400" s="45"/>
      <c r="F400" s="6" t="s">
        <v>455</v>
      </c>
      <c r="H400" s="47">
        <v>684</v>
      </c>
      <c r="I400" s="325" t="s">
        <v>44</v>
      </c>
      <c r="J400" s="255" t="str">
        <f>IF(ISBLANK(INDEX('Policy Characteristics'!D:D,MATCH($C400,'Policy Characteristics'!$C:$C,0))),"",INDEX('Policy Characteristics'!D:D,MATCH($C400,'Policy Characteristics'!$C:$C,0)))</f>
        <v>Reduce Plant Downtime</v>
      </c>
      <c r="K400" s="254" t="str">
        <f>IF(ISBLANK(INDEX('Policy Characteristics'!E:E,MATCH($C400,'Policy Characteristics'!$C:$C,0))),"",INDEX('Policy Characteristics'!E:E,MATCH($C400,'Policy Characteristics'!$C:$C,0)))</f>
        <v>elec reduce plant downtime</v>
      </c>
      <c r="L400" s="261">
        <f>IF(ISBLANK(INDEX('Policy Characteristics'!F:F,MATCH($C400,'Policy Characteristics'!$C:$C,0))),"",INDEX('Policy Characteristics'!F:F,MATCH($C400,'Policy Characteristics'!$C:$C,0)))</f>
        <v>0</v>
      </c>
      <c r="M400" s="261">
        <f>IF(ISBLANK(INDEX('Policy Characteristics'!G:G,MATCH($C400,'Policy Characteristics'!$C:$C,0))),"",INDEX('Policy Characteristics'!G:G,MATCH($C400,'Policy Characteristics'!$C:$C,0)))</f>
        <v>0.6</v>
      </c>
      <c r="N400" s="261">
        <f>IF(ISBLANK(INDEX('Policy Characteristics'!H:H,MATCH($C400,'Policy Characteristics'!$C:$C,0))),"",INDEX('Policy Characteristics'!H:H,MATCH($C400,'Policy Characteristics'!$C:$C,0)))</f>
        <v>0.01</v>
      </c>
      <c r="O400" s="254" t="str">
        <f>IF(ISBLANK(INDEX('Policy Characteristics'!I:I,MATCH($C400,'Policy Characteristics'!$C:$C,0))),"",INDEX('Policy Characteristics'!I:I,MATCH($C400,'Policy Characteristics'!$C:$C,0)))</f>
        <v>% reduction in downtime</v>
      </c>
      <c r="P400" s="254"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54" t="str">
        <f>IF(ISBLANK(INDEX('Policy Characteristics'!K:K,MATCH($C400,'Policy Characteristics'!$C:$C,0))),"",INDEX('Policy Characteristics'!K:K,MATCH($C400,'Policy Characteristics'!$C:$C,0)))</f>
        <v>electricity-sector-main.html#red-downtime</v>
      </c>
      <c r="R400" s="254" t="str">
        <f>IF(ISBLANK(INDEX('Policy Characteristics'!L:L,MATCH($C400,'Policy Characteristics'!$C:$C,0))),"",INDEX('Policy Characteristics'!L:L,MATCH($C400,'Policy Characteristics'!$C:$C,0)))</f>
        <v>reduce-downtime.html</v>
      </c>
    </row>
    <row r="401" spans="1:18" s="2"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Reduce Plant Downtime</v>
      </c>
      <c r="C401" s="318" t="str">
        <f t="shared" si="23"/>
        <v>Percentage Reduction in Plant Downtime</v>
      </c>
      <c r="D401" s="6" t="s">
        <v>2751</v>
      </c>
      <c r="E401" s="45"/>
      <c r="F401" s="6" t="s">
        <v>2470</v>
      </c>
      <c r="G401" s="6"/>
      <c r="H401" s="47">
        <v>687</v>
      </c>
      <c r="I401" s="325" t="s">
        <v>44</v>
      </c>
      <c r="J401" s="255" t="str">
        <f>IF(ISBLANK(INDEX('Policy Characteristics'!D:D,MATCH($C401,'Policy Characteristics'!$C:$C,0))),"",INDEX('Policy Characteristics'!D:D,MATCH($C401,'Policy Characteristics'!$C:$C,0)))</f>
        <v>Reduce Plant Downtime</v>
      </c>
      <c r="K401" s="254" t="str">
        <f>IF(ISBLANK(INDEX('Policy Characteristics'!E:E,MATCH($C401,'Policy Characteristics'!$C:$C,0))),"",INDEX('Policy Characteristics'!E:E,MATCH($C401,'Policy Characteristics'!$C:$C,0)))</f>
        <v>elec reduce plant downtime</v>
      </c>
      <c r="L401" s="261">
        <f>IF(ISBLANK(INDEX('Policy Characteristics'!F:F,MATCH($C401,'Policy Characteristics'!$C:$C,0))),"",INDEX('Policy Characteristics'!F:F,MATCH($C401,'Policy Characteristics'!$C:$C,0)))</f>
        <v>0</v>
      </c>
      <c r="M401" s="261">
        <f>IF(ISBLANK(INDEX('Policy Characteristics'!G:G,MATCH($C401,'Policy Characteristics'!$C:$C,0))),"",INDEX('Policy Characteristics'!G:G,MATCH($C401,'Policy Characteristics'!$C:$C,0)))</f>
        <v>0.6</v>
      </c>
      <c r="N401" s="261">
        <f>IF(ISBLANK(INDEX('Policy Characteristics'!H:H,MATCH($C401,'Policy Characteristics'!$C:$C,0))),"",INDEX('Policy Characteristics'!H:H,MATCH($C401,'Policy Characteristics'!$C:$C,0)))</f>
        <v>0.01</v>
      </c>
      <c r="O401" s="254" t="str">
        <f>IF(ISBLANK(INDEX('Policy Characteristics'!I:I,MATCH($C401,'Policy Characteristics'!$C:$C,0))),"",INDEX('Policy Characteristics'!I:I,MATCH($C401,'Policy Characteristics'!$C:$C,0)))</f>
        <v>% reduction in downtime</v>
      </c>
      <c r="P401" s="254"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54" t="str">
        <f>IF(ISBLANK(INDEX('Policy Characteristics'!K:K,MATCH($C401,'Policy Characteristics'!$C:$C,0))),"",INDEX('Policy Characteristics'!K:K,MATCH($C401,'Policy Characteristics'!$C:$C,0)))</f>
        <v>electricity-sector-main.html#red-downtime</v>
      </c>
      <c r="R401" s="254" t="str">
        <f>IF(ISBLANK(INDEX('Policy Characteristics'!L:L,MATCH($C401,'Policy Characteristics'!$C:$C,0))),"",INDEX('Policy Characteristics'!L:L,MATCH($C401,'Policy Characteristics'!$C:$C,0)))</f>
        <v>reduce-downtime.html</v>
      </c>
    </row>
    <row r="402" spans="1:18" s="2"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Reduce Plant Downtime</v>
      </c>
      <c r="C402" s="318" t="str">
        <f t="shared" si="23"/>
        <v>Percentage Reduction in Plant Downtime</v>
      </c>
      <c r="D402" s="6" t="s">
        <v>2752</v>
      </c>
      <c r="E402" s="45"/>
      <c r="F402" s="6" t="s">
        <v>2594</v>
      </c>
      <c r="G402" s="6"/>
      <c r="H402" s="47">
        <v>690</v>
      </c>
      <c r="I402" s="325" t="s">
        <v>44</v>
      </c>
      <c r="J402" s="255" t="str">
        <f>IF(ISBLANK(INDEX('Policy Characteristics'!D:D,MATCH($C402,'Policy Characteristics'!$C:$C,0))),"",INDEX('Policy Characteristics'!D:D,MATCH($C402,'Policy Characteristics'!$C:$C,0)))</f>
        <v>Reduce Plant Downtime</v>
      </c>
      <c r="K402" s="254" t="str">
        <f>IF(ISBLANK(INDEX('Policy Characteristics'!E:E,MATCH($C402,'Policy Characteristics'!$C:$C,0))),"",INDEX('Policy Characteristics'!E:E,MATCH($C402,'Policy Characteristics'!$C:$C,0)))</f>
        <v>elec reduce plant downtime</v>
      </c>
      <c r="L402" s="261">
        <f>IF(ISBLANK(INDEX('Policy Characteristics'!F:F,MATCH($C402,'Policy Characteristics'!$C:$C,0))),"",INDEX('Policy Characteristics'!F:F,MATCH($C402,'Policy Characteristics'!$C:$C,0)))</f>
        <v>0</v>
      </c>
      <c r="M402" s="261">
        <f>IF(ISBLANK(INDEX('Policy Characteristics'!G:G,MATCH($C402,'Policy Characteristics'!$C:$C,0))),"",INDEX('Policy Characteristics'!G:G,MATCH($C402,'Policy Characteristics'!$C:$C,0)))</f>
        <v>0.6</v>
      </c>
      <c r="N402" s="261">
        <f>IF(ISBLANK(INDEX('Policy Characteristics'!H:H,MATCH($C402,'Policy Characteristics'!$C:$C,0))),"",INDEX('Policy Characteristics'!H:H,MATCH($C402,'Policy Characteristics'!$C:$C,0)))</f>
        <v>0.01</v>
      </c>
      <c r="O402" s="254" t="str">
        <f>IF(ISBLANK(INDEX('Policy Characteristics'!I:I,MATCH($C402,'Policy Characteristics'!$C:$C,0))),"",INDEX('Policy Characteristics'!I:I,MATCH($C402,'Policy Characteristics'!$C:$C,0)))</f>
        <v>% reduction in downtime</v>
      </c>
      <c r="P402" s="254"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54" t="str">
        <f>IF(ISBLANK(INDEX('Policy Characteristics'!K:K,MATCH($C402,'Policy Characteristics'!$C:$C,0))),"",INDEX('Policy Characteristics'!K:K,MATCH($C402,'Policy Characteristics'!$C:$C,0)))</f>
        <v>electricity-sector-main.html#red-downtime</v>
      </c>
      <c r="R402" s="254" t="str">
        <f>IF(ISBLANK(INDEX('Policy Characteristics'!L:L,MATCH($C402,'Policy Characteristics'!$C:$C,0))),"",INDEX('Policy Characteristics'!L:L,MATCH($C402,'Policy Characteristics'!$C:$C,0)))</f>
        <v>reduce-downtime.html</v>
      </c>
    </row>
    <row r="403" spans="1:18" s="2"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Reduce Plant Downtime</v>
      </c>
      <c r="C403" s="318" t="str">
        <f t="shared" si="23"/>
        <v>Percentage Reduction in Plant Downtime</v>
      </c>
      <c r="D403" s="6" t="s">
        <v>2753</v>
      </c>
      <c r="E403" s="45"/>
      <c r="F403" s="6" t="s">
        <v>2472</v>
      </c>
      <c r="G403" s="6"/>
      <c r="H403" s="47">
        <v>1782</v>
      </c>
      <c r="I403" s="325" t="s">
        <v>44</v>
      </c>
      <c r="J403" s="255" t="str">
        <f>IF(ISBLANK(INDEX('Policy Characteristics'!D:D,MATCH($C403,'Policy Characteristics'!$C:$C,0))),"",INDEX('Policy Characteristics'!D:D,MATCH($C403,'Policy Characteristics'!$C:$C,0)))</f>
        <v>Reduce Plant Downtime</v>
      </c>
      <c r="K403" s="254" t="str">
        <f>IF(ISBLANK(INDEX('Policy Characteristics'!E:E,MATCH($C403,'Policy Characteristics'!$C:$C,0))),"",INDEX('Policy Characteristics'!E:E,MATCH($C403,'Policy Characteristics'!$C:$C,0)))</f>
        <v>elec reduce plant downtime</v>
      </c>
      <c r="L403" s="261">
        <f>IF(ISBLANK(INDEX('Policy Characteristics'!F:F,MATCH($C403,'Policy Characteristics'!$C:$C,0))),"",INDEX('Policy Characteristics'!F:F,MATCH($C403,'Policy Characteristics'!$C:$C,0)))</f>
        <v>0</v>
      </c>
      <c r="M403" s="261">
        <f>IF(ISBLANK(INDEX('Policy Characteristics'!G:G,MATCH($C403,'Policy Characteristics'!$C:$C,0))),"",INDEX('Policy Characteristics'!G:G,MATCH($C403,'Policy Characteristics'!$C:$C,0)))</f>
        <v>0.6</v>
      </c>
      <c r="N403" s="261">
        <f>IF(ISBLANK(INDEX('Policy Characteristics'!H:H,MATCH($C403,'Policy Characteristics'!$C:$C,0))),"",INDEX('Policy Characteristics'!H:H,MATCH($C403,'Policy Characteristics'!$C:$C,0)))</f>
        <v>0.01</v>
      </c>
      <c r="O403" s="254" t="str">
        <f>IF(ISBLANK(INDEX('Policy Characteristics'!I:I,MATCH($C403,'Policy Characteristics'!$C:$C,0))),"",INDEX('Policy Characteristics'!I:I,MATCH($C403,'Policy Characteristics'!$C:$C,0)))</f>
        <v>% reduction in downtime</v>
      </c>
      <c r="P403" s="254"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54" t="str">
        <f>IF(ISBLANK(INDEX('Policy Characteristics'!K:K,MATCH($C403,'Policy Characteristics'!$C:$C,0))),"",INDEX('Policy Characteristics'!K:K,MATCH($C403,'Policy Characteristics'!$C:$C,0)))</f>
        <v>electricity-sector-main.html#red-downtime</v>
      </c>
      <c r="R403" s="254" t="str">
        <f>IF(ISBLANK(INDEX('Policy Characteristics'!L:L,MATCH($C403,'Policy Characteristics'!$C:$C,0))),"",INDEX('Policy Characteristics'!L:L,MATCH($C403,'Policy Characteristics'!$C:$C,0)))</f>
        <v>reduce-downtime.html</v>
      </c>
    </row>
    <row r="404" spans="1:18" s="2"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Reduce Plant Downtime</v>
      </c>
      <c r="C404" s="318" t="str">
        <f t="shared" si="23"/>
        <v>Percentage Reduction in Plant Downtime</v>
      </c>
      <c r="D404" s="6" t="s">
        <v>3512</v>
      </c>
      <c r="E404" s="45"/>
      <c r="F404" s="6" t="s">
        <v>3519</v>
      </c>
      <c r="G404" s="6"/>
      <c r="H404" s="47">
        <v>1783</v>
      </c>
      <c r="I404" s="325" t="s">
        <v>44</v>
      </c>
      <c r="J404" s="255" t="str">
        <f>IF(ISBLANK(INDEX('Policy Characteristics'!D:D,MATCH($C404,'Policy Characteristics'!$C:$C,0))),"",INDEX('Policy Characteristics'!D:D,MATCH($C404,'Policy Characteristics'!$C:$C,0)))</f>
        <v>Reduce Plant Downtime</v>
      </c>
      <c r="K404" s="254" t="str">
        <f>IF(ISBLANK(INDEX('Policy Characteristics'!E:E,MATCH($C404,'Policy Characteristics'!$C:$C,0))),"",INDEX('Policy Characteristics'!E:E,MATCH($C404,'Policy Characteristics'!$C:$C,0)))</f>
        <v>elec reduce plant downtime</v>
      </c>
      <c r="L404" s="261">
        <f>IF(ISBLANK(INDEX('Policy Characteristics'!F:F,MATCH($C404,'Policy Characteristics'!$C:$C,0))),"",INDEX('Policy Characteristics'!F:F,MATCH($C404,'Policy Characteristics'!$C:$C,0)))</f>
        <v>0</v>
      </c>
      <c r="M404" s="261">
        <f>IF(ISBLANK(INDEX('Policy Characteristics'!G:G,MATCH($C404,'Policy Characteristics'!$C:$C,0))),"",INDEX('Policy Characteristics'!G:G,MATCH($C404,'Policy Characteristics'!$C:$C,0)))</f>
        <v>0.6</v>
      </c>
      <c r="N404" s="261">
        <f>IF(ISBLANK(INDEX('Policy Characteristics'!H:H,MATCH($C404,'Policy Characteristics'!$C:$C,0))),"",INDEX('Policy Characteristics'!H:H,MATCH($C404,'Policy Characteristics'!$C:$C,0)))</f>
        <v>0.01</v>
      </c>
      <c r="O404" s="254" t="str">
        <f>IF(ISBLANK(INDEX('Policy Characteristics'!I:I,MATCH($C404,'Policy Characteristics'!$C:$C,0))),"",INDEX('Policy Characteristics'!I:I,MATCH($C404,'Policy Characteristics'!$C:$C,0)))</f>
        <v>% reduction in downtime</v>
      </c>
      <c r="P404" s="254"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54" t="str">
        <f>IF(ISBLANK(INDEX('Policy Characteristics'!K:K,MATCH($C404,'Policy Characteristics'!$C:$C,0))),"",INDEX('Policy Characteristics'!K:K,MATCH($C404,'Policy Characteristics'!$C:$C,0)))</f>
        <v>electricity-sector-main.html#red-downtime</v>
      </c>
      <c r="R404" s="254" t="str">
        <f>IF(ISBLANK(INDEX('Policy Characteristics'!L:L,MATCH($C404,'Policy Characteristics'!$C:$C,0))),"",INDEX('Policy Characteristics'!L:L,MATCH($C404,'Policy Characteristics'!$C:$C,0)))</f>
        <v>reduce-downtime.html</v>
      </c>
    </row>
    <row r="405" spans="1:18" s="2"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Reduce Plant Downtime</v>
      </c>
      <c r="C405" s="318" t="str">
        <f t="shared" si="23"/>
        <v>Percentage Reduction in Plant Downtime</v>
      </c>
      <c r="D405" s="6" t="s">
        <v>3515</v>
      </c>
      <c r="E405" s="45"/>
      <c r="F405" s="6" t="s">
        <v>3520</v>
      </c>
      <c r="G405" s="6"/>
      <c r="H405" s="47">
        <v>1784</v>
      </c>
      <c r="I405" s="325" t="s">
        <v>44</v>
      </c>
      <c r="J405" s="255" t="str">
        <f>IF(ISBLANK(INDEX('Policy Characteristics'!D:D,MATCH($C405,'Policy Characteristics'!$C:$C,0))),"",INDEX('Policy Characteristics'!D:D,MATCH($C405,'Policy Characteristics'!$C:$C,0)))</f>
        <v>Reduce Plant Downtime</v>
      </c>
      <c r="K405" s="254" t="str">
        <f>IF(ISBLANK(INDEX('Policy Characteristics'!E:E,MATCH($C405,'Policy Characteristics'!$C:$C,0))),"",INDEX('Policy Characteristics'!E:E,MATCH($C405,'Policy Characteristics'!$C:$C,0)))</f>
        <v>elec reduce plant downtime</v>
      </c>
      <c r="L405" s="261">
        <f>IF(ISBLANK(INDEX('Policy Characteristics'!F:F,MATCH($C405,'Policy Characteristics'!$C:$C,0))),"",INDEX('Policy Characteristics'!F:F,MATCH($C405,'Policy Characteristics'!$C:$C,0)))</f>
        <v>0</v>
      </c>
      <c r="M405" s="261">
        <f>IF(ISBLANK(INDEX('Policy Characteristics'!G:G,MATCH($C405,'Policy Characteristics'!$C:$C,0))),"",INDEX('Policy Characteristics'!G:G,MATCH($C405,'Policy Characteristics'!$C:$C,0)))</f>
        <v>0.6</v>
      </c>
      <c r="N405" s="261">
        <f>IF(ISBLANK(INDEX('Policy Characteristics'!H:H,MATCH($C405,'Policy Characteristics'!$C:$C,0))),"",INDEX('Policy Characteristics'!H:H,MATCH($C405,'Policy Characteristics'!$C:$C,0)))</f>
        <v>0.01</v>
      </c>
      <c r="O405" s="254" t="str">
        <f>IF(ISBLANK(INDEX('Policy Characteristics'!I:I,MATCH($C405,'Policy Characteristics'!$C:$C,0))),"",INDEX('Policy Characteristics'!I:I,MATCH($C405,'Policy Characteristics'!$C:$C,0)))</f>
        <v>% reduction in downtime</v>
      </c>
      <c r="P405" s="254"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54" t="str">
        <f>IF(ISBLANK(INDEX('Policy Characteristics'!K:K,MATCH($C405,'Policy Characteristics'!$C:$C,0))),"",INDEX('Policy Characteristics'!K:K,MATCH($C405,'Policy Characteristics'!$C:$C,0)))</f>
        <v>electricity-sector-main.html#red-downtime</v>
      </c>
      <c r="R405" s="254" t="str">
        <f>IF(ISBLANK(INDEX('Policy Characteristics'!L:L,MATCH($C405,'Policy Characteristics'!$C:$C,0))),"",INDEX('Policy Characteristics'!L:L,MATCH($C405,'Policy Characteristics'!$C:$C,0)))</f>
        <v>reduce-downtime.html</v>
      </c>
    </row>
    <row r="406" spans="1:18" s="2"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Reduce Plant Downtime</v>
      </c>
      <c r="C406" s="318" t="str">
        <f t="shared" si="23"/>
        <v>Percentage Reduction in Plant Downtime</v>
      </c>
      <c r="D406" s="6" t="s">
        <v>3516</v>
      </c>
      <c r="E406" s="45"/>
      <c r="F406" s="6" t="s">
        <v>3521</v>
      </c>
      <c r="G406" s="6"/>
      <c r="H406" s="47">
        <v>1785</v>
      </c>
      <c r="I406" s="325" t="s">
        <v>44</v>
      </c>
      <c r="J406" s="255" t="str">
        <f>IF(ISBLANK(INDEX('Policy Characteristics'!D:D,MATCH($C406,'Policy Characteristics'!$C:$C,0))),"",INDEX('Policy Characteristics'!D:D,MATCH($C406,'Policy Characteristics'!$C:$C,0)))</f>
        <v>Reduce Plant Downtime</v>
      </c>
      <c r="K406" s="254" t="str">
        <f>IF(ISBLANK(INDEX('Policy Characteristics'!E:E,MATCH($C406,'Policy Characteristics'!$C:$C,0))),"",INDEX('Policy Characteristics'!E:E,MATCH($C406,'Policy Characteristics'!$C:$C,0)))</f>
        <v>elec reduce plant downtime</v>
      </c>
      <c r="L406" s="261">
        <f>IF(ISBLANK(INDEX('Policy Characteristics'!F:F,MATCH($C406,'Policy Characteristics'!$C:$C,0))),"",INDEX('Policy Characteristics'!F:F,MATCH($C406,'Policy Characteristics'!$C:$C,0)))</f>
        <v>0</v>
      </c>
      <c r="M406" s="261">
        <f>IF(ISBLANK(INDEX('Policy Characteristics'!G:G,MATCH($C406,'Policy Characteristics'!$C:$C,0))),"",INDEX('Policy Characteristics'!G:G,MATCH($C406,'Policy Characteristics'!$C:$C,0)))</f>
        <v>0.6</v>
      </c>
      <c r="N406" s="261">
        <f>IF(ISBLANK(INDEX('Policy Characteristics'!H:H,MATCH($C406,'Policy Characteristics'!$C:$C,0))),"",INDEX('Policy Characteristics'!H:H,MATCH($C406,'Policy Characteristics'!$C:$C,0)))</f>
        <v>0.01</v>
      </c>
      <c r="O406" s="254" t="str">
        <f>IF(ISBLANK(INDEX('Policy Characteristics'!I:I,MATCH($C406,'Policy Characteristics'!$C:$C,0))),"",INDEX('Policy Characteristics'!I:I,MATCH($C406,'Policy Characteristics'!$C:$C,0)))</f>
        <v>% reduction in downtime</v>
      </c>
      <c r="P406" s="254"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54" t="str">
        <f>IF(ISBLANK(INDEX('Policy Characteristics'!K:K,MATCH($C406,'Policy Characteristics'!$C:$C,0))),"",INDEX('Policy Characteristics'!K:K,MATCH($C406,'Policy Characteristics'!$C:$C,0)))</f>
        <v>electricity-sector-main.html#red-downtime</v>
      </c>
      <c r="R406" s="254" t="str">
        <f>IF(ISBLANK(INDEX('Policy Characteristics'!L:L,MATCH($C406,'Policy Characteristics'!$C:$C,0))),"",INDEX('Policy Characteristics'!L:L,MATCH($C406,'Policy Characteristics'!$C:$C,0)))</f>
        <v>reduce-downtime.html</v>
      </c>
    </row>
    <row r="407" spans="1:18" s="2"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Reduce Plant Downtime</v>
      </c>
      <c r="C407" s="318" t="str">
        <f t="shared" si="23"/>
        <v>Percentage Reduction in Plant Downtime</v>
      </c>
      <c r="D407" s="6" t="s">
        <v>3517</v>
      </c>
      <c r="E407" s="45"/>
      <c r="F407" s="6" t="s">
        <v>3522</v>
      </c>
      <c r="G407" s="6"/>
      <c r="H407" s="47">
        <v>1786</v>
      </c>
      <c r="I407" s="325" t="s">
        <v>44</v>
      </c>
      <c r="J407" s="255" t="str">
        <f>IF(ISBLANK(INDEX('Policy Characteristics'!D:D,MATCH($C407,'Policy Characteristics'!$C:$C,0))),"",INDEX('Policy Characteristics'!D:D,MATCH($C407,'Policy Characteristics'!$C:$C,0)))</f>
        <v>Reduce Plant Downtime</v>
      </c>
      <c r="K407" s="254" t="str">
        <f>IF(ISBLANK(INDEX('Policy Characteristics'!E:E,MATCH($C407,'Policy Characteristics'!$C:$C,0))),"",INDEX('Policy Characteristics'!E:E,MATCH($C407,'Policy Characteristics'!$C:$C,0)))</f>
        <v>elec reduce plant downtime</v>
      </c>
      <c r="L407" s="261">
        <f>IF(ISBLANK(INDEX('Policy Characteristics'!F:F,MATCH($C407,'Policy Characteristics'!$C:$C,0))),"",INDEX('Policy Characteristics'!F:F,MATCH($C407,'Policy Characteristics'!$C:$C,0)))</f>
        <v>0</v>
      </c>
      <c r="M407" s="261">
        <f>IF(ISBLANK(INDEX('Policy Characteristics'!G:G,MATCH($C407,'Policy Characteristics'!$C:$C,0))),"",INDEX('Policy Characteristics'!G:G,MATCH($C407,'Policy Characteristics'!$C:$C,0)))</f>
        <v>0.6</v>
      </c>
      <c r="N407" s="261">
        <f>IF(ISBLANK(INDEX('Policy Characteristics'!H:H,MATCH($C407,'Policy Characteristics'!$C:$C,0))),"",INDEX('Policy Characteristics'!H:H,MATCH($C407,'Policy Characteristics'!$C:$C,0)))</f>
        <v>0.01</v>
      </c>
      <c r="O407" s="254" t="str">
        <f>IF(ISBLANK(INDEX('Policy Characteristics'!I:I,MATCH($C407,'Policy Characteristics'!$C:$C,0))),"",INDEX('Policy Characteristics'!I:I,MATCH($C407,'Policy Characteristics'!$C:$C,0)))</f>
        <v>% reduction in downtime</v>
      </c>
      <c r="P407" s="254"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54" t="str">
        <f>IF(ISBLANK(INDEX('Policy Characteristics'!K:K,MATCH($C407,'Policy Characteristics'!$C:$C,0))),"",INDEX('Policy Characteristics'!K:K,MATCH($C407,'Policy Characteristics'!$C:$C,0)))</f>
        <v>electricity-sector-main.html#red-downtime</v>
      </c>
      <c r="R407" s="254" t="str">
        <f>IF(ISBLANK(INDEX('Policy Characteristics'!L:L,MATCH($C407,'Policy Characteristics'!$C:$C,0))),"",INDEX('Policy Characteristics'!L:L,MATCH($C407,'Policy Characteristics'!$C:$C,0)))</f>
        <v>reduce-downtime.html</v>
      </c>
    </row>
    <row r="408" spans="1:18" s="2"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Reduce Plant Downtime</v>
      </c>
      <c r="C408" s="318" t="str">
        <f t="shared" si="23"/>
        <v>Percentage Reduction in Plant Downtime</v>
      </c>
      <c r="D408" s="6" t="s">
        <v>3518</v>
      </c>
      <c r="E408" s="45"/>
      <c r="F408" s="6" t="s">
        <v>3523</v>
      </c>
      <c r="G408" s="6"/>
      <c r="H408" s="47">
        <v>1787</v>
      </c>
      <c r="I408" s="325" t="s">
        <v>44</v>
      </c>
      <c r="J408" s="255" t="str">
        <f>IF(ISBLANK(INDEX('Policy Characteristics'!D:D,MATCH($C408,'Policy Characteristics'!$C:$C,0))),"",INDEX('Policy Characteristics'!D:D,MATCH($C408,'Policy Characteristics'!$C:$C,0)))</f>
        <v>Reduce Plant Downtime</v>
      </c>
      <c r="K408" s="254" t="str">
        <f>IF(ISBLANK(INDEX('Policy Characteristics'!E:E,MATCH($C408,'Policy Characteristics'!$C:$C,0))),"",INDEX('Policy Characteristics'!E:E,MATCH($C408,'Policy Characteristics'!$C:$C,0)))</f>
        <v>elec reduce plant downtime</v>
      </c>
      <c r="L408" s="261">
        <f>IF(ISBLANK(INDEX('Policy Characteristics'!F:F,MATCH($C408,'Policy Characteristics'!$C:$C,0))),"",INDEX('Policy Characteristics'!F:F,MATCH($C408,'Policy Characteristics'!$C:$C,0)))</f>
        <v>0</v>
      </c>
      <c r="M408" s="261">
        <f>IF(ISBLANK(INDEX('Policy Characteristics'!G:G,MATCH($C408,'Policy Characteristics'!$C:$C,0))),"",INDEX('Policy Characteristics'!G:G,MATCH($C408,'Policy Characteristics'!$C:$C,0)))</f>
        <v>0.6</v>
      </c>
      <c r="N408" s="261">
        <f>IF(ISBLANK(INDEX('Policy Characteristics'!H:H,MATCH($C408,'Policy Characteristics'!$C:$C,0))),"",INDEX('Policy Characteristics'!H:H,MATCH($C408,'Policy Characteristics'!$C:$C,0)))</f>
        <v>0.01</v>
      </c>
      <c r="O408" s="254" t="str">
        <f>IF(ISBLANK(INDEX('Policy Characteristics'!I:I,MATCH($C408,'Policy Characteristics'!$C:$C,0))),"",INDEX('Policy Characteristics'!I:I,MATCH($C408,'Policy Characteristics'!$C:$C,0)))</f>
        <v>% reduction in downtime</v>
      </c>
      <c r="P408" s="254"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54" t="str">
        <f>IF(ISBLANK(INDEX('Policy Characteristics'!K:K,MATCH($C408,'Policy Characteristics'!$C:$C,0))),"",INDEX('Policy Characteristics'!K:K,MATCH($C408,'Policy Characteristics'!$C:$C,0)))</f>
        <v>electricity-sector-main.html#red-downtime</v>
      </c>
      <c r="R408" s="254" t="str">
        <f>IF(ISBLANK(INDEX('Policy Characteristics'!L:L,MATCH($C408,'Policy Characteristics'!$C:$C,0))),"",INDEX('Policy Characteristics'!L:L,MATCH($C408,'Policy Characteristics'!$C:$C,0)))</f>
        <v>reduce-downtime.html</v>
      </c>
    </row>
    <row r="409" spans="1:18" s="2"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Reduce Plant Downtime</v>
      </c>
      <c r="C409" s="318" t="str">
        <f t="shared" si="23"/>
        <v>Percentage Reduction in Plant Downtime</v>
      </c>
      <c r="D409" s="6" t="s">
        <v>3607</v>
      </c>
      <c r="E409" s="45"/>
      <c r="F409" s="6" t="s">
        <v>3605</v>
      </c>
      <c r="G409" s="6"/>
      <c r="H409" s="47">
        <v>1788</v>
      </c>
      <c r="I409" s="325" t="s">
        <v>44</v>
      </c>
      <c r="J409" s="255" t="str">
        <f>IF(ISBLANK(INDEX('Policy Characteristics'!D:D,MATCH($C409,'Policy Characteristics'!$C:$C,0))),"",INDEX('Policy Characteristics'!D:D,MATCH($C409,'Policy Characteristics'!$C:$C,0)))</f>
        <v>Reduce Plant Downtime</v>
      </c>
      <c r="K409" s="254" t="str">
        <f>IF(ISBLANK(INDEX('Policy Characteristics'!E:E,MATCH($C409,'Policy Characteristics'!$C:$C,0))),"",INDEX('Policy Characteristics'!E:E,MATCH($C409,'Policy Characteristics'!$C:$C,0)))</f>
        <v>elec reduce plant downtime</v>
      </c>
      <c r="L409" s="261">
        <f>IF(ISBLANK(INDEX('Policy Characteristics'!F:F,MATCH($C409,'Policy Characteristics'!$C:$C,0))),"",INDEX('Policy Characteristics'!F:F,MATCH($C409,'Policy Characteristics'!$C:$C,0)))</f>
        <v>0</v>
      </c>
      <c r="M409" s="261">
        <f>IF(ISBLANK(INDEX('Policy Characteristics'!G:G,MATCH($C409,'Policy Characteristics'!$C:$C,0))),"",INDEX('Policy Characteristics'!G:G,MATCH($C409,'Policy Characteristics'!$C:$C,0)))</f>
        <v>0.6</v>
      </c>
      <c r="N409" s="261">
        <f>IF(ISBLANK(INDEX('Policy Characteristics'!H:H,MATCH($C409,'Policy Characteristics'!$C:$C,0))),"",INDEX('Policy Characteristics'!H:H,MATCH($C409,'Policy Characteristics'!$C:$C,0)))</f>
        <v>0.01</v>
      </c>
      <c r="O409" s="254" t="str">
        <f>IF(ISBLANK(INDEX('Policy Characteristics'!I:I,MATCH($C409,'Policy Characteristics'!$C:$C,0))),"",INDEX('Policy Characteristics'!I:I,MATCH($C409,'Policy Characteristics'!$C:$C,0)))</f>
        <v>% reduction in downtime</v>
      </c>
      <c r="P409" s="254"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54" t="str">
        <f>IF(ISBLANK(INDEX('Policy Characteristics'!K:K,MATCH($C409,'Policy Characteristics'!$C:$C,0))),"",INDEX('Policy Characteristics'!K:K,MATCH($C409,'Policy Characteristics'!$C:$C,0)))</f>
        <v>electricity-sector-main.html#red-downtime</v>
      </c>
      <c r="R409" s="254" t="str">
        <f>IF(ISBLANK(INDEX('Policy Characteristics'!L:L,MATCH($C409,'Policy Characteristics'!$C:$C,0))),"",INDEX('Policy Characteristics'!L:L,MATCH($C409,'Policy Characteristics'!$C:$C,0)))</f>
        <v>reduce-downtime.html</v>
      </c>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318" t="str">
        <f t="shared" si="23"/>
        <v>Percentage Reduction in Plant Downtime</v>
      </c>
      <c r="D410" s="6" t="s">
        <v>3608</v>
      </c>
      <c r="E410" s="45"/>
      <c r="F410" s="6" t="s">
        <v>3606</v>
      </c>
      <c r="G410" s="6"/>
      <c r="H410" s="47">
        <v>2242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Soft Costs</v>
      </c>
      <c r="C411" s="319" t="s">
        <v>2324</v>
      </c>
      <c r="D411" s="6" t="s">
        <v>449</v>
      </c>
      <c r="E411" s="6"/>
      <c r="F411" s="6" t="s">
        <v>452</v>
      </c>
      <c r="G411" s="6"/>
      <c r="H411" s="47">
        <v>194</v>
      </c>
      <c r="I411" s="325" t="s">
        <v>43</v>
      </c>
      <c r="J411" s="255" t="str">
        <f>IF(ISBLANK(INDEX('Policy Characteristics'!D:D,MATCH($C411,'Policy Characteristics'!$C:$C,0))),"",INDEX('Policy Characteristics'!D:D,MATCH($C411,'Policy Characteristics'!$C:$C,0)))</f>
        <v>Reduce Soft Costs</v>
      </c>
      <c r="K411" s="254" t="str">
        <f>IF(ISBLANK(INDEX('Policy Characteristics'!E:E,MATCH($C411,'Policy Characteristics'!$C:$C,0))),"",INDEX('Policy Characteristics'!E:E,MATCH($C411,'Policy Characteristics'!$C:$C,0)))</f>
        <v>elec reduce soft costs</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0.9</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soft costs</v>
      </c>
      <c r="P411" s="254"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54" t="str">
        <f>IF(ISBLANK(INDEX('Policy Characteristics'!K:K,MATCH($C411,'Policy Characteristics'!$C:$C,0))),"",INDEX('Policy Characteristics'!K:K,MATCH($C411,'Policy Characteristics'!$C:$C,0)))</f>
        <v>endogenous-learning.html#red-soft-costs</v>
      </c>
      <c r="R411" s="254" t="str">
        <f>IF(ISBLANK(INDEX('Policy Characteristics'!L:L,MATCH($C411,'Policy Characteristics'!$C:$C,0))),"",INDEX('Policy Characteristics'!L:L,MATCH($C411,'Policy Characteristics'!$C:$C,0)))</f>
        <v>reduce-soft-costs.html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Soft Costs</v>
      </c>
      <c r="C412" s="318" t="str">
        <f t="shared" ref="C412:C413" si="24">C$411</f>
        <v>Percent Reduction in Soft Costs of Capacity Construction</v>
      </c>
      <c r="D412" s="6" t="s">
        <v>78</v>
      </c>
      <c r="E412" s="6"/>
      <c r="F412" s="6" t="s">
        <v>90</v>
      </c>
      <c r="G412" s="6"/>
      <c r="H412" s="47">
        <v>195</v>
      </c>
      <c r="I412" s="325" t="s">
        <v>43</v>
      </c>
      <c r="J412" s="255" t="str">
        <f>IF(ISBLANK(INDEX('Policy Characteristics'!D:D,MATCH($C412,'Policy Characteristics'!$C:$C,0))),"",INDEX('Policy Characteristics'!D:D,MATCH($C412,'Policy Characteristics'!$C:$C,0)))</f>
        <v>Reduce Soft Costs</v>
      </c>
      <c r="K412" s="254" t="str">
        <f>IF(ISBLANK(INDEX('Policy Characteristics'!E:E,MATCH($C412,'Policy Characteristics'!$C:$C,0))),"",INDEX('Policy Characteristics'!E:E,MATCH($C412,'Policy Characteristics'!$C:$C,0)))</f>
        <v>elec reduce soft costs</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0.9</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soft costs</v>
      </c>
      <c r="P412" s="254"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54" t="str">
        <f>IF(ISBLANK(INDEX('Policy Characteristics'!K:K,MATCH($C412,'Policy Characteristics'!$C:$C,0))),"",INDEX('Policy Characteristics'!K:K,MATCH($C412,'Policy Characteristics'!$C:$C,0)))</f>
        <v>endogenous-learning.html#red-soft-costs</v>
      </c>
      <c r="R412" s="254" t="str">
        <f>IF(ISBLANK(INDEX('Policy Characteristics'!L:L,MATCH($C412,'Policy Characteristics'!$C:$C,0))),"",INDEX('Policy Characteristics'!L:L,MATCH($C412,'Policy Characteristics'!$C:$C,0)))</f>
        <v>reduce-soft-costs.html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Soft Costs</v>
      </c>
      <c r="C413" s="318" t="str">
        <f t="shared" si="24"/>
        <v>Percent Reduction in Soft Costs of Capacity Construction</v>
      </c>
      <c r="D413" s="6" t="s">
        <v>454</v>
      </c>
      <c r="E413" s="6"/>
      <c r="F413" s="6" t="s">
        <v>455</v>
      </c>
      <c r="G413" s="6"/>
      <c r="H413" s="47">
        <v>196</v>
      </c>
      <c r="I413" s="325" t="s">
        <v>43</v>
      </c>
      <c r="J413" s="255" t="str">
        <f>IF(ISBLANK(INDEX('Policy Characteristics'!D:D,MATCH($C413,'Policy Characteristics'!$C:$C,0))),"",INDEX('Policy Characteristics'!D:D,MATCH($C413,'Policy Characteristics'!$C:$C,0)))</f>
        <v>Reduce Soft Costs</v>
      </c>
      <c r="K413" s="254" t="str">
        <f>IF(ISBLANK(INDEX('Policy Characteristics'!E:E,MATCH($C413,'Policy Characteristics'!$C:$C,0))),"",INDEX('Policy Characteristics'!E:E,MATCH($C413,'Policy Characteristics'!$C:$C,0)))</f>
        <v>elec reduce soft costs</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0.9</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soft costs</v>
      </c>
      <c r="P413" s="254"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54" t="str">
        <f>IF(ISBLANK(INDEX('Policy Characteristics'!K:K,MATCH($C413,'Policy Characteristics'!$C:$C,0))),"",INDEX('Policy Characteristics'!K:K,MATCH($C413,'Policy Characteristics'!$C:$C,0)))</f>
        <v>endogenous-learning.html#red-soft-costs</v>
      </c>
      <c r="R413" s="254" t="str">
        <f>IF(ISBLANK(INDEX('Policy Characteristics'!L:L,MATCH($C413,'Policy Characteristics'!$C:$C,0))),"",INDEX('Policy Characteristics'!L:L,MATCH($C413,'Policy Characteristics'!$C:$C,0)))</f>
        <v>reduce-soft-costs.html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Transmission &amp; Distribution Losses</v>
      </c>
      <c r="C414" s="317" t="s">
        <v>282</v>
      </c>
      <c r="D414" s="6"/>
      <c r="E414" s="6"/>
      <c r="F414" s="6"/>
      <c r="G414" s="6"/>
      <c r="H414" s="47">
        <v>145</v>
      </c>
      <c r="I414" s="325" t="s">
        <v>43</v>
      </c>
      <c r="J414" s="255" t="str">
        <f>IF(ISBLANK(INDEX('Policy Characteristics'!D:D,MATCH($C414,'Policy Characteristics'!$C:$C,0))),"",INDEX('Policy Characteristics'!D:D,MATCH($C414,'Policy Characteristics'!$C:$C,0)))</f>
        <v>Reduce T&amp;D Losses</v>
      </c>
      <c r="K414" s="254" t="str">
        <f>IF(ISBLANK(INDEX('Policy Characteristics'!E:E,MATCH($C414,'Policy Characteristics'!$C:$C,0))),"",INDEX('Policy Characteristics'!E:E,MATCH($C414,'Policy Characteristics'!$C:$C,0)))</f>
        <v>elec avoid TND loss</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0.4</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of losses avoided</v>
      </c>
      <c r="P414" s="254"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254" t="str">
        <f>IF(ISBLANK(INDEX('Policy Characteristics'!K:K,MATCH($C414,'Policy Characteristics'!$C:$C,0))),"",INDEX('Policy Characteristics'!K:K,MATCH($C414,'Policy Characteristics'!$C:$C,0)))</f>
        <v>electricity-sector-main.html#red-tnd-losses</v>
      </c>
      <c r="R414" s="254" t="str">
        <f>IF(ISBLANK(INDEX('Policy Characteristics'!L:L,MATCH($C414,'Policy Characteristics'!$C:$C,0))),"",INDEX('Policy Characteristics'!L:L,MATCH($C414,'Policy Characteristics'!$C:$C,0)))</f>
        <v>reduce-tnd-losses.html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Subsidy for Capacity Construction</v>
      </c>
      <c r="C415" s="317" t="s">
        <v>2791</v>
      </c>
      <c r="D415" s="45" t="s">
        <v>448</v>
      </c>
      <c r="E415" s="45"/>
      <c r="F415" s="45" t="s">
        <v>447</v>
      </c>
      <c r="G415" s="6"/>
      <c r="H415" s="47">
        <v>691</v>
      </c>
      <c r="I415" s="325" t="s">
        <v>44</v>
      </c>
      <c r="J415" s="255" t="str">
        <f>IF(ISBLANK(INDEX('Policy Characteristics'!D:D,MATCH($C415,'Policy Characteristics'!$C:$C,0))),"",INDEX('Policy Characteristics'!D:D,MATCH($C415,'Policy Characteristics'!$C:$C,0)))</f>
        <v>Subsidy for Capacity Construction</v>
      </c>
      <c r="K415" s="254" t="str">
        <f>IF(ISBLANK(INDEX('Policy Characteristics'!E:E,MATCH($C415,'Policy Characteristics'!$C:$C,0))),"",INDEX('Policy Characteristics'!E:E,MATCH($C415,'Policy Characteristics'!$C:$C,0)))</f>
        <v>elec capacity construction subsidy</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0.95</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of construction cost</v>
      </c>
      <c r="P415" s="254"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54" t="str">
        <f>IF(ISBLANK(INDEX('Policy Characteristics'!K:K,MATCH($C415,'Policy Characteristics'!$C:$C,0))),"",INDEX('Policy Characteristics'!K:K,MATCH($C415,'Policy Characteristics'!$C:$C,0)))</f>
        <v>electricity-sector-main.html#subsidies</v>
      </c>
      <c r="R415" s="254" t="str">
        <f>IF(ISBLANK(INDEX('Policy Characteristics'!L:L,MATCH($C415,'Policy Characteristics'!$C:$C,0))),"",INDEX('Policy Characteristics'!L:L,MATCH($C415,'Policy Characteristics'!$C:$C,0)))</f>
        <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Subsidy for Capacity Construction</v>
      </c>
      <c r="C416" s="318" t="str">
        <f>C$415</f>
        <v>Perc Subsidy for Elec Capacity Construction</v>
      </c>
      <c r="D416" s="6" t="s">
        <v>3513</v>
      </c>
      <c r="E416" s="45"/>
      <c r="F416" s="6" t="s">
        <v>3449</v>
      </c>
      <c r="G416" s="6"/>
      <c r="H416" s="47">
        <v>692</v>
      </c>
      <c r="I416" s="325" t="s">
        <v>44</v>
      </c>
      <c r="J416" s="255" t="str">
        <f>IF(ISBLANK(INDEX('Policy Characteristics'!D:D,MATCH($C416,'Policy Characteristics'!$C:$C,0))),"",INDEX('Policy Characteristics'!D:D,MATCH($C416,'Policy Characteristics'!$C:$C,0)))</f>
        <v>Subsidy for Capacity Construction</v>
      </c>
      <c r="K416" s="254" t="str">
        <f>IF(ISBLANK(INDEX('Policy Characteristics'!E:E,MATCH($C416,'Policy Characteristics'!$C:$C,0))),"",INDEX('Policy Characteristics'!E:E,MATCH($C416,'Policy Characteristics'!$C:$C,0)))</f>
        <v>elec capacity construction subsidy</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0.95</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of construction cost</v>
      </c>
      <c r="P416" s="254"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54" t="str">
        <f>IF(ISBLANK(INDEX('Policy Characteristics'!K:K,MATCH($C416,'Policy Characteristics'!$C:$C,0))),"",INDEX('Policy Characteristics'!K:K,MATCH($C416,'Policy Characteristics'!$C:$C,0)))</f>
        <v>electricity-sector-main.html#subsidies</v>
      </c>
      <c r="R416" s="254" t="str">
        <f>IF(ISBLANK(INDEX('Policy Characteristics'!L:L,MATCH($C416,'Policy Characteristics'!$C:$C,0))),"",INDEX('Policy Characteristics'!L:L,MATCH($C416,'Policy Characteristics'!$C:$C,0)))</f>
        <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Subsidy for Capacity Construction</v>
      </c>
      <c r="C417" s="318" t="str">
        <f t="shared" ref="C417:C438" si="25">C$415</f>
        <v>Perc Subsidy for Elec Capacity Construction</v>
      </c>
      <c r="D417" s="6" t="s">
        <v>3514</v>
      </c>
      <c r="E417" s="45"/>
      <c r="F417" s="6" t="s">
        <v>3450</v>
      </c>
      <c r="G417" s="6"/>
      <c r="H417" s="47">
        <v>1789</v>
      </c>
      <c r="I417" s="325" t="s">
        <v>44</v>
      </c>
      <c r="J417" s="255" t="str">
        <f>IF(ISBLANK(INDEX('Policy Characteristics'!D:D,MATCH($C417,'Policy Characteristics'!$C:$C,0))),"",INDEX('Policy Characteristics'!D:D,MATCH($C417,'Policy Characteristics'!$C:$C,0)))</f>
        <v>Subsidy for Capacity Construction</v>
      </c>
      <c r="K417" s="254" t="str">
        <f>IF(ISBLANK(INDEX('Policy Characteristics'!E:E,MATCH($C417,'Policy Characteristics'!$C:$C,0))),"",INDEX('Policy Characteristics'!E:E,MATCH($C417,'Policy Characteristics'!$C:$C,0)))</f>
        <v>elec capacity construction subsidy</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0.95</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of construction cost</v>
      </c>
      <c r="P417" s="254"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54" t="str">
        <f>IF(ISBLANK(INDEX('Policy Characteristics'!K:K,MATCH($C417,'Policy Characteristics'!$C:$C,0))),"",INDEX('Policy Characteristics'!K:K,MATCH($C417,'Policy Characteristics'!$C:$C,0)))</f>
        <v>electricity-sector-main.html#subsidies</v>
      </c>
      <c r="R417" s="254" t="str">
        <f>IF(ISBLANK(INDEX('Policy Characteristics'!L:L,MATCH($C417,'Policy Characteristics'!$C:$C,0))),"",INDEX('Policy Characteristics'!L:L,MATCH($C417,'Policy Characteristics'!$C:$C,0)))</f>
        <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Subsidy for Capacity Construction</v>
      </c>
      <c r="C418" s="318" t="str">
        <f t="shared" si="25"/>
        <v>Perc Subsidy for Elec Capacity Construction</v>
      </c>
      <c r="D418" s="6" t="s">
        <v>76</v>
      </c>
      <c r="E418" s="45"/>
      <c r="F418" s="6" t="s">
        <v>3524</v>
      </c>
      <c r="G418" s="6"/>
      <c r="H418" s="47">
        <v>517</v>
      </c>
      <c r="I418" s="325" t="s">
        <v>43</v>
      </c>
      <c r="J418" s="255" t="str">
        <f>IF(ISBLANK(INDEX('Policy Characteristics'!D:D,MATCH($C418,'Policy Characteristics'!$C:$C,0))),"",INDEX('Policy Characteristics'!D:D,MATCH($C418,'Policy Characteristics'!$C:$C,0)))</f>
        <v>Subsidy for Capacity Construction</v>
      </c>
      <c r="K418" s="254" t="str">
        <f>IF(ISBLANK(INDEX('Policy Characteristics'!E:E,MATCH($C418,'Policy Characteristics'!$C:$C,0))),"",INDEX('Policy Characteristics'!E:E,MATCH($C418,'Policy Characteristics'!$C:$C,0)))</f>
        <v>elec capacity construction subsidy</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0.95</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of construction cost</v>
      </c>
      <c r="P418" s="254"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54" t="str">
        <f>IF(ISBLANK(INDEX('Policy Characteristics'!K:K,MATCH($C418,'Policy Characteristics'!$C:$C,0))),"",INDEX('Policy Characteristics'!K:K,MATCH($C418,'Policy Characteristics'!$C:$C,0)))</f>
        <v>electricity-sector-main.html#subsidies</v>
      </c>
      <c r="R418" s="254" t="str">
        <f>IF(ISBLANK(INDEX('Policy Characteristics'!L:L,MATCH($C418,'Policy Characteristics'!$C:$C,0))),"",INDEX('Policy Characteristics'!L:L,MATCH($C418,'Policy Characteristics'!$C:$C,0)))</f>
        <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Subsidy for Capacity Construction</v>
      </c>
      <c r="C419" s="318" t="str">
        <f t="shared" si="25"/>
        <v>Perc Subsidy for Elec Capacity Construction</v>
      </c>
      <c r="D419" s="6" t="s">
        <v>77</v>
      </c>
      <c r="E419" s="45"/>
      <c r="F419" s="6" t="s">
        <v>89</v>
      </c>
      <c r="G419" s="6"/>
      <c r="H419" s="47">
        <v>693</v>
      </c>
      <c r="I419" s="325" t="s">
        <v>44</v>
      </c>
      <c r="J419" s="255" t="str">
        <f>IF(ISBLANK(INDEX('Policy Characteristics'!D:D,MATCH($C419,'Policy Characteristics'!$C:$C,0))),"",INDEX('Policy Characteristics'!D:D,MATCH($C419,'Policy Characteristics'!$C:$C,0)))</f>
        <v>Subsidy for Capacity Construction</v>
      </c>
      <c r="K419" s="254" t="str">
        <f>IF(ISBLANK(INDEX('Policy Characteristics'!E:E,MATCH($C419,'Policy Characteristics'!$C:$C,0))),"",INDEX('Policy Characteristics'!E:E,MATCH($C419,'Policy Characteristics'!$C:$C,0)))</f>
        <v>elec capacity construction subsidy</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0.95</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of construction cost</v>
      </c>
      <c r="P419" s="254"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54" t="str">
        <f>IF(ISBLANK(INDEX('Policy Characteristics'!K:K,MATCH($C419,'Policy Characteristics'!$C:$C,0))),"",INDEX('Policy Characteristics'!K:K,MATCH($C419,'Policy Characteristics'!$C:$C,0)))</f>
        <v>electricity-sector-main.html#subsidies</v>
      </c>
      <c r="R419" s="254" t="str">
        <f>IF(ISBLANK(INDEX('Policy Characteristics'!L:L,MATCH($C419,'Policy Characteristics'!$C:$C,0))),"",INDEX('Policy Characteristics'!L:L,MATCH($C419,'Policy Characteristics'!$C:$C,0)))</f>
        <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Subsidy for Capacity Construction</v>
      </c>
      <c r="C420" s="318" t="str">
        <f t="shared" si="25"/>
        <v>Perc Subsidy for Elec Capacity Construction</v>
      </c>
      <c r="D420" s="6" t="s">
        <v>449</v>
      </c>
      <c r="E420" s="45"/>
      <c r="F420" s="6" t="s">
        <v>452</v>
      </c>
      <c r="G420" s="6"/>
      <c r="H420" s="47">
        <v>518</v>
      </c>
      <c r="I420" s="325" t="s">
        <v>43</v>
      </c>
      <c r="J420" s="255" t="str">
        <f>IF(ISBLANK(INDEX('Policy Characteristics'!D:D,MATCH($C420,'Policy Characteristics'!$C:$C,0))),"",INDEX('Policy Characteristics'!D:D,MATCH($C420,'Policy Characteristics'!$C:$C,0)))</f>
        <v>Subsidy for Capacity Construction</v>
      </c>
      <c r="K420" s="254" t="str">
        <f>IF(ISBLANK(INDEX('Policy Characteristics'!E:E,MATCH($C420,'Policy Characteristics'!$C:$C,0))),"",INDEX('Policy Characteristics'!E:E,MATCH($C420,'Policy Characteristics'!$C:$C,0)))</f>
        <v>elec capacity construction subsidy</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0.95</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of construction cost</v>
      </c>
      <c r="P420" s="254"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54" t="str">
        <f>IF(ISBLANK(INDEX('Policy Characteristics'!K:K,MATCH($C420,'Policy Characteristics'!$C:$C,0))),"",INDEX('Policy Characteristics'!K:K,MATCH($C420,'Policy Characteristics'!$C:$C,0)))</f>
        <v>electricity-sector-main.html#subsidies</v>
      </c>
      <c r="R420" s="254" t="str">
        <f>IF(ISBLANK(INDEX('Policy Characteristics'!L:L,MATCH($C420,'Policy Characteristics'!$C:$C,0))),"",INDEX('Policy Characteristics'!L:L,MATCH($C420,'Policy Characteristics'!$C:$C,0)))</f>
        <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Subsidy for Capacity Construction</v>
      </c>
      <c r="C421" s="318" t="str">
        <f t="shared" si="25"/>
        <v>Perc Subsidy for Elec Capacity Construction</v>
      </c>
      <c r="D421" s="6" t="s">
        <v>78</v>
      </c>
      <c r="E421" s="45"/>
      <c r="F421" s="6" t="s">
        <v>90</v>
      </c>
      <c r="G421" s="6"/>
      <c r="H421" s="47">
        <v>519</v>
      </c>
      <c r="I421" s="325" t="s">
        <v>43</v>
      </c>
      <c r="J421" s="255" t="str">
        <f>IF(ISBLANK(INDEX('Policy Characteristics'!D:D,MATCH($C421,'Policy Characteristics'!$C:$C,0))),"",INDEX('Policy Characteristics'!D:D,MATCH($C421,'Policy Characteristics'!$C:$C,0)))</f>
        <v>Subsidy for Capacity Construction</v>
      </c>
      <c r="K421" s="254" t="str">
        <f>IF(ISBLANK(INDEX('Policy Characteristics'!E:E,MATCH($C421,'Policy Characteristics'!$C:$C,0))),"",INDEX('Policy Characteristics'!E:E,MATCH($C421,'Policy Characteristics'!$C:$C,0)))</f>
        <v>elec capacity construction subsidy</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0.95</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of construction cost</v>
      </c>
      <c r="P421" s="254"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54" t="str">
        <f>IF(ISBLANK(INDEX('Policy Characteristics'!K:K,MATCH($C421,'Policy Characteristics'!$C:$C,0))),"",INDEX('Policy Characteristics'!K:K,MATCH($C421,'Policy Characteristics'!$C:$C,0)))</f>
        <v>electricity-sector-main.html#subsidies</v>
      </c>
      <c r="R421" s="254" t="str">
        <f>IF(ISBLANK(INDEX('Policy Characteristics'!L:L,MATCH($C421,'Policy Characteristics'!$C:$C,0))),"",INDEX('Policy Characteristics'!L:L,MATCH($C421,'Policy Characteristics'!$C:$C,0)))</f>
        <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Subsidy for Capacity Construction</v>
      </c>
      <c r="C422" s="318" t="str">
        <f t="shared" si="25"/>
        <v>Perc Subsidy for Elec Capacity Construction</v>
      </c>
      <c r="D422" s="6" t="s">
        <v>79</v>
      </c>
      <c r="E422" s="45"/>
      <c r="F422" s="6" t="s">
        <v>91</v>
      </c>
      <c r="G422" s="6"/>
      <c r="H422" s="47">
        <v>520</v>
      </c>
      <c r="I422" s="325" t="s">
        <v>43</v>
      </c>
      <c r="J422" s="255" t="str">
        <f>IF(ISBLANK(INDEX('Policy Characteristics'!D:D,MATCH($C422,'Policy Characteristics'!$C:$C,0))),"",INDEX('Policy Characteristics'!D:D,MATCH($C422,'Policy Characteristics'!$C:$C,0)))</f>
        <v>Subsidy for Capacity Construction</v>
      </c>
      <c r="K422" s="254" t="str">
        <f>IF(ISBLANK(INDEX('Policy Characteristics'!E:E,MATCH($C422,'Policy Characteristics'!$C:$C,0))),"",INDEX('Policy Characteristics'!E:E,MATCH($C422,'Policy Characteristics'!$C:$C,0)))</f>
        <v>elec capacity construction subsidy</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0.95</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of construction cost</v>
      </c>
      <c r="P422" s="254"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54" t="str">
        <f>IF(ISBLANK(INDEX('Policy Characteristics'!K:K,MATCH($C422,'Policy Characteristics'!$C:$C,0))),"",INDEX('Policy Characteristics'!K:K,MATCH($C422,'Policy Characteristics'!$C:$C,0)))</f>
        <v>electricity-sector-main.html#subsidies</v>
      </c>
      <c r="R422" s="254" t="str">
        <f>IF(ISBLANK(INDEX('Policy Characteristics'!L:L,MATCH($C422,'Policy Characteristics'!$C:$C,0))),"",INDEX('Policy Characteristics'!L:L,MATCH($C422,'Policy Characteristics'!$C:$C,0)))</f>
        <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Subsidy for Capacity Construction</v>
      </c>
      <c r="C423" s="318" t="str">
        <f t="shared" si="25"/>
        <v>Perc Subsidy for Elec Capacity Construction</v>
      </c>
      <c r="D423" s="6" t="s">
        <v>80</v>
      </c>
      <c r="E423" s="45"/>
      <c r="F423" s="6" t="s">
        <v>92</v>
      </c>
      <c r="G423" s="6"/>
      <c r="H423" s="47">
        <v>521</v>
      </c>
      <c r="I423" s="325" t="s">
        <v>43</v>
      </c>
      <c r="J423" s="255" t="str">
        <f>IF(ISBLANK(INDEX('Policy Characteristics'!D:D,MATCH($C423,'Policy Characteristics'!$C:$C,0))),"",INDEX('Policy Characteristics'!D:D,MATCH($C423,'Policy Characteristics'!$C:$C,0)))</f>
        <v>Subsidy for Capacity Construction</v>
      </c>
      <c r="K423" s="254" t="str">
        <f>IF(ISBLANK(INDEX('Policy Characteristics'!E:E,MATCH($C423,'Policy Characteristics'!$C:$C,0))),"",INDEX('Policy Characteristics'!E:E,MATCH($C423,'Policy Characteristics'!$C:$C,0)))</f>
        <v>elec capacity construction subsidy</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0.95</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of construction cost</v>
      </c>
      <c r="P423" s="254"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54" t="str">
        <f>IF(ISBLANK(INDEX('Policy Characteristics'!K:K,MATCH($C423,'Policy Characteristics'!$C:$C,0))),"",INDEX('Policy Characteristics'!K:K,MATCH($C423,'Policy Characteristics'!$C:$C,0)))</f>
        <v>electricity-sector-main.html#subsidies</v>
      </c>
      <c r="R423" s="254" t="str">
        <f>IF(ISBLANK(INDEX('Policy Characteristics'!L:L,MATCH($C423,'Policy Characteristics'!$C:$C,0))),"",INDEX('Policy Characteristics'!L:L,MATCH($C423,'Policy Characteristics'!$C:$C,0)))</f>
        <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Subsidy for Capacity Construction</v>
      </c>
      <c r="C424" s="318" t="str">
        <f t="shared" si="25"/>
        <v>Perc Subsidy for Elec Capacity Construction</v>
      </c>
      <c r="D424" s="6" t="s">
        <v>2426</v>
      </c>
      <c r="E424" s="45"/>
      <c r="F424" s="6" t="s">
        <v>437</v>
      </c>
      <c r="G424" s="6"/>
      <c r="H424" s="47">
        <v>1598</v>
      </c>
      <c r="I424" s="325" t="s">
        <v>43</v>
      </c>
      <c r="J424" s="255" t="str">
        <f>IF(ISBLANK(INDEX('Policy Characteristics'!D:D,MATCH($C424,'Policy Characteristics'!$C:$C,0))),"",INDEX('Policy Characteristics'!D:D,MATCH($C424,'Policy Characteristics'!$C:$C,0)))</f>
        <v>Subsidy for Capacity Construction</v>
      </c>
      <c r="K424" s="254" t="str">
        <f>IF(ISBLANK(INDEX('Policy Characteristics'!E:E,MATCH($C424,'Policy Characteristics'!$C:$C,0))),"",INDEX('Policy Characteristics'!E:E,MATCH($C424,'Policy Characteristics'!$C:$C,0)))</f>
        <v>elec capacity construction subsidy</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0.95</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of construction cost</v>
      </c>
      <c r="P424" s="254"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54" t="str">
        <f>IF(ISBLANK(INDEX('Policy Characteristics'!K:K,MATCH($C424,'Policy Characteristics'!$C:$C,0))),"",INDEX('Policy Characteristics'!K:K,MATCH($C424,'Policy Characteristics'!$C:$C,0)))</f>
        <v>electricity-sector-main.html#subsidies</v>
      </c>
      <c r="R424" s="254" t="str">
        <f>IF(ISBLANK(INDEX('Policy Characteristics'!L:L,MATCH($C424,'Policy Characteristics'!$C:$C,0))),"",INDEX('Policy Characteristics'!L:L,MATCH($C424,'Policy Characteristics'!$C:$C,0)))</f>
        <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Subsidy for Capacity Construction</v>
      </c>
      <c r="C425" s="318" t="str">
        <f t="shared" si="25"/>
        <v>Perc Subsidy for Elec Capacity Construction</v>
      </c>
      <c r="D425" s="6" t="s">
        <v>309</v>
      </c>
      <c r="E425" s="45"/>
      <c r="F425" s="6" t="s">
        <v>311</v>
      </c>
      <c r="G425" s="6"/>
      <c r="H425" s="47">
        <v>1599</v>
      </c>
      <c r="I425" s="325" t="s">
        <v>44</v>
      </c>
      <c r="J425" s="255" t="str">
        <f>IF(ISBLANK(INDEX('Policy Characteristics'!D:D,MATCH($C425,'Policy Characteristics'!$C:$C,0))),"",INDEX('Policy Characteristics'!D:D,MATCH($C425,'Policy Characteristics'!$C:$C,0)))</f>
        <v>Subsidy for Capacity Construction</v>
      </c>
      <c r="K425" s="254" t="str">
        <f>IF(ISBLANK(INDEX('Policy Characteristics'!E:E,MATCH($C425,'Policy Characteristics'!$C:$C,0))),"",INDEX('Policy Characteristics'!E:E,MATCH($C425,'Policy Characteristics'!$C:$C,0)))</f>
        <v>elec capacity construction subsidy</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0.95</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of construction cost</v>
      </c>
      <c r="P425" s="254"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54" t="str">
        <f>IF(ISBLANK(INDEX('Policy Characteristics'!K:K,MATCH($C425,'Policy Characteristics'!$C:$C,0))),"",INDEX('Policy Characteristics'!K:K,MATCH($C425,'Policy Characteristics'!$C:$C,0)))</f>
        <v>electricity-sector-main.html#subsidies</v>
      </c>
      <c r="R425" s="254" t="str">
        <f>IF(ISBLANK(INDEX('Policy Characteristics'!L:L,MATCH($C425,'Policy Characteristics'!$C:$C,0))),"",INDEX('Policy Characteristics'!L:L,MATCH($C425,'Policy Characteristics'!$C:$C,0)))</f>
        <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Subsidy for Capacity Construction</v>
      </c>
      <c r="C426" s="318" t="str">
        <f t="shared" si="25"/>
        <v>Perc Subsidy for Elec Capacity Construction</v>
      </c>
      <c r="D426" s="6" t="s">
        <v>310</v>
      </c>
      <c r="E426" s="45"/>
      <c r="F426" s="6" t="s">
        <v>312</v>
      </c>
      <c r="G426" s="6"/>
      <c r="H426" s="47">
        <v>1600</v>
      </c>
      <c r="I426" s="325" t="s">
        <v>44</v>
      </c>
      <c r="J426" s="255" t="str">
        <f>IF(ISBLANK(INDEX('Policy Characteristics'!D:D,MATCH($C426,'Policy Characteristics'!$C:$C,0))),"",INDEX('Policy Characteristics'!D:D,MATCH($C426,'Policy Characteristics'!$C:$C,0)))</f>
        <v>Subsidy for Capacity Construction</v>
      </c>
      <c r="K426" s="254" t="str">
        <f>IF(ISBLANK(INDEX('Policy Characteristics'!E:E,MATCH($C426,'Policy Characteristics'!$C:$C,0))),"",INDEX('Policy Characteristics'!E:E,MATCH($C426,'Policy Characteristics'!$C:$C,0)))</f>
        <v>elec capacity construction subsidy</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0.95</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of construction cost</v>
      </c>
      <c r="P426" s="254"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54" t="str">
        <f>IF(ISBLANK(INDEX('Policy Characteristics'!K:K,MATCH($C426,'Policy Characteristics'!$C:$C,0))),"",INDEX('Policy Characteristics'!K:K,MATCH($C426,'Policy Characteristics'!$C:$C,0)))</f>
        <v>electricity-sector-main.html#subsidies</v>
      </c>
      <c r="R426" s="254" t="str">
        <f>IF(ISBLANK(INDEX('Policy Characteristics'!L:L,MATCH($C426,'Policy Characteristics'!$C:$C,0))),"",INDEX('Policy Characteristics'!L:L,MATCH($C426,'Policy Characteristics'!$C:$C,0)))</f>
        <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Subsidy for Capacity Construction</v>
      </c>
      <c r="C427" s="318" t="str">
        <f t="shared" si="25"/>
        <v>Perc Subsidy for Elec Capacity Construction</v>
      </c>
      <c r="D427" s="6" t="s">
        <v>445</v>
      </c>
      <c r="E427" s="45"/>
      <c r="F427" s="6" t="s">
        <v>444</v>
      </c>
      <c r="G427" s="6"/>
      <c r="H427" s="47">
        <v>694</v>
      </c>
      <c r="I427" s="325" t="s">
        <v>44</v>
      </c>
      <c r="J427" s="255" t="str">
        <f>IF(ISBLANK(INDEX('Policy Characteristics'!D:D,MATCH($C427,'Policy Characteristics'!$C:$C,0))),"",INDEX('Policy Characteristics'!D:D,MATCH($C427,'Policy Characteristics'!$C:$C,0)))</f>
        <v>Subsidy for Capacity Construction</v>
      </c>
      <c r="K427" s="254" t="str">
        <f>IF(ISBLANK(INDEX('Policy Characteristics'!E:E,MATCH($C427,'Policy Characteristics'!$C:$C,0))),"",INDEX('Policy Characteristics'!E:E,MATCH($C427,'Policy Characteristics'!$C:$C,0)))</f>
        <v>elec capacity construction subsidy</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0.95</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of construction cost</v>
      </c>
      <c r="P427" s="254"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54" t="str">
        <f>IF(ISBLANK(INDEX('Policy Characteristics'!K:K,MATCH($C427,'Policy Characteristics'!$C:$C,0))),"",INDEX('Policy Characteristics'!K:K,MATCH($C427,'Policy Characteristics'!$C:$C,0)))</f>
        <v>electricity-sector-main.html#subsidies</v>
      </c>
      <c r="R427" s="254" t="str">
        <f>IF(ISBLANK(INDEX('Policy Characteristics'!L:L,MATCH($C427,'Policy Characteristics'!$C:$C,0))),"",INDEX('Policy Characteristics'!L:L,MATCH($C427,'Policy Characteristics'!$C:$C,0)))</f>
        <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Subsidy for Capacity Construction</v>
      </c>
      <c r="C428" s="318" t="str">
        <f t="shared" si="25"/>
        <v>Perc Subsidy for Elec Capacity Construction</v>
      </c>
      <c r="D428" s="6" t="s">
        <v>454</v>
      </c>
      <c r="E428" s="45"/>
      <c r="F428" s="6" t="s">
        <v>455</v>
      </c>
      <c r="H428" s="47">
        <v>522</v>
      </c>
      <c r="I428" s="325" t="s">
        <v>43</v>
      </c>
      <c r="J428" s="255" t="str">
        <f>IF(ISBLANK(INDEX('Policy Characteristics'!D:D,MATCH($C428,'Policy Characteristics'!$C:$C,0))),"",INDEX('Policy Characteristics'!D:D,MATCH($C428,'Policy Characteristics'!$C:$C,0)))</f>
        <v>Subsidy for Capacity Construction</v>
      </c>
      <c r="K428" s="254" t="str">
        <f>IF(ISBLANK(INDEX('Policy Characteristics'!E:E,MATCH($C428,'Policy Characteristics'!$C:$C,0))),"",INDEX('Policy Characteristics'!E:E,MATCH($C428,'Policy Characteristics'!$C:$C,0)))</f>
        <v>elec capacity construction subsidy</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0.95</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of construction cost</v>
      </c>
      <c r="P428" s="254"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54" t="str">
        <f>IF(ISBLANK(INDEX('Policy Characteristics'!K:K,MATCH($C428,'Policy Characteristics'!$C:$C,0))),"",INDEX('Policy Characteristics'!K:K,MATCH($C428,'Policy Characteristics'!$C:$C,0)))</f>
        <v>electricity-sector-main.html#subsidies</v>
      </c>
      <c r="R428" s="254" t="str">
        <f>IF(ISBLANK(INDEX('Policy Characteristics'!L:L,MATCH($C428,'Policy Characteristics'!$C:$C,0))),"",INDEX('Policy Characteristics'!L:L,MATCH($C428,'Policy Characteristics'!$C:$C,0)))</f>
        <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Subsidy for Capacity Construction</v>
      </c>
      <c r="C429" s="318" t="str">
        <f t="shared" si="25"/>
        <v>Perc Subsidy for Elec Capacity Construction</v>
      </c>
      <c r="D429" s="6" t="s">
        <v>2751</v>
      </c>
      <c r="E429" s="45"/>
      <c r="F429" s="6" t="s">
        <v>2470</v>
      </c>
      <c r="G429" s="6"/>
      <c r="H429" s="47">
        <v>695</v>
      </c>
      <c r="I429" s="325" t="s">
        <v>44</v>
      </c>
      <c r="J429" s="255" t="str">
        <f>IF(ISBLANK(INDEX('Policy Characteristics'!D:D,MATCH($C429,'Policy Characteristics'!$C:$C,0))),"",INDEX('Policy Characteristics'!D:D,MATCH($C429,'Policy Characteristics'!$C:$C,0)))</f>
        <v>Subsidy for Capacity Construction</v>
      </c>
      <c r="K429" s="254" t="str">
        <f>IF(ISBLANK(INDEX('Policy Characteristics'!E:E,MATCH($C429,'Policy Characteristics'!$C:$C,0))),"",INDEX('Policy Characteristics'!E:E,MATCH($C429,'Policy Characteristics'!$C:$C,0)))</f>
        <v>elec capacity construction subsidy</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0.95</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of construction cost</v>
      </c>
      <c r="P429" s="254"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54" t="str">
        <f>IF(ISBLANK(INDEX('Policy Characteristics'!K:K,MATCH($C429,'Policy Characteristics'!$C:$C,0))),"",INDEX('Policy Characteristics'!K:K,MATCH($C429,'Policy Characteristics'!$C:$C,0)))</f>
        <v>electricity-sector-main.html#subsidies</v>
      </c>
      <c r="R429" s="254" t="str">
        <f>IF(ISBLANK(INDEX('Policy Characteristics'!L:L,MATCH($C429,'Policy Characteristics'!$C:$C,0))),"",INDEX('Policy Characteristics'!L:L,MATCH($C429,'Policy Characteristics'!$C:$C,0)))</f>
        <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Subsidy for Capacity Construction</v>
      </c>
      <c r="C430" s="318" t="str">
        <f t="shared" si="25"/>
        <v>Perc Subsidy for Elec Capacity Construction</v>
      </c>
      <c r="D430" s="6" t="s">
        <v>2752</v>
      </c>
      <c r="E430" s="45"/>
      <c r="F430" s="6" t="s">
        <v>2594</v>
      </c>
      <c r="G430" s="6"/>
      <c r="H430" s="47">
        <v>696</v>
      </c>
      <c r="I430" s="325" t="s">
        <v>44</v>
      </c>
      <c r="J430" s="255" t="str">
        <f>IF(ISBLANK(INDEX('Policy Characteristics'!D:D,MATCH($C430,'Policy Characteristics'!$C:$C,0))),"",INDEX('Policy Characteristics'!D:D,MATCH($C430,'Policy Characteristics'!$C:$C,0)))</f>
        <v>Subsidy for Capacity Construction</v>
      </c>
      <c r="K430" s="254" t="str">
        <f>IF(ISBLANK(INDEX('Policy Characteristics'!E:E,MATCH($C430,'Policy Characteristics'!$C:$C,0))),"",INDEX('Policy Characteristics'!E:E,MATCH($C430,'Policy Characteristics'!$C:$C,0)))</f>
        <v>elec capacity construction subsidy</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0.95</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of construction cost</v>
      </c>
      <c r="P430" s="254"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54" t="str">
        <f>IF(ISBLANK(INDEX('Policy Characteristics'!K:K,MATCH($C430,'Policy Characteristics'!$C:$C,0))),"",INDEX('Policy Characteristics'!K:K,MATCH($C430,'Policy Characteristics'!$C:$C,0)))</f>
        <v>electricity-sector-main.html#subsidies</v>
      </c>
      <c r="R430" s="254" t="str">
        <f>IF(ISBLANK(INDEX('Policy Characteristics'!L:L,MATCH($C430,'Policy Characteristics'!$C:$C,0))),"",INDEX('Policy Characteristics'!L:L,MATCH($C430,'Policy Characteristics'!$C:$C,0)))</f>
        <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Subsidy for Capacity Construction</v>
      </c>
      <c r="C431" s="318" t="str">
        <f t="shared" si="25"/>
        <v>Perc Subsidy for Elec Capacity Construction</v>
      </c>
      <c r="D431" s="6" t="s">
        <v>2753</v>
      </c>
      <c r="E431" s="45"/>
      <c r="F431" s="6" t="s">
        <v>2472</v>
      </c>
      <c r="G431" s="6"/>
      <c r="H431" s="47">
        <v>697</v>
      </c>
      <c r="I431" s="325" t="s">
        <v>44</v>
      </c>
      <c r="J431" s="255" t="str">
        <f>IF(ISBLANK(INDEX('Policy Characteristics'!D:D,MATCH($C431,'Policy Characteristics'!$C:$C,0))),"",INDEX('Policy Characteristics'!D:D,MATCH($C431,'Policy Characteristics'!$C:$C,0)))</f>
        <v>Subsidy for Capacity Construction</v>
      </c>
      <c r="K431" s="254" t="str">
        <f>IF(ISBLANK(INDEX('Policy Characteristics'!E:E,MATCH($C431,'Policy Characteristics'!$C:$C,0))),"",INDEX('Policy Characteristics'!E:E,MATCH($C431,'Policy Characteristics'!$C:$C,0)))</f>
        <v>elec capacity construction subsidy</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0.95</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of construction cost</v>
      </c>
      <c r="P431" s="254"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54" t="str">
        <f>IF(ISBLANK(INDEX('Policy Characteristics'!K:K,MATCH($C431,'Policy Characteristics'!$C:$C,0))),"",INDEX('Policy Characteristics'!K:K,MATCH($C431,'Policy Characteristics'!$C:$C,0)))</f>
        <v>electricity-sector-main.html#subsidies</v>
      </c>
      <c r="R431" s="254" t="str">
        <f>IF(ISBLANK(INDEX('Policy Characteristics'!L:L,MATCH($C431,'Policy Characteristics'!$C:$C,0))),"",INDEX('Policy Characteristics'!L:L,MATCH($C431,'Policy Characteristics'!$C:$C,0)))</f>
        <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Subsidy for Capacity Construction</v>
      </c>
      <c r="C432" s="318" t="str">
        <f t="shared" si="25"/>
        <v>Perc Subsidy for Elec Capacity Construction</v>
      </c>
      <c r="D432" s="6" t="s">
        <v>3512</v>
      </c>
      <c r="E432" s="45"/>
      <c r="F432" s="6" t="s">
        <v>3519</v>
      </c>
      <c r="G432" s="6"/>
      <c r="H432" s="47">
        <v>1790</v>
      </c>
      <c r="I432" s="325" t="s">
        <v>43</v>
      </c>
      <c r="J432" s="255" t="str">
        <f>IF(ISBLANK(INDEX('Policy Characteristics'!D:D,MATCH($C432,'Policy Characteristics'!$C:$C,0))),"",INDEX('Policy Characteristics'!D:D,MATCH($C432,'Policy Characteristics'!$C:$C,0)))</f>
        <v>Subsidy for Capacity Construction</v>
      </c>
      <c r="K432" s="254" t="str">
        <f>IF(ISBLANK(INDEX('Policy Characteristics'!E:E,MATCH($C432,'Policy Characteristics'!$C:$C,0))),"",INDEX('Policy Characteristics'!E:E,MATCH($C432,'Policy Characteristics'!$C:$C,0)))</f>
        <v>elec capacity construction subsidy</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0.95</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of construction cost</v>
      </c>
      <c r="P432" s="254"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54" t="str">
        <f>IF(ISBLANK(INDEX('Policy Characteristics'!K:K,MATCH($C432,'Policy Characteristics'!$C:$C,0))),"",INDEX('Policy Characteristics'!K:K,MATCH($C432,'Policy Characteristics'!$C:$C,0)))</f>
        <v>electricity-sector-main.html#subsidies</v>
      </c>
      <c r="R432" s="254" t="str">
        <f>IF(ISBLANK(INDEX('Policy Characteristics'!L:L,MATCH($C432,'Policy Characteristics'!$C:$C,0))),"",INDEX('Policy Characteristics'!L:L,MATCH($C432,'Policy Characteristics'!$C:$C,0)))</f>
        <v/>
      </c>
    </row>
    <row r="433" spans="1:19"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Subsidy for Capacity Construction</v>
      </c>
      <c r="C433" s="318" t="str">
        <f t="shared" si="25"/>
        <v>Perc Subsidy for Elec Capacity Construction</v>
      </c>
      <c r="D433" s="6" t="s">
        <v>3515</v>
      </c>
      <c r="E433" s="45"/>
      <c r="F433" s="6" t="s">
        <v>3520</v>
      </c>
      <c r="G433" s="6"/>
      <c r="H433" s="47">
        <v>1791</v>
      </c>
      <c r="I433" s="325" t="s">
        <v>43</v>
      </c>
      <c r="J433" s="255" t="str">
        <f>IF(ISBLANK(INDEX('Policy Characteristics'!D:D,MATCH($C433,'Policy Characteristics'!$C:$C,0))),"",INDEX('Policy Characteristics'!D:D,MATCH($C433,'Policy Characteristics'!$C:$C,0)))</f>
        <v>Subsidy for Capacity Construction</v>
      </c>
      <c r="K433" s="254" t="str">
        <f>IF(ISBLANK(INDEX('Policy Characteristics'!E:E,MATCH($C433,'Policy Characteristics'!$C:$C,0))),"",INDEX('Policy Characteristics'!E:E,MATCH($C433,'Policy Characteristics'!$C:$C,0)))</f>
        <v>elec capacity construction subsidy</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0.95</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of construction cost</v>
      </c>
      <c r="P433" s="254"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54" t="str">
        <f>IF(ISBLANK(INDEX('Policy Characteristics'!K:K,MATCH($C433,'Policy Characteristics'!$C:$C,0))),"",INDEX('Policy Characteristics'!K:K,MATCH($C433,'Policy Characteristics'!$C:$C,0)))</f>
        <v>electricity-sector-main.html#subsidies</v>
      </c>
      <c r="R433" s="254" t="str">
        <f>IF(ISBLANK(INDEX('Policy Characteristics'!L:L,MATCH($C433,'Policy Characteristics'!$C:$C,0))),"",INDEX('Policy Characteristics'!L:L,MATCH($C433,'Policy Characteristics'!$C:$C,0)))</f>
        <v/>
      </c>
    </row>
    <row r="434" spans="1:19"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Subsidy for Capacity Construction</v>
      </c>
      <c r="C434" s="318" t="str">
        <f t="shared" si="25"/>
        <v>Perc Subsidy for Elec Capacity Construction</v>
      </c>
      <c r="D434" s="6" t="s">
        <v>3516</v>
      </c>
      <c r="E434" s="45"/>
      <c r="F434" s="6" t="s">
        <v>3521</v>
      </c>
      <c r="G434" s="6"/>
      <c r="H434" s="47">
        <v>1792</v>
      </c>
      <c r="I434" s="325" t="s">
        <v>43</v>
      </c>
      <c r="J434" s="255" t="str">
        <f>IF(ISBLANK(INDEX('Policy Characteristics'!D:D,MATCH($C434,'Policy Characteristics'!$C:$C,0))),"",INDEX('Policy Characteristics'!D:D,MATCH($C434,'Policy Characteristics'!$C:$C,0)))</f>
        <v>Subsidy for Capacity Construction</v>
      </c>
      <c r="K434" s="254" t="str">
        <f>IF(ISBLANK(INDEX('Policy Characteristics'!E:E,MATCH($C434,'Policy Characteristics'!$C:$C,0))),"",INDEX('Policy Characteristics'!E:E,MATCH($C434,'Policy Characteristics'!$C:$C,0)))</f>
        <v>elec capacity construction subsidy</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0.95</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of construction cost</v>
      </c>
      <c r="P434" s="254"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54" t="str">
        <f>IF(ISBLANK(INDEX('Policy Characteristics'!K:K,MATCH($C434,'Policy Characteristics'!$C:$C,0))),"",INDEX('Policy Characteristics'!K:K,MATCH($C434,'Policy Characteristics'!$C:$C,0)))</f>
        <v>electricity-sector-main.html#subsidies</v>
      </c>
      <c r="R434" s="254" t="str">
        <f>IF(ISBLANK(INDEX('Policy Characteristics'!L:L,MATCH($C434,'Policy Characteristics'!$C:$C,0))),"",INDEX('Policy Characteristics'!L:L,MATCH($C434,'Policy Characteristics'!$C:$C,0)))</f>
        <v/>
      </c>
    </row>
    <row r="435" spans="1:19"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Subsidy for Capacity Construction</v>
      </c>
      <c r="C435" s="318" t="str">
        <f t="shared" si="25"/>
        <v>Perc Subsidy for Elec Capacity Construction</v>
      </c>
      <c r="D435" s="6" t="s">
        <v>3517</v>
      </c>
      <c r="E435" s="45"/>
      <c r="F435" s="6" t="s">
        <v>3522</v>
      </c>
      <c r="G435" s="6"/>
      <c r="H435" s="47">
        <v>1793</v>
      </c>
      <c r="I435" s="325" t="s">
        <v>43</v>
      </c>
      <c r="J435" s="255" t="str">
        <f>IF(ISBLANK(INDEX('Policy Characteristics'!D:D,MATCH($C435,'Policy Characteristics'!$C:$C,0))),"",INDEX('Policy Characteristics'!D:D,MATCH($C435,'Policy Characteristics'!$C:$C,0)))</f>
        <v>Subsidy for Capacity Construction</v>
      </c>
      <c r="K435" s="254" t="str">
        <f>IF(ISBLANK(INDEX('Policy Characteristics'!E:E,MATCH($C435,'Policy Characteristics'!$C:$C,0))),"",INDEX('Policy Characteristics'!E:E,MATCH($C435,'Policy Characteristics'!$C:$C,0)))</f>
        <v>elec capacity construction subsidy</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0.95</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of construction cost</v>
      </c>
      <c r="P435" s="254"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54" t="str">
        <f>IF(ISBLANK(INDEX('Policy Characteristics'!K:K,MATCH($C435,'Policy Characteristics'!$C:$C,0))),"",INDEX('Policy Characteristics'!K:K,MATCH($C435,'Policy Characteristics'!$C:$C,0)))</f>
        <v>electricity-sector-main.html#subsidies</v>
      </c>
      <c r="R435" s="254" t="str">
        <f>IF(ISBLANK(INDEX('Policy Characteristics'!L:L,MATCH($C435,'Policy Characteristics'!$C:$C,0))),"",INDEX('Policy Characteristics'!L:L,MATCH($C435,'Policy Characteristics'!$C:$C,0)))</f>
        <v/>
      </c>
    </row>
    <row r="436" spans="1:19"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Subsidy for Capacity Construction</v>
      </c>
      <c r="C436" s="318" t="str">
        <f t="shared" si="25"/>
        <v>Perc Subsidy for Elec Capacity Construction</v>
      </c>
      <c r="D436" s="6" t="s">
        <v>3518</v>
      </c>
      <c r="E436" s="45"/>
      <c r="F436" s="6" t="s">
        <v>3523</v>
      </c>
      <c r="G436" s="6"/>
      <c r="H436" s="47">
        <v>1794</v>
      </c>
      <c r="I436" s="325" t="s">
        <v>43</v>
      </c>
      <c r="J436" s="255" t="str">
        <f>IF(ISBLANK(INDEX('Policy Characteristics'!D:D,MATCH($C436,'Policy Characteristics'!$C:$C,0))),"",INDEX('Policy Characteristics'!D:D,MATCH($C436,'Policy Characteristics'!$C:$C,0)))</f>
        <v>Subsidy for Capacity Construction</v>
      </c>
      <c r="K436" s="254" t="str">
        <f>IF(ISBLANK(INDEX('Policy Characteristics'!E:E,MATCH($C436,'Policy Characteristics'!$C:$C,0))),"",INDEX('Policy Characteristics'!E:E,MATCH($C436,'Policy Characteristics'!$C:$C,0)))</f>
        <v>elec capacity construction subsidy</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0.95</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of construction cost</v>
      </c>
      <c r="P436" s="254"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54" t="str">
        <f>IF(ISBLANK(INDEX('Policy Characteristics'!K:K,MATCH($C436,'Policy Characteristics'!$C:$C,0))),"",INDEX('Policy Characteristics'!K:K,MATCH($C436,'Policy Characteristics'!$C:$C,0)))</f>
        <v>electricity-sector-main.html#subsidies</v>
      </c>
      <c r="R436" s="254" t="str">
        <f>IF(ISBLANK(INDEX('Policy Characteristics'!L:L,MATCH($C436,'Policy Characteristics'!$C:$C,0))),"",INDEX('Policy Characteristics'!L:L,MATCH($C436,'Policy Characteristics'!$C:$C,0)))</f>
        <v/>
      </c>
    </row>
    <row r="437" spans="1:19"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Subsidy for Capacity Construction</v>
      </c>
      <c r="C437" s="318" t="str">
        <f t="shared" si="25"/>
        <v>Perc Subsidy for Elec Capacity Construction</v>
      </c>
      <c r="D437" s="6" t="s">
        <v>3607</v>
      </c>
      <c r="E437" s="45"/>
      <c r="F437" s="6" t="s">
        <v>3605</v>
      </c>
      <c r="G437" s="6"/>
      <c r="H437" s="47">
        <v>1795</v>
      </c>
      <c r="I437" s="325" t="s">
        <v>43</v>
      </c>
      <c r="J437" s="255" t="str">
        <f>IF(ISBLANK(INDEX('Policy Characteristics'!D:D,MATCH($C437,'Policy Characteristics'!$C:$C,0))),"",INDEX('Policy Characteristics'!D:D,MATCH($C437,'Policy Characteristics'!$C:$C,0)))</f>
        <v>Subsidy for Capacity Construction</v>
      </c>
      <c r="K437" s="254" t="str">
        <f>IF(ISBLANK(INDEX('Policy Characteristics'!E:E,MATCH($C437,'Policy Characteristics'!$C:$C,0))),"",INDEX('Policy Characteristics'!E:E,MATCH($C437,'Policy Characteristics'!$C:$C,0)))</f>
        <v>elec capacity construction subsidy</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0.95</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construction cost</v>
      </c>
      <c r="P437" s="254"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54" t="str">
        <f>IF(ISBLANK(INDEX('Policy Characteristics'!K:K,MATCH($C437,'Policy Characteristics'!$C:$C,0))),"",INDEX('Policy Characteristics'!K:K,MATCH($C437,'Policy Characteristics'!$C:$C,0)))</f>
        <v>electricity-sector-main.html#subsidies</v>
      </c>
      <c r="R437" s="254" t="str">
        <f>IF(ISBLANK(INDEX('Policy Characteristics'!L:L,MATCH($C437,'Policy Characteristics'!$C:$C,0))),"",INDEX('Policy Characteristics'!L:L,MATCH($C437,'Policy Characteristics'!$C:$C,0)))</f>
        <v/>
      </c>
    </row>
    <row r="438" spans="1:19"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8" t="str">
        <f t="shared" si="25"/>
        <v>Perc Subsidy for Elec Capacity Construction</v>
      </c>
      <c r="D438" s="6" t="s">
        <v>3608</v>
      </c>
      <c r="E438" s="45"/>
      <c r="F438" s="6" t="s">
        <v>3606</v>
      </c>
      <c r="G438" s="6"/>
      <c r="H438" s="47">
        <v>2243</v>
      </c>
      <c r="I438" s="325" t="s">
        <v>43</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54" t="str">
        <f>IF(ISBLANK(INDEX('Policy Characteristics'!K:K,MATCH($C438,'Policy Characteristics'!$C:$C,0))),"",INDEX('Policy Characteristics'!K:K,MATCH($C438,'Policy Characteristics'!$C:$C,0)))</f>
        <v>electricity-sector-main.html#subsidies</v>
      </c>
      <c r="R438" s="254"/>
    </row>
    <row r="439" spans="1:19" s="4"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Electricity Production</v>
      </c>
      <c r="C439" t="s">
        <v>131</v>
      </c>
      <c r="D439" s="45" t="s">
        <v>448</v>
      </c>
      <c r="E439" s="45"/>
      <c r="F439" s="45" t="s">
        <v>447</v>
      </c>
      <c r="G439" s="314"/>
      <c r="H439" s="43">
        <v>1564</v>
      </c>
      <c r="I439" s="325" t="s">
        <v>44</v>
      </c>
      <c r="J439" s="255" t="str">
        <f>IF(ISBLANK(INDEX('Policy Characteristics'!D:D,MATCH($C439,'Policy Characteristics'!$C:$C,0))),"",INDEX('Policy Characteristics'!D:D,MATCH($C439,'Policy Characteristics'!$C:$C,0)))</f>
        <v>Subsidy for Electricity Production</v>
      </c>
      <c r="K439" s="254" t="str">
        <f>IF(ISBLANK(INDEX('Policy Characteristics'!E:E,MATCH($C439,'Policy Characteristics'!$C:$C,0))),"",INDEX('Policy Characteristics'!E:E,MATCH($C439,'Policy Characteristics'!$C:$C,0)))</f>
        <v>elec generation subsidy</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60</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$/MWh</v>
      </c>
      <c r="P439" s="254"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subsidy-for-electricity-production.html</v>
      </c>
      <c r="S439" s="314"/>
    </row>
    <row r="440" spans="1:19">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Electricity Production</v>
      </c>
      <c r="C440" s="254" t="str">
        <f t="shared" ref="C440:C462" si="26">$C$439</f>
        <v>Subsidy for Elec Production by Fuel</v>
      </c>
      <c r="D440" s="6" t="s">
        <v>3513</v>
      </c>
      <c r="E440" s="45"/>
      <c r="F440" s="6" t="s">
        <v>3449</v>
      </c>
      <c r="G440" s="314"/>
      <c r="H440" s="43">
        <v>1566</v>
      </c>
      <c r="I440" s="325" t="s">
        <v>44</v>
      </c>
      <c r="J440" s="255" t="str">
        <f>IF(ISBLANK(INDEX('Policy Characteristics'!D:D,MATCH($C440,'Policy Characteristics'!$C:$C,0))),"",INDEX('Policy Characteristics'!D:D,MATCH($C440,'Policy Characteristics'!$C:$C,0)))</f>
        <v>Subsidy for Electricity Production</v>
      </c>
      <c r="K440" s="254" t="str">
        <f>IF(ISBLANK(INDEX('Policy Characteristics'!E:E,MATCH($C440,'Policy Characteristics'!$C:$C,0))),"",INDEX('Policy Characteristics'!E:E,MATCH($C440,'Policy Characteristics'!$C:$C,0)))</f>
        <v>elec generation subsidy</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60</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$/MWh</v>
      </c>
      <c r="P440" s="254"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subsidy-for-electricity-production.html</v>
      </c>
      <c r="S440" s="314"/>
    </row>
    <row r="441" spans="1:19">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Electricity Production</v>
      </c>
      <c r="C441" s="254" t="str">
        <f t="shared" si="26"/>
        <v>Subsidy for Elec Production by Fuel</v>
      </c>
      <c r="D441" s="6" t="s">
        <v>3514</v>
      </c>
      <c r="E441" s="45"/>
      <c r="F441" s="6" t="s">
        <v>3450</v>
      </c>
      <c r="G441" s="314"/>
      <c r="H441" s="43">
        <v>1796</v>
      </c>
      <c r="I441" s="325" t="s">
        <v>44</v>
      </c>
      <c r="J441" s="255" t="str">
        <f>IF(ISBLANK(INDEX('Policy Characteristics'!D:D,MATCH($C441,'Policy Characteristics'!$C:$C,0))),"",INDEX('Policy Characteristics'!D:D,MATCH($C441,'Policy Characteristics'!$C:$C,0)))</f>
        <v>Subsidy for Electricity Production</v>
      </c>
      <c r="K441" s="254" t="str">
        <f>IF(ISBLANK(INDEX('Policy Characteristics'!E:E,MATCH($C441,'Policy Characteristics'!$C:$C,0))),"",INDEX('Policy Characteristics'!E:E,MATCH($C441,'Policy Characteristics'!$C:$C,0)))</f>
        <v>elec generation subsidy</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60</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$/MWh</v>
      </c>
      <c r="P441" s="254"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subsidy-for-electricity-production.html</v>
      </c>
      <c r="S441" s="314"/>
    </row>
    <row r="442" spans="1:19">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Electricity Production</v>
      </c>
      <c r="C442" s="254" t="str">
        <f t="shared" si="26"/>
        <v>Subsidy for Elec Production by Fuel</v>
      </c>
      <c r="D442" s="6" t="s">
        <v>76</v>
      </c>
      <c r="E442" s="45"/>
      <c r="F442" s="6" t="s">
        <v>3524</v>
      </c>
      <c r="G442" s="314"/>
      <c r="H442" s="43">
        <v>1568</v>
      </c>
      <c r="I442" s="324" t="s">
        <v>43</v>
      </c>
      <c r="J442" s="255" t="str">
        <f>IF(ISBLANK(INDEX('Policy Characteristics'!D:D,MATCH($C442,'Policy Characteristics'!$C:$C,0))),"",INDEX('Policy Characteristics'!D:D,MATCH($C442,'Policy Characteristics'!$C:$C,0)))</f>
        <v>Subsidy for Electricity Production</v>
      </c>
      <c r="K442" s="254" t="str">
        <f>IF(ISBLANK(INDEX('Policy Characteristics'!E:E,MATCH($C442,'Policy Characteristics'!$C:$C,0))),"",INDEX('Policy Characteristics'!E:E,MATCH($C442,'Policy Characteristics'!$C:$C,0)))</f>
        <v>elec generation subsidy</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60</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$/MWh</v>
      </c>
      <c r="P442" s="254"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subsidy-for-electricity-production.html</v>
      </c>
      <c r="S442" s="314"/>
    </row>
    <row r="443" spans="1:19">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Electricity Production</v>
      </c>
      <c r="C443" s="254" t="str">
        <f t="shared" si="26"/>
        <v>Subsidy for Elec Production by Fuel</v>
      </c>
      <c r="D443" s="6" t="s">
        <v>77</v>
      </c>
      <c r="E443" s="45"/>
      <c r="F443" s="6" t="s">
        <v>89</v>
      </c>
      <c r="G443" s="314"/>
      <c r="H443" s="43">
        <v>1570</v>
      </c>
      <c r="I443" s="324" t="s">
        <v>43</v>
      </c>
      <c r="J443" s="255" t="str">
        <f>IF(ISBLANK(INDEX('Policy Characteristics'!D:D,MATCH($C443,'Policy Characteristics'!$C:$C,0))),"",INDEX('Policy Characteristics'!D:D,MATCH($C443,'Policy Characteristics'!$C:$C,0)))</f>
        <v>Subsidy for Electricity Production</v>
      </c>
      <c r="K443" s="254" t="str">
        <f>IF(ISBLANK(INDEX('Policy Characteristics'!E:E,MATCH($C443,'Policy Characteristics'!$C:$C,0))),"",INDEX('Policy Characteristics'!E:E,MATCH($C443,'Policy Characteristics'!$C:$C,0)))</f>
        <v>elec generation subsidy</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60</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$/MWh</v>
      </c>
      <c r="P443" s="254"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subsidy-for-electricity-production.html</v>
      </c>
      <c r="S443" s="314"/>
    </row>
    <row r="444" spans="1:19">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Electricity Production</v>
      </c>
      <c r="C444" s="254" t="str">
        <f t="shared" si="26"/>
        <v>Subsidy for Elec Production by Fuel</v>
      </c>
      <c r="D444" s="6" t="s">
        <v>449</v>
      </c>
      <c r="E444" s="45"/>
      <c r="F444" s="6" t="s">
        <v>452</v>
      </c>
      <c r="G444" s="314"/>
      <c r="H444" s="43">
        <v>1572</v>
      </c>
      <c r="I444" s="324" t="s">
        <v>43</v>
      </c>
      <c r="J444" s="255" t="str">
        <f>IF(ISBLANK(INDEX('Policy Characteristics'!D:D,MATCH($C444,'Policy Characteristics'!$C:$C,0))),"",INDEX('Policy Characteristics'!D:D,MATCH($C444,'Policy Characteristics'!$C:$C,0)))</f>
        <v>Subsidy for Electricity Production</v>
      </c>
      <c r="K444" s="254" t="str">
        <f>IF(ISBLANK(INDEX('Policy Characteristics'!E:E,MATCH($C444,'Policy Characteristics'!$C:$C,0))),"",INDEX('Policy Characteristics'!E:E,MATCH($C444,'Policy Characteristics'!$C:$C,0)))</f>
        <v>elec generation subsidy</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60</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$/MWh</v>
      </c>
      <c r="P444" s="254"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subsidy-for-electricity-production.html</v>
      </c>
      <c r="S444" s="314"/>
    </row>
    <row r="445" spans="1:19">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Electricity Production</v>
      </c>
      <c r="C445" s="254" t="str">
        <f t="shared" si="26"/>
        <v>Subsidy for Elec Production by Fuel</v>
      </c>
      <c r="D445" s="6" t="s">
        <v>78</v>
      </c>
      <c r="E445" s="45"/>
      <c r="F445" s="6" t="s">
        <v>90</v>
      </c>
      <c r="G445" s="314"/>
      <c r="H445" s="43">
        <v>1574</v>
      </c>
      <c r="I445" s="324" t="s">
        <v>43</v>
      </c>
      <c r="J445" s="255" t="str">
        <f>IF(ISBLANK(INDEX('Policy Characteristics'!D:D,MATCH($C445,'Policy Characteristics'!$C:$C,0))),"",INDEX('Policy Characteristics'!D:D,MATCH($C445,'Policy Characteristics'!$C:$C,0)))</f>
        <v>Subsidy for Electricity Production</v>
      </c>
      <c r="K445" s="254" t="str">
        <f>IF(ISBLANK(INDEX('Policy Characteristics'!E:E,MATCH($C445,'Policy Characteristics'!$C:$C,0))),"",INDEX('Policy Characteristics'!E:E,MATCH($C445,'Policy Characteristics'!$C:$C,0)))</f>
        <v>elec generation subsidy</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60</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$/MWh</v>
      </c>
      <c r="P445" s="254"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subsidy-for-electricity-production.html</v>
      </c>
      <c r="S445" s="314"/>
    </row>
    <row r="446" spans="1:19">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Electricity Production</v>
      </c>
      <c r="C446" s="254" t="str">
        <f t="shared" si="26"/>
        <v>Subsidy for Elec Production by Fuel</v>
      </c>
      <c r="D446" s="6" t="s">
        <v>79</v>
      </c>
      <c r="E446" s="45"/>
      <c r="F446" s="6" t="s">
        <v>91</v>
      </c>
      <c r="G446" s="314"/>
      <c r="H446" s="43">
        <v>1576</v>
      </c>
      <c r="I446" s="324" t="s">
        <v>43</v>
      </c>
      <c r="J446" s="255" t="str">
        <f>IF(ISBLANK(INDEX('Policy Characteristics'!D:D,MATCH($C446,'Policy Characteristics'!$C:$C,0))),"",INDEX('Policy Characteristics'!D:D,MATCH($C446,'Policy Characteristics'!$C:$C,0)))</f>
        <v>Subsidy for Electricity Production</v>
      </c>
      <c r="K446" s="254" t="str">
        <f>IF(ISBLANK(INDEX('Policy Characteristics'!E:E,MATCH($C446,'Policy Characteristics'!$C:$C,0))),"",INDEX('Policy Characteristics'!E:E,MATCH($C446,'Policy Characteristics'!$C:$C,0)))</f>
        <v>elec generation subsidy</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60</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$/MWh</v>
      </c>
      <c r="P446" s="254"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subsidy-for-electricity-production.html</v>
      </c>
      <c r="S446" s="314"/>
    </row>
    <row r="447" spans="1:19">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Electricity Production</v>
      </c>
      <c r="C447" s="254" t="str">
        <f t="shared" si="26"/>
        <v>Subsidy for Elec Production by Fuel</v>
      </c>
      <c r="D447" s="6" t="s">
        <v>80</v>
      </c>
      <c r="E447" s="45"/>
      <c r="F447" s="6" t="s">
        <v>92</v>
      </c>
      <c r="G447" s="314"/>
      <c r="H447" s="43">
        <v>1578</v>
      </c>
      <c r="I447" s="324" t="s">
        <v>43</v>
      </c>
      <c r="J447" s="255" t="str">
        <f>IF(ISBLANK(INDEX('Policy Characteristics'!D:D,MATCH($C447,'Policy Characteristics'!$C:$C,0))),"",INDEX('Policy Characteristics'!D:D,MATCH($C447,'Policy Characteristics'!$C:$C,0)))</f>
        <v>Subsidy for Electricity Production</v>
      </c>
      <c r="K447" s="254" t="str">
        <f>IF(ISBLANK(INDEX('Policy Characteristics'!E:E,MATCH($C447,'Policy Characteristics'!$C:$C,0))),"",INDEX('Policy Characteristics'!E:E,MATCH($C447,'Policy Characteristics'!$C:$C,0)))</f>
        <v>elec generation subsidy</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60</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$/MWh</v>
      </c>
      <c r="P447" s="254"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subsidy-for-electricity-production.html</v>
      </c>
      <c r="S447" s="314"/>
    </row>
    <row r="448" spans="1:19">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Electricity Production</v>
      </c>
      <c r="C448" s="254" t="str">
        <f t="shared" si="26"/>
        <v>Subsidy for Elec Production by Fuel</v>
      </c>
      <c r="D448" s="6" t="s">
        <v>2426</v>
      </c>
      <c r="E448" s="45"/>
      <c r="F448" s="6" t="s">
        <v>437</v>
      </c>
      <c r="G448" s="314"/>
      <c r="H448" s="43">
        <v>1591</v>
      </c>
      <c r="I448" s="324" t="s">
        <v>43</v>
      </c>
      <c r="J448" s="255" t="str">
        <f>IF(ISBLANK(INDEX('Policy Characteristics'!D:D,MATCH($C448,'Policy Characteristics'!$C:$C,0))),"",INDEX('Policy Characteristics'!D:D,MATCH($C448,'Policy Characteristics'!$C:$C,0)))</f>
        <v>Subsidy for Electricity Production</v>
      </c>
      <c r="K448" s="254" t="str">
        <f>IF(ISBLANK(INDEX('Policy Characteristics'!E:E,MATCH($C448,'Policy Characteristics'!$C:$C,0))),"",INDEX('Policy Characteristics'!E:E,MATCH($C448,'Policy Characteristics'!$C:$C,0)))</f>
        <v>elec generation subsidy</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60</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$/MWh</v>
      </c>
      <c r="P448" s="254"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subsidy-for-electricity-production.html</v>
      </c>
      <c r="S448" s="314"/>
    </row>
    <row r="449" spans="1:19">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Electricity Production</v>
      </c>
      <c r="C449" s="254" t="str">
        <f t="shared" si="26"/>
        <v>Subsidy for Elec Production by Fuel</v>
      </c>
      <c r="D449" s="6" t="s">
        <v>309</v>
      </c>
      <c r="E449" s="45"/>
      <c r="F449" s="6" t="s">
        <v>311</v>
      </c>
      <c r="G449" s="314"/>
      <c r="H449" s="43">
        <v>1594</v>
      </c>
      <c r="I449" s="325" t="s">
        <v>44</v>
      </c>
      <c r="J449" s="255" t="str">
        <f>IF(ISBLANK(INDEX('Policy Characteristics'!D:D,MATCH($C449,'Policy Characteristics'!$C:$C,0))),"",INDEX('Policy Characteristics'!D:D,MATCH($C449,'Policy Characteristics'!$C:$C,0)))</f>
        <v>Subsidy for Electricity Production</v>
      </c>
      <c r="K449" s="254" t="str">
        <f>IF(ISBLANK(INDEX('Policy Characteristics'!E:E,MATCH($C449,'Policy Characteristics'!$C:$C,0))),"",INDEX('Policy Characteristics'!E:E,MATCH($C449,'Policy Characteristics'!$C:$C,0)))</f>
        <v>elec generation subsidy</v>
      </c>
      <c r="L449" s="254">
        <f>IF(ISBLANK(INDEX('Policy Characteristics'!F:F,MATCH($C449,'Policy Characteristics'!$C:$C,0))),"",INDEX('Policy Characteristics'!F:F,MATCH($C449,'Policy Characteristics'!$C:$C,0)))</f>
        <v>0</v>
      </c>
      <c r="M449" s="254">
        <f>IF(ISBLANK(INDEX('Policy Characteristics'!G:G,MATCH($C449,'Policy Characteristics'!$C:$C,0))),"",INDEX('Policy Characteristics'!G:G,MATCH($C449,'Policy Characteristics'!$C:$C,0)))</f>
        <v>60</v>
      </c>
      <c r="N449" s="254">
        <f>IF(ISBLANK(INDEX('Policy Characteristics'!H:H,MATCH($C449,'Policy Characteristics'!$C:$C,0))),"",INDEX('Policy Characteristics'!H:H,MATCH($C449,'Policy Characteristics'!$C:$C,0)))</f>
        <v>1</v>
      </c>
      <c r="O449" s="254" t="str">
        <f>IF(ISBLANK(INDEX('Policy Characteristics'!I:I,MATCH($C449,'Policy Characteristics'!$C:$C,0))),"",INDEX('Policy Characteristics'!I:I,MATCH($C449,'Policy Characteristics'!$C:$C,0)))</f>
        <v>$/MWh</v>
      </c>
      <c r="P449" s="254"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subsidy-for-electricity-production.html</v>
      </c>
      <c r="S449" s="314"/>
    </row>
    <row r="450" spans="1:19">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Electricity Production</v>
      </c>
      <c r="C450" s="254" t="str">
        <f t="shared" si="26"/>
        <v>Subsidy for Elec Production by Fuel</v>
      </c>
      <c r="D450" s="6" t="s">
        <v>310</v>
      </c>
      <c r="E450" s="45"/>
      <c r="F450" s="6" t="s">
        <v>312</v>
      </c>
      <c r="G450" s="314"/>
      <c r="H450" s="43">
        <v>1597</v>
      </c>
      <c r="I450" s="325" t="s">
        <v>44</v>
      </c>
      <c r="J450" s="255" t="str">
        <f>IF(ISBLANK(INDEX('Policy Characteristics'!D:D,MATCH($C450,'Policy Characteristics'!$C:$C,0))),"",INDEX('Policy Characteristics'!D:D,MATCH($C450,'Policy Characteristics'!$C:$C,0)))</f>
        <v>Subsidy for Electricity Production</v>
      </c>
      <c r="K450" s="254" t="str">
        <f>IF(ISBLANK(INDEX('Policy Characteristics'!E:E,MATCH($C450,'Policy Characteristics'!$C:$C,0))),"",INDEX('Policy Characteristics'!E:E,MATCH($C450,'Policy Characteristics'!$C:$C,0)))</f>
        <v>elec generation subsidy</v>
      </c>
      <c r="L450" s="254">
        <f>IF(ISBLANK(INDEX('Policy Characteristics'!F:F,MATCH($C450,'Policy Characteristics'!$C:$C,0))),"",INDEX('Policy Characteristics'!F:F,MATCH($C450,'Policy Characteristics'!$C:$C,0)))</f>
        <v>0</v>
      </c>
      <c r="M450" s="254">
        <f>IF(ISBLANK(INDEX('Policy Characteristics'!G:G,MATCH($C450,'Policy Characteristics'!$C:$C,0))),"",INDEX('Policy Characteristics'!G:G,MATCH($C450,'Policy Characteristics'!$C:$C,0)))</f>
        <v>60</v>
      </c>
      <c r="N450" s="254">
        <f>IF(ISBLANK(INDEX('Policy Characteristics'!H:H,MATCH($C450,'Policy Characteristics'!$C:$C,0))),"",INDEX('Policy Characteristics'!H:H,MATCH($C450,'Policy Characteristics'!$C:$C,0)))</f>
        <v>1</v>
      </c>
      <c r="O450" s="254" t="str">
        <f>IF(ISBLANK(INDEX('Policy Characteristics'!I:I,MATCH($C450,'Policy Characteristics'!$C:$C,0))),"",INDEX('Policy Characteristics'!I:I,MATCH($C450,'Policy Characteristics'!$C:$C,0)))</f>
        <v>$/MWh</v>
      </c>
      <c r="P450" s="254"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subsidy-for-electricity-production.html</v>
      </c>
      <c r="S450" s="314"/>
    </row>
    <row r="451" spans="1:19">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Electricity Production</v>
      </c>
      <c r="C451" s="254" t="str">
        <f t="shared" si="26"/>
        <v>Subsidy for Elec Production by Fuel</v>
      </c>
      <c r="D451" s="6" t="s">
        <v>445</v>
      </c>
      <c r="E451" s="45"/>
      <c r="F451" s="6" t="s">
        <v>444</v>
      </c>
      <c r="G451" s="314"/>
      <c r="H451" s="43">
        <v>1580</v>
      </c>
      <c r="I451" s="325" t="s">
        <v>44</v>
      </c>
      <c r="J451" s="255" t="str">
        <f>IF(ISBLANK(INDEX('Policy Characteristics'!D:D,MATCH($C451,'Policy Characteristics'!$C:$C,0))),"",INDEX('Policy Characteristics'!D:D,MATCH($C451,'Policy Characteristics'!$C:$C,0)))</f>
        <v>Subsidy for Electricity Production</v>
      </c>
      <c r="K451" s="254" t="str">
        <f>IF(ISBLANK(INDEX('Policy Characteristics'!E:E,MATCH($C451,'Policy Characteristics'!$C:$C,0))),"",INDEX('Policy Characteristics'!E:E,MATCH($C451,'Policy Characteristics'!$C:$C,0)))</f>
        <v>elec generation subsidy</v>
      </c>
      <c r="L451" s="254">
        <f>IF(ISBLANK(INDEX('Policy Characteristics'!F:F,MATCH($C451,'Policy Characteristics'!$C:$C,0))),"",INDEX('Policy Characteristics'!F:F,MATCH($C451,'Policy Characteristics'!$C:$C,0)))</f>
        <v>0</v>
      </c>
      <c r="M451" s="254">
        <f>IF(ISBLANK(INDEX('Policy Characteristics'!G:G,MATCH($C451,'Policy Characteristics'!$C:$C,0))),"",INDEX('Policy Characteristics'!G:G,MATCH($C451,'Policy Characteristics'!$C:$C,0)))</f>
        <v>60</v>
      </c>
      <c r="N451" s="254">
        <f>IF(ISBLANK(INDEX('Policy Characteristics'!H:H,MATCH($C451,'Policy Characteristics'!$C:$C,0))),"",INDEX('Policy Characteristics'!H:H,MATCH($C451,'Policy Characteristics'!$C:$C,0)))</f>
        <v>1</v>
      </c>
      <c r="O451" s="254" t="str">
        <f>IF(ISBLANK(INDEX('Policy Characteristics'!I:I,MATCH($C451,'Policy Characteristics'!$C:$C,0))),"",INDEX('Policy Characteristics'!I:I,MATCH($C451,'Policy Characteristics'!$C:$C,0)))</f>
        <v>$/MWh</v>
      </c>
      <c r="P451" s="254"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subsidy-for-electricity-production.html</v>
      </c>
      <c r="S451" s="314"/>
    </row>
    <row r="452" spans="1:19">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Electricity Production</v>
      </c>
      <c r="C452" s="254" t="str">
        <f t="shared" si="26"/>
        <v>Subsidy for Elec Production by Fuel</v>
      </c>
      <c r="D452" s="6" t="s">
        <v>454</v>
      </c>
      <c r="E452" s="45"/>
      <c r="F452" s="6" t="s">
        <v>455</v>
      </c>
      <c r="G452" s="314"/>
      <c r="H452" s="43">
        <v>1582</v>
      </c>
      <c r="I452" s="324" t="s">
        <v>43</v>
      </c>
      <c r="J452" s="255" t="str">
        <f>IF(ISBLANK(INDEX('Policy Characteristics'!D:D,MATCH($C452,'Policy Characteristics'!$C:$C,0))),"",INDEX('Policy Characteristics'!D:D,MATCH($C452,'Policy Characteristics'!$C:$C,0)))</f>
        <v>Subsidy for Electricity Production</v>
      </c>
      <c r="K452" s="254" t="str">
        <f>IF(ISBLANK(INDEX('Policy Characteristics'!E:E,MATCH($C452,'Policy Characteristics'!$C:$C,0))),"",INDEX('Policy Characteristics'!E:E,MATCH($C452,'Policy Characteristics'!$C:$C,0)))</f>
        <v>elec generation subsidy</v>
      </c>
      <c r="L452" s="254">
        <f>IF(ISBLANK(INDEX('Policy Characteristics'!F:F,MATCH($C452,'Policy Characteristics'!$C:$C,0))),"",INDEX('Policy Characteristics'!F:F,MATCH($C452,'Policy Characteristics'!$C:$C,0)))</f>
        <v>0</v>
      </c>
      <c r="M452" s="254">
        <f>IF(ISBLANK(INDEX('Policy Characteristics'!G:G,MATCH($C452,'Policy Characteristics'!$C:$C,0))),"",INDEX('Policy Characteristics'!G:G,MATCH($C452,'Policy Characteristics'!$C:$C,0)))</f>
        <v>60</v>
      </c>
      <c r="N452" s="254">
        <f>IF(ISBLANK(INDEX('Policy Characteristics'!H:H,MATCH($C452,'Policy Characteristics'!$C:$C,0))),"",INDEX('Policy Characteristics'!H:H,MATCH($C452,'Policy Characteristics'!$C:$C,0)))</f>
        <v>1</v>
      </c>
      <c r="O452" s="254" t="str">
        <f>IF(ISBLANK(INDEX('Policy Characteristics'!I:I,MATCH($C452,'Policy Characteristics'!$C:$C,0))),"",INDEX('Policy Characteristics'!I:I,MATCH($C452,'Policy Characteristics'!$C:$C,0)))</f>
        <v>$/MWh</v>
      </c>
      <c r="P452" s="254"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subsidy-for-electricity-production.html</v>
      </c>
      <c r="S452" s="314"/>
    </row>
    <row r="453" spans="1:19">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Electricity Production</v>
      </c>
      <c r="C453" s="254" t="str">
        <f t="shared" si="26"/>
        <v>Subsidy for Elec Production by Fuel</v>
      </c>
      <c r="D453" s="6" t="s">
        <v>2751</v>
      </c>
      <c r="E453" s="45"/>
      <c r="F453" s="6" t="s">
        <v>2470</v>
      </c>
      <c r="G453" s="314"/>
      <c r="H453" s="43">
        <v>1584</v>
      </c>
      <c r="I453" s="325" t="s">
        <v>44</v>
      </c>
      <c r="J453" s="255" t="str">
        <f>IF(ISBLANK(INDEX('Policy Characteristics'!D:D,MATCH($C453,'Policy Characteristics'!$C:$C,0))),"",INDEX('Policy Characteristics'!D:D,MATCH($C453,'Policy Characteristics'!$C:$C,0)))</f>
        <v>Subsidy for Electricity Production</v>
      </c>
      <c r="K453" s="254" t="str">
        <f>IF(ISBLANK(INDEX('Policy Characteristics'!E:E,MATCH($C453,'Policy Characteristics'!$C:$C,0))),"",INDEX('Policy Characteristics'!E:E,MATCH($C453,'Policy Characteristics'!$C:$C,0)))</f>
        <v>elec generation subsidy</v>
      </c>
      <c r="L453" s="254">
        <f>IF(ISBLANK(INDEX('Policy Characteristics'!F:F,MATCH($C453,'Policy Characteristics'!$C:$C,0))),"",INDEX('Policy Characteristics'!F:F,MATCH($C453,'Policy Characteristics'!$C:$C,0)))</f>
        <v>0</v>
      </c>
      <c r="M453" s="254">
        <f>IF(ISBLANK(INDEX('Policy Characteristics'!G:G,MATCH($C453,'Policy Characteristics'!$C:$C,0))),"",INDEX('Policy Characteristics'!G:G,MATCH($C453,'Policy Characteristics'!$C:$C,0)))</f>
        <v>60</v>
      </c>
      <c r="N453" s="254">
        <f>IF(ISBLANK(INDEX('Policy Characteristics'!H:H,MATCH($C453,'Policy Characteristics'!$C:$C,0))),"",INDEX('Policy Characteristics'!H:H,MATCH($C453,'Policy Characteristics'!$C:$C,0)))</f>
        <v>1</v>
      </c>
      <c r="O453" s="254" t="str">
        <f>IF(ISBLANK(INDEX('Policy Characteristics'!I:I,MATCH($C453,'Policy Characteristics'!$C:$C,0))),"",INDEX('Policy Characteristics'!I:I,MATCH($C453,'Policy Characteristics'!$C:$C,0)))</f>
        <v>$/MWh</v>
      </c>
      <c r="P453" s="254"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subsidy-for-electricity-production.html</v>
      </c>
      <c r="S453" s="314"/>
    </row>
    <row r="454" spans="1:19">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Electricity Production</v>
      </c>
      <c r="C454" s="254" t="str">
        <f t="shared" si="26"/>
        <v>Subsidy for Elec Production by Fuel</v>
      </c>
      <c r="D454" s="6" t="s">
        <v>2752</v>
      </c>
      <c r="E454" s="45"/>
      <c r="F454" s="6" t="s">
        <v>2594</v>
      </c>
      <c r="G454" s="314"/>
      <c r="H454" s="43">
        <v>1586</v>
      </c>
      <c r="I454" s="325" t="s">
        <v>44</v>
      </c>
      <c r="J454" s="255" t="str">
        <f>IF(ISBLANK(INDEX('Policy Characteristics'!D:D,MATCH($C454,'Policy Characteristics'!$C:$C,0))),"",INDEX('Policy Characteristics'!D:D,MATCH($C454,'Policy Characteristics'!$C:$C,0)))</f>
        <v>Subsidy for Electricity Production</v>
      </c>
      <c r="K454" s="254" t="str">
        <f>IF(ISBLANK(INDEX('Policy Characteristics'!E:E,MATCH($C454,'Policy Characteristics'!$C:$C,0))),"",INDEX('Policy Characteristics'!E:E,MATCH($C454,'Policy Characteristics'!$C:$C,0)))</f>
        <v>elec generation subsidy</v>
      </c>
      <c r="L454" s="254">
        <f>IF(ISBLANK(INDEX('Policy Characteristics'!F:F,MATCH($C454,'Policy Characteristics'!$C:$C,0))),"",INDEX('Policy Characteristics'!F:F,MATCH($C454,'Policy Characteristics'!$C:$C,0)))</f>
        <v>0</v>
      </c>
      <c r="M454" s="254">
        <f>IF(ISBLANK(INDEX('Policy Characteristics'!G:G,MATCH($C454,'Policy Characteristics'!$C:$C,0))),"",INDEX('Policy Characteristics'!G:G,MATCH($C454,'Policy Characteristics'!$C:$C,0)))</f>
        <v>60</v>
      </c>
      <c r="N454" s="254">
        <f>IF(ISBLANK(INDEX('Policy Characteristics'!H:H,MATCH($C454,'Policy Characteristics'!$C:$C,0))),"",INDEX('Policy Characteristics'!H:H,MATCH($C454,'Policy Characteristics'!$C:$C,0)))</f>
        <v>1</v>
      </c>
      <c r="O454" s="254" t="str">
        <f>IF(ISBLANK(INDEX('Policy Characteristics'!I:I,MATCH($C454,'Policy Characteristics'!$C:$C,0))),"",INDEX('Policy Characteristics'!I:I,MATCH($C454,'Policy Characteristics'!$C:$C,0)))</f>
        <v>$/MWh</v>
      </c>
      <c r="P454" s="254"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subsidy-for-electricity-production.html</v>
      </c>
      <c r="S454" s="314"/>
    </row>
    <row r="455" spans="1:19">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Electricity Production</v>
      </c>
      <c r="C455" s="254" t="str">
        <f t="shared" si="26"/>
        <v>Subsidy for Elec Production by Fuel</v>
      </c>
      <c r="D455" s="6" t="s">
        <v>2753</v>
      </c>
      <c r="E455" s="45"/>
      <c r="F455" s="6" t="s">
        <v>2472</v>
      </c>
      <c r="G455" s="314"/>
      <c r="H455" s="43">
        <v>1588</v>
      </c>
      <c r="I455" s="325" t="s">
        <v>43</v>
      </c>
      <c r="J455" s="255" t="str">
        <f>IF(ISBLANK(INDEX('Policy Characteristics'!D:D,MATCH($C455,'Policy Characteristics'!$C:$C,0))),"",INDEX('Policy Characteristics'!D:D,MATCH($C455,'Policy Characteristics'!$C:$C,0)))</f>
        <v>Subsidy for Electricity Production</v>
      </c>
      <c r="K455" s="254" t="str">
        <f>IF(ISBLANK(INDEX('Policy Characteristics'!E:E,MATCH($C455,'Policy Characteristics'!$C:$C,0))),"",INDEX('Policy Characteristics'!E:E,MATCH($C455,'Policy Characteristics'!$C:$C,0)))</f>
        <v>elec generation subsidy</v>
      </c>
      <c r="L455" s="254">
        <f>IF(ISBLANK(INDEX('Policy Characteristics'!F:F,MATCH($C455,'Policy Characteristics'!$C:$C,0))),"",INDEX('Policy Characteristics'!F:F,MATCH($C455,'Policy Characteristics'!$C:$C,0)))</f>
        <v>0</v>
      </c>
      <c r="M455" s="254">
        <f>IF(ISBLANK(INDEX('Policy Characteristics'!G:G,MATCH($C455,'Policy Characteristics'!$C:$C,0))),"",INDEX('Policy Characteristics'!G:G,MATCH($C455,'Policy Characteristics'!$C:$C,0)))</f>
        <v>60</v>
      </c>
      <c r="N455" s="254">
        <f>IF(ISBLANK(INDEX('Policy Characteristics'!H:H,MATCH($C455,'Policy Characteristics'!$C:$C,0))),"",INDEX('Policy Characteristics'!H:H,MATCH($C455,'Policy Characteristics'!$C:$C,0)))</f>
        <v>1</v>
      </c>
      <c r="O455" s="254" t="str">
        <f>IF(ISBLANK(INDEX('Policy Characteristics'!I:I,MATCH($C455,'Policy Characteristics'!$C:$C,0))),"",INDEX('Policy Characteristics'!I:I,MATCH($C455,'Policy Characteristics'!$C:$C,0)))</f>
        <v>$/MWh</v>
      </c>
      <c r="P455" s="254"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subsidy-for-electricity-production.html</v>
      </c>
      <c r="S455" s="314"/>
    </row>
    <row r="456" spans="1:19">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Electricity Production</v>
      </c>
      <c r="C456" s="254" t="str">
        <f t="shared" si="26"/>
        <v>Subsidy for Elec Production by Fuel</v>
      </c>
      <c r="D456" s="6" t="s">
        <v>3512</v>
      </c>
      <c r="E456" s="45"/>
      <c r="F456" s="6" t="s">
        <v>3519</v>
      </c>
      <c r="G456" s="314"/>
      <c r="H456" s="43">
        <v>1797</v>
      </c>
      <c r="I456" s="325" t="s">
        <v>43</v>
      </c>
      <c r="J456" s="255" t="str">
        <f>IF(ISBLANK(INDEX('Policy Characteristics'!D:D,MATCH($C456,'Policy Characteristics'!$C:$C,0))),"",INDEX('Policy Characteristics'!D:D,MATCH($C456,'Policy Characteristics'!$C:$C,0)))</f>
        <v>Subsidy for Electricity Production</v>
      </c>
      <c r="K456" s="254" t="str">
        <f>IF(ISBLANK(INDEX('Policy Characteristics'!E:E,MATCH($C456,'Policy Characteristics'!$C:$C,0))),"",INDEX('Policy Characteristics'!E:E,MATCH($C456,'Policy Characteristics'!$C:$C,0)))</f>
        <v>elec generation subsidy</v>
      </c>
      <c r="L456" s="254">
        <f>IF(ISBLANK(INDEX('Policy Characteristics'!F:F,MATCH($C456,'Policy Characteristics'!$C:$C,0))),"",INDEX('Policy Characteristics'!F:F,MATCH($C456,'Policy Characteristics'!$C:$C,0)))</f>
        <v>0</v>
      </c>
      <c r="M456" s="254">
        <f>IF(ISBLANK(INDEX('Policy Characteristics'!G:G,MATCH($C456,'Policy Characteristics'!$C:$C,0))),"",INDEX('Policy Characteristics'!G:G,MATCH($C456,'Policy Characteristics'!$C:$C,0)))</f>
        <v>60</v>
      </c>
      <c r="N456" s="254">
        <f>IF(ISBLANK(INDEX('Policy Characteristics'!H:H,MATCH($C456,'Policy Characteristics'!$C:$C,0))),"",INDEX('Policy Characteristics'!H:H,MATCH($C456,'Policy Characteristics'!$C:$C,0)))</f>
        <v>1</v>
      </c>
      <c r="O456" s="254" t="str">
        <f>IF(ISBLANK(INDEX('Policy Characteristics'!I:I,MATCH($C456,'Policy Characteristics'!$C:$C,0))),"",INDEX('Policy Characteristics'!I:I,MATCH($C456,'Policy Characteristics'!$C:$C,0)))</f>
        <v>$/MWh</v>
      </c>
      <c r="P456" s="254"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subsidy-for-electricity-production.html</v>
      </c>
      <c r="S456" s="314"/>
    </row>
    <row r="457" spans="1:19">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Electricity Production</v>
      </c>
      <c r="C457" s="254" t="str">
        <f t="shared" si="26"/>
        <v>Subsidy for Elec Production by Fuel</v>
      </c>
      <c r="D457" s="6" t="s">
        <v>3515</v>
      </c>
      <c r="E457" s="45"/>
      <c r="F457" s="6" t="s">
        <v>3520</v>
      </c>
      <c r="G457" s="314"/>
      <c r="H457" s="43">
        <v>1798</v>
      </c>
      <c r="I457" s="325" t="s">
        <v>43</v>
      </c>
      <c r="J457" s="255" t="str">
        <f>IF(ISBLANK(INDEX('Policy Characteristics'!D:D,MATCH($C457,'Policy Characteristics'!$C:$C,0))),"",INDEX('Policy Characteristics'!D:D,MATCH($C457,'Policy Characteristics'!$C:$C,0)))</f>
        <v>Subsidy for Electricity Production</v>
      </c>
      <c r="K457" s="254" t="str">
        <f>IF(ISBLANK(INDEX('Policy Characteristics'!E:E,MATCH($C457,'Policy Characteristics'!$C:$C,0))),"",INDEX('Policy Characteristics'!E:E,MATCH($C457,'Policy Characteristics'!$C:$C,0)))</f>
        <v>elec generation subsidy</v>
      </c>
      <c r="L457" s="254">
        <f>IF(ISBLANK(INDEX('Policy Characteristics'!F:F,MATCH($C457,'Policy Characteristics'!$C:$C,0))),"",INDEX('Policy Characteristics'!F:F,MATCH($C457,'Policy Characteristics'!$C:$C,0)))</f>
        <v>0</v>
      </c>
      <c r="M457" s="254">
        <f>IF(ISBLANK(INDEX('Policy Characteristics'!G:G,MATCH($C457,'Policy Characteristics'!$C:$C,0))),"",INDEX('Policy Characteristics'!G:G,MATCH($C457,'Policy Characteristics'!$C:$C,0)))</f>
        <v>60</v>
      </c>
      <c r="N457" s="254">
        <f>IF(ISBLANK(INDEX('Policy Characteristics'!H:H,MATCH($C457,'Policy Characteristics'!$C:$C,0))),"",INDEX('Policy Characteristics'!H:H,MATCH($C457,'Policy Characteristics'!$C:$C,0)))</f>
        <v>1</v>
      </c>
      <c r="O457" s="254" t="str">
        <f>IF(ISBLANK(INDEX('Policy Characteristics'!I:I,MATCH($C457,'Policy Characteristics'!$C:$C,0))),"",INDEX('Policy Characteristics'!I:I,MATCH($C457,'Policy Characteristics'!$C:$C,0)))</f>
        <v>$/MWh</v>
      </c>
      <c r="P457" s="254"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subsidy-for-electricity-production.html</v>
      </c>
      <c r="S457" s="314"/>
    </row>
    <row r="458" spans="1:19">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Electricity Production</v>
      </c>
      <c r="C458" s="254" t="str">
        <f t="shared" si="26"/>
        <v>Subsidy for Elec Production by Fuel</v>
      </c>
      <c r="D458" s="6" t="s">
        <v>3516</v>
      </c>
      <c r="E458" s="45"/>
      <c r="F458" s="6" t="s">
        <v>3521</v>
      </c>
      <c r="G458" s="314"/>
      <c r="H458" s="43">
        <v>1799</v>
      </c>
      <c r="I458" s="325" t="s">
        <v>43</v>
      </c>
      <c r="J458" s="255" t="str">
        <f>IF(ISBLANK(INDEX('Policy Characteristics'!D:D,MATCH($C458,'Policy Characteristics'!$C:$C,0))),"",INDEX('Policy Characteristics'!D:D,MATCH($C458,'Policy Characteristics'!$C:$C,0)))</f>
        <v>Subsidy for Electricity Production</v>
      </c>
      <c r="K458" s="254" t="str">
        <f>IF(ISBLANK(INDEX('Policy Characteristics'!E:E,MATCH($C458,'Policy Characteristics'!$C:$C,0))),"",INDEX('Policy Characteristics'!E:E,MATCH($C458,'Policy Characteristics'!$C:$C,0)))</f>
        <v>elec generation subsidy</v>
      </c>
      <c r="L458" s="254">
        <f>IF(ISBLANK(INDEX('Policy Characteristics'!F:F,MATCH($C458,'Policy Characteristics'!$C:$C,0))),"",INDEX('Policy Characteristics'!F:F,MATCH($C458,'Policy Characteristics'!$C:$C,0)))</f>
        <v>0</v>
      </c>
      <c r="M458" s="254">
        <f>IF(ISBLANK(INDEX('Policy Characteristics'!G:G,MATCH($C458,'Policy Characteristics'!$C:$C,0))),"",INDEX('Policy Characteristics'!G:G,MATCH($C458,'Policy Characteristics'!$C:$C,0)))</f>
        <v>60</v>
      </c>
      <c r="N458" s="254">
        <f>IF(ISBLANK(INDEX('Policy Characteristics'!H:H,MATCH($C458,'Policy Characteristics'!$C:$C,0))),"",INDEX('Policy Characteristics'!H:H,MATCH($C458,'Policy Characteristics'!$C:$C,0)))</f>
        <v>1</v>
      </c>
      <c r="O458" s="254" t="str">
        <f>IF(ISBLANK(INDEX('Policy Characteristics'!I:I,MATCH($C458,'Policy Characteristics'!$C:$C,0))),"",INDEX('Policy Characteristics'!I:I,MATCH($C458,'Policy Characteristics'!$C:$C,0)))</f>
        <v>$/MWh</v>
      </c>
      <c r="P458" s="254"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subsidy-for-electricity-production.html</v>
      </c>
      <c r="S458" s="314"/>
    </row>
    <row r="459" spans="1:19">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Electricity Production</v>
      </c>
      <c r="C459" s="254" t="str">
        <f t="shared" si="26"/>
        <v>Subsidy for Elec Production by Fuel</v>
      </c>
      <c r="D459" s="6" t="s">
        <v>3517</v>
      </c>
      <c r="E459" s="45"/>
      <c r="F459" s="6" t="s">
        <v>3522</v>
      </c>
      <c r="G459" s="314"/>
      <c r="H459" s="43">
        <v>1800</v>
      </c>
      <c r="I459" s="325" t="s">
        <v>43</v>
      </c>
      <c r="J459" s="255" t="str">
        <f>IF(ISBLANK(INDEX('Policy Characteristics'!D:D,MATCH($C459,'Policy Characteristics'!$C:$C,0))),"",INDEX('Policy Characteristics'!D:D,MATCH($C459,'Policy Characteristics'!$C:$C,0)))</f>
        <v>Subsidy for Electricity Production</v>
      </c>
      <c r="K459" s="254" t="str">
        <f>IF(ISBLANK(INDEX('Policy Characteristics'!E:E,MATCH($C459,'Policy Characteristics'!$C:$C,0))),"",INDEX('Policy Characteristics'!E:E,MATCH($C459,'Policy Characteristics'!$C:$C,0)))</f>
        <v>elec generation subsidy</v>
      </c>
      <c r="L459" s="254">
        <f>IF(ISBLANK(INDEX('Policy Characteristics'!F:F,MATCH($C459,'Policy Characteristics'!$C:$C,0))),"",INDEX('Policy Characteristics'!F:F,MATCH($C459,'Policy Characteristics'!$C:$C,0)))</f>
        <v>0</v>
      </c>
      <c r="M459" s="254">
        <f>IF(ISBLANK(INDEX('Policy Characteristics'!G:G,MATCH($C459,'Policy Characteristics'!$C:$C,0))),"",INDEX('Policy Characteristics'!G:G,MATCH($C459,'Policy Characteristics'!$C:$C,0)))</f>
        <v>60</v>
      </c>
      <c r="N459" s="254">
        <f>IF(ISBLANK(INDEX('Policy Characteristics'!H:H,MATCH($C459,'Policy Characteristics'!$C:$C,0))),"",INDEX('Policy Characteristics'!H:H,MATCH($C459,'Policy Characteristics'!$C:$C,0)))</f>
        <v>1</v>
      </c>
      <c r="O459" s="254" t="str">
        <f>IF(ISBLANK(INDEX('Policy Characteristics'!I:I,MATCH($C459,'Policy Characteristics'!$C:$C,0))),"",INDEX('Policy Characteristics'!I:I,MATCH($C459,'Policy Characteristics'!$C:$C,0)))</f>
        <v>$/MWh</v>
      </c>
      <c r="P459" s="254"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subsidy-for-electricity-production.html</v>
      </c>
      <c r="S459" s="314"/>
    </row>
    <row r="460" spans="1:19">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Electricity Production</v>
      </c>
      <c r="C460" s="254" t="str">
        <f t="shared" si="26"/>
        <v>Subsidy for Elec Production by Fuel</v>
      </c>
      <c r="D460" s="6" t="s">
        <v>3518</v>
      </c>
      <c r="E460" s="45"/>
      <c r="F460" s="6" t="s">
        <v>3523</v>
      </c>
      <c r="G460" s="314"/>
      <c r="H460" s="43">
        <v>1801</v>
      </c>
      <c r="I460" s="325" t="s">
        <v>43</v>
      </c>
      <c r="J460" s="255" t="str">
        <f>IF(ISBLANK(INDEX('Policy Characteristics'!D:D,MATCH($C460,'Policy Characteristics'!$C:$C,0))),"",INDEX('Policy Characteristics'!D:D,MATCH($C460,'Policy Characteristics'!$C:$C,0)))</f>
        <v>Subsidy for Electricity Production</v>
      </c>
      <c r="K460" s="254" t="str">
        <f>IF(ISBLANK(INDEX('Policy Characteristics'!E:E,MATCH($C460,'Policy Characteristics'!$C:$C,0))),"",INDEX('Policy Characteristics'!E:E,MATCH($C460,'Policy Characteristics'!$C:$C,0)))</f>
        <v>elec generation subsidy</v>
      </c>
      <c r="L460" s="254">
        <f>IF(ISBLANK(INDEX('Policy Characteristics'!F:F,MATCH($C460,'Policy Characteristics'!$C:$C,0))),"",INDEX('Policy Characteristics'!F:F,MATCH($C460,'Policy Characteristics'!$C:$C,0)))</f>
        <v>0</v>
      </c>
      <c r="M460" s="254">
        <f>IF(ISBLANK(INDEX('Policy Characteristics'!G:G,MATCH($C460,'Policy Characteristics'!$C:$C,0))),"",INDEX('Policy Characteristics'!G:G,MATCH($C460,'Policy Characteristics'!$C:$C,0)))</f>
        <v>60</v>
      </c>
      <c r="N460" s="254">
        <f>IF(ISBLANK(INDEX('Policy Characteristics'!H:H,MATCH($C460,'Policy Characteristics'!$C:$C,0))),"",INDEX('Policy Characteristics'!H:H,MATCH($C460,'Policy Characteristics'!$C:$C,0)))</f>
        <v>1</v>
      </c>
      <c r="O460" s="254" t="str">
        <f>IF(ISBLANK(INDEX('Policy Characteristics'!I:I,MATCH($C460,'Policy Characteristics'!$C:$C,0))),"",INDEX('Policy Characteristics'!I:I,MATCH($C460,'Policy Characteristics'!$C:$C,0)))</f>
        <v>$/MWh</v>
      </c>
      <c r="P460" s="254"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subsidy-for-electricity-production.html</v>
      </c>
      <c r="S460" s="314"/>
    </row>
    <row r="461" spans="1:19">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Electricity Production</v>
      </c>
      <c r="C461" s="254" t="str">
        <f t="shared" si="26"/>
        <v>Subsidy for Elec Production by Fuel</v>
      </c>
      <c r="D461" s="6" t="s">
        <v>3607</v>
      </c>
      <c r="E461" s="45"/>
      <c r="F461" s="6" t="s">
        <v>3605</v>
      </c>
      <c r="G461" s="314"/>
      <c r="H461" s="43">
        <v>1802</v>
      </c>
      <c r="I461" s="325" t="s">
        <v>43</v>
      </c>
      <c r="J461" s="255" t="str">
        <f>IF(ISBLANK(INDEX('Policy Characteristics'!D:D,MATCH($C461,'Policy Characteristics'!$C:$C,0))),"",INDEX('Policy Characteristics'!D:D,MATCH($C461,'Policy Characteristics'!$C:$C,0)))</f>
        <v>Subsidy for Electricity Production</v>
      </c>
      <c r="K461" s="254" t="str">
        <f>IF(ISBLANK(INDEX('Policy Characteristics'!E:E,MATCH($C461,'Policy Characteristics'!$C:$C,0))),"",INDEX('Policy Characteristics'!E:E,MATCH($C461,'Policy Characteristics'!$C:$C,0)))</f>
        <v>elec generation subsidy</v>
      </c>
      <c r="L461" s="254">
        <f>IF(ISBLANK(INDEX('Policy Characteristics'!F:F,MATCH($C461,'Policy Characteristics'!$C:$C,0))),"",INDEX('Policy Characteristics'!F:F,MATCH($C461,'Policy Characteristics'!$C:$C,0)))</f>
        <v>0</v>
      </c>
      <c r="M461" s="254">
        <f>IF(ISBLANK(INDEX('Policy Characteristics'!G:G,MATCH($C461,'Policy Characteristics'!$C:$C,0))),"",INDEX('Policy Characteristics'!G:G,MATCH($C461,'Policy Characteristics'!$C:$C,0)))</f>
        <v>60</v>
      </c>
      <c r="N461" s="254">
        <f>IF(ISBLANK(INDEX('Policy Characteristics'!H:H,MATCH($C461,'Policy Characteristics'!$C:$C,0))),"",INDEX('Policy Characteristics'!H:H,MATCH($C461,'Policy Characteristics'!$C:$C,0)))</f>
        <v>1</v>
      </c>
      <c r="O461" s="254" t="str">
        <f>IF(ISBLANK(INDEX('Policy Characteristics'!I:I,MATCH($C461,'Policy Characteristics'!$C:$C,0))),"",INDEX('Policy Characteristics'!I:I,MATCH($C461,'Policy Characteristics'!$C:$C,0)))</f>
        <v>$/MWh</v>
      </c>
      <c r="P461" s="254"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54" t="str">
        <f>IF(ISBLANK(INDEX('Policy Characteristics'!K:K,MATCH($C461,'Policy Characteristics'!$C:$C,0))),"",INDEX('Policy Characteristics'!K:K,MATCH($C461,'Policy Characteristics'!$C:$C,0)))</f>
        <v>electricity-sector-main.html#subsidies</v>
      </c>
      <c r="R461" s="254" t="str">
        <f>IF(ISBLANK(INDEX('Policy Characteristics'!L:L,MATCH($C461,'Policy Characteristics'!$C:$C,0))),"",INDEX('Policy Characteristics'!L:L,MATCH($C461,'Policy Characteristics'!$C:$C,0)))</f>
        <v>subsidy-for-electricity-production.html</v>
      </c>
      <c r="S461" s="314"/>
    </row>
    <row r="462" spans="1:19">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s="254" t="str">
        <f t="shared" si="26"/>
        <v>Subsidy for Elec Production by Fuel</v>
      </c>
      <c r="D462" s="6" t="s">
        <v>3608</v>
      </c>
      <c r="E462" s="45"/>
      <c r="F462" s="6" t="s">
        <v>3606</v>
      </c>
      <c r="G462" s="314"/>
      <c r="H462" s="43">
        <v>2244</v>
      </c>
      <c r="I462" s="325" t="s">
        <v>43</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54" t="str">
        <f>IF(ISBLANK(INDEX('Policy Characteristics'!K:K,MATCH($C462,'Policy Characteristics'!$C:$C,0))),"",INDEX('Policy Characteristics'!K:K,MATCH($C462,'Policy Characteristics'!$C:$C,0)))</f>
        <v>electricity-sector-main.html#subsidies</v>
      </c>
      <c r="R462" s="254"/>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Use EVs for Grid Balancing</v>
      </c>
      <c r="C463" s="1" t="s">
        <v>3600</v>
      </c>
      <c r="D463" s="6"/>
      <c r="E463" s="45"/>
      <c r="F463" s="6"/>
      <c r="G463" s="6"/>
      <c r="H463" s="43">
        <v>2235</v>
      </c>
      <c r="I463" s="325" t="s">
        <v>43</v>
      </c>
      <c r="J463" s="255" t="str">
        <f>IF(ISBLANK(INDEX('Policy Characteristics'!D:D,MATCH($C463,'Policy Characteristics'!$C:$C,0))),"",INDEX('Policy Characteristics'!D:D,MATCH($C463,'Policy Characteristics'!$C:$C,0)))</f>
        <v>EVs for Grid Balancing</v>
      </c>
      <c r="K463" s="254" t="str">
        <f>IF(ISBLANK(INDEX('Policy Characteristics'!E:E,MATCH($C463,'Policy Characteristics'!$C:$C,0))),"",INDEX('Policy Characteristics'!E:E,MATCH($C463,'Policy Characteristics'!$C:$C,0)))</f>
        <v>elec use EVs for grid balancing</v>
      </c>
      <c r="L463" s="368">
        <f>IF(ISBLANK(INDEX('Policy Characteristics'!F:F,MATCH($C463,'Policy Characteristics'!$C:$C,0))),"",INDEX('Policy Characteristics'!F:F,MATCH($C463,'Policy Characteristics'!$C:$C,0)))</f>
        <v>0</v>
      </c>
      <c r="M463" s="368">
        <f>IF(ISBLANK(INDEX('Policy Characteristics'!G:G,MATCH($C463,'Policy Characteristics'!$C:$C,0))),"",INDEX('Policy Characteristics'!G:G,MATCH($C463,'Policy Characteristics'!$C:$C,0)))</f>
        <v>1</v>
      </c>
      <c r="N463" s="368">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of EVs used</v>
      </c>
      <c r="P463" s="254"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254" t="str">
        <f>IF(ISBLANK(INDEX('Policy Characteristics'!K:K,MATCH($C463,'Policy Characteristics'!$C:$C,0))),"",INDEX('Policy Characteristics'!K:K,MATCH($C463,'Policy Characteristics'!$C:$C,0)))</f>
        <v/>
      </c>
      <c r="R463" s="254" t="str">
        <f>IF(ISBLANK(INDEX('Policy Characteristics'!L:L,MATCH($C463,'Policy Characteristics'!$C:$C,0))),"",INDEX('Policy Characteristics'!L:L,MATCH($C463,'Policy Characteristics'!$C:$C,0)))</f>
        <v/>
      </c>
      <c r="S463" s="314"/>
    </row>
    <row r="464" spans="1:19" ht="30">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Grid Battery Output</v>
      </c>
      <c r="C464" s="1" t="s">
        <v>3660</v>
      </c>
      <c r="D464" s="6"/>
      <c r="E464" s="45"/>
      <c r="F464" s="6"/>
      <c r="G464" s="6"/>
      <c r="H464" s="43">
        <v>2258</v>
      </c>
      <c r="I464" s="325" t="s">
        <v>43</v>
      </c>
      <c r="J464" s="255" t="str">
        <f>IF(ISBLANK(INDEX('Policy Characteristics'!D:D,MATCH($C464,'Policy Characteristics'!$C:$C,0))),"",INDEX('Policy Characteristics'!D:D,MATCH($C464,'Policy Characteristics'!$C:$C,0)))</f>
        <v>Grid Battery Subsidy</v>
      </c>
      <c r="K464" s="254" t="str">
        <f>IF(ISBLANK(INDEX('Policy Characteristics'!E:E,MATCH($C464,'Policy Characteristics'!$C:$C,0))),"",INDEX('Policy Characteristics'!E:E,MATCH($C464,'Policy Characteristics'!$C:$C,0)))</f>
        <v>elec battery subsidy per output</v>
      </c>
      <c r="L464" s="368">
        <f>IF(ISBLANK(INDEX('Policy Characteristics'!F:F,MATCH($C464,'Policy Characteristics'!$C:$C,0))),"",INDEX('Policy Characteristics'!F:F,MATCH($C464,'Policy Characteristics'!$C:$C,0)))</f>
        <v>0</v>
      </c>
      <c r="M464" s="368">
        <f>IF(ISBLANK(INDEX('Policy Characteristics'!G:G,MATCH($C464,'Policy Characteristics'!$C:$C,0))),"",INDEX('Policy Characteristics'!G:G,MATCH($C464,'Policy Characteristics'!$C:$C,0)))</f>
        <v>100</v>
      </c>
      <c r="N464" s="368">
        <f>IF(ISBLANK(INDEX('Policy Characteristics'!H:H,MATCH($C464,'Policy Characteristics'!$C:$C,0))),"",INDEX('Policy Characteristics'!H:H,MATCH($C464,'Policy Characteristics'!$C:$C,0)))</f>
        <v>5</v>
      </c>
      <c r="O464" s="254" t="str">
        <f>IF(ISBLANK(INDEX('Policy Characteristics'!I:I,MATCH($C464,'Policy Characteristics'!$C:$C,0))),"",INDEX('Policy Characteristics'!I:I,MATCH($C464,'Policy Characteristics'!$C:$C,0)))</f>
        <v>$ / MWh</v>
      </c>
      <c r="P464" s="254"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254" t="str">
        <f>IF(ISBLANK(INDEX('Policy Characteristics'!K:K,MATCH($C464,'Policy Characteristics'!$C:$C,0))),"",INDEX('Policy Characteristics'!K:K,MATCH($C464,'Policy Characteristics'!$C:$C,0)))</f>
        <v/>
      </c>
      <c r="R464" s="254"/>
      <c r="S464" s="314"/>
    </row>
    <row r="465" spans="1:19" ht="30">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Grid Battery Capacity</v>
      </c>
      <c r="C465" s="1" t="s">
        <v>3664</v>
      </c>
      <c r="D465" s="6"/>
      <c r="E465" s="45"/>
      <c r="F465" s="6"/>
      <c r="G465" s="6"/>
      <c r="H465" s="43">
        <v>2259</v>
      </c>
      <c r="I465" s="325" t="s">
        <v>43</v>
      </c>
      <c r="J465" s="255" t="str">
        <f>IF(ISBLANK(INDEX('Policy Characteristics'!D:D,MATCH($C465,'Policy Characteristics'!$C:$C,0))),"",INDEX('Policy Characteristics'!D:D,MATCH($C465,'Policy Characteristics'!$C:$C,0)))</f>
        <v>Grid Battery Subsidy</v>
      </c>
      <c r="K465" s="254" t="str">
        <f>IF(ISBLANK(INDEX('Policy Characteristics'!E:E,MATCH($C465,'Policy Characteristics'!$C:$C,0))),"",INDEX('Policy Characteristics'!E:E,MATCH($C465,'Policy Characteristics'!$C:$C,0)))</f>
        <v>elec battery construction subsidy</v>
      </c>
      <c r="L465" s="368">
        <f>IF(ISBLANK(INDEX('Policy Characteristics'!F:F,MATCH($C465,'Policy Characteristics'!$C:$C,0))),"",INDEX('Policy Characteristics'!F:F,MATCH($C465,'Policy Characteristics'!$C:$C,0)))</f>
        <v>0</v>
      </c>
      <c r="M465" s="368">
        <f>IF(ISBLANK(INDEX('Policy Characteristics'!G:G,MATCH($C465,'Policy Characteristics'!$C:$C,0))),"",INDEX('Policy Characteristics'!G:G,MATCH($C465,'Policy Characteristics'!$C:$C,0)))</f>
        <v>1</v>
      </c>
      <c r="N465" s="368">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capital costs</v>
      </c>
      <c r="P465" s="254"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254" t="str">
        <f>IF(ISBLANK(INDEX('Policy Characteristics'!K:K,MATCH($C465,'Policy Characteristics'!$C:$C,0))),"",INDEX('Policy Characteristics'!K:K,MATCH($C465,'Policy Characteristics'!$C:$C,0)))</f>
        <v/>
      </c>
      <c r="R465" s="254"/>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Electricity CCS Subsidy</v>
      </c>
      <c r="C466" s="1" t="s">
        <v>3672</v>
      </c>
      <c r="D466" s="45" t="s">
        <v>448</v>
      </c>
      <c r="F466" s="45" t="s">
        <v>447</v>
      </c>
      <c r="H466" s="43">
        <v>2260</v>
      </c>
      <c r="I466" s="1" t="s">
        <v>44</v>
      </c>
      <c r="J466" s="255" t="str">
        <f>IF(ISBLANK(INDEX('Policy Characteristics'!D:D,MATCH($C466,'Policy Characteristics'!$C:$C,0))),"",INDEX('Policy Characteristics'!D:D,MATCH($C466,'Policy Characteristics'!$C:$C,0)))</f>
        <v>Electricity CCS Subsidy</v>
      </c>
      <c r="K466" s="254" t="str">
        <f>IF(ISBLANK(INDEX('Policy Characteristics'!E:E,MATCH($C466,'Policy Characteristics'!$C:$C,0))),"",INDEX('Policy Characteristics'!E:E,MATCH($C466,'Policy Characteristics'!$C:$C,0)))</f>
        <v>elec CCS subsidy</v>
      </c>
      <c r="L466" s="368">
        <f>IF(ISBLANK(INDEX('Policy Characteristics'!F:F,MATCH($C466,'Policy Characteristics'!$C:$C,0))),"",INDEX('Policy Characteristics'!F:F,MATCH($C466,'Policy Characteristics'!$C:$C,0)))</f>
        <v>0</v>
      </c>
      <c r="M466" s="368">
        <f>IF(ISBLANK(INDEX('Policy Characteristics'!G:G,MATCH($C466,'Policy Characteristics'!$C:$C,0))),"",INDEX('Policy Characteristics'!G:G,MATCH($C466,'Policy Characteristics'!$C:$C,0)))</f>
        <v>100</v>
      </c>
      <c r="N466" s="368">
        <f>IF(ISBLANK(INDEX('Policy Characteristics'!H:H,MATCH($C466,'Policy Characteristics'!$C:$C,0))),"",INDEX('Policy Characteristics'!H:H,MATCH($C466,'Policy Characteristics'!$C:$C,0)))</f>
        <v>5</v>
      </c>
      <c r="O466" s="254" t="str">
        <f>IF(ISBLANK(INDEX('Policy Characteristics'!I:I,MATCH($C466,'Policy Characteristics'!$C:$C,0))),"",INDEX('Policy Characteristics'!I:I,MATCH($C466,'Policy Characteristics'!$C:$C,0)))</f>
        <v>$ / metric ton CO2e</v>
      </c>
      <c r="P466" s="254"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Electricity CCS Subsidy</v>
      </c>
      <c r="C467" s="254" t="str">
        <f>$C$466</f>
        <v>Additional Subsidy for Elec CCS</v>
      </c>
      <c r="D467" s="6" t="s">
        <v>3513</v>
      </c>
      <c r="F467" s="6" t="s">
        <v>3449</v>
      </c>
      <c r="H467" s="43">
        <v>2261</v>
      </c>
      <c r="I467" s="1" t="s">
        <v>44</v>
      </c>
      <c r="J467" s="255" t="str">
        <f>IF(ISBLANK(INDEX('Policy Characteristics'!D:D,MATCH($C467,'Policy Characteristics'!$C:$C,0))),"",INDEX('Policy Characteristics'!D:D,MATCH($C467,'Policy Characteristics'!$C:$C,0)))</f>
        <v>Electricity CCS Subsidy</v>
      </c>
      <c r="K467" s="254" t="str">
        <f>IF(ISBLANK(INDEX('Policy Characteristics'!E:E,MATCH($C467,'Policy Characteristics'!$C:$C,0))),"",INDEX('Policy Characteristics'!E:E,MATCH($C467,'Policy Characteristics'!$C:$C,0)))</f>
        <v>elec CCS subsidy</v>
      </c>
      <c r="L467" s="368">
        <f>IF(ISBLANK(INDEX('Policy Characteristics'!F:F,MATCH($C467,'Policy Characteristics'!$C:$C,0))),"",INDEX('Policy Characteristics'!F:F,MATCH($C467,'Policy Characteristics'!$C:$C,0)))</f>
        <v>0</v>
      </c>
      <c r="M467" s="368">
        <f>IF(ISBLANK(INDEX('Policy Characteristics'!G:G,MATCH($C467,'Policy Characteristics'!$C:$C,0))),"",INDEX('Policy Characteristics'!G:G,MATCH($C467,'Policy Characteristics'!$C:$C,0)))</f>
        <v>100</v>
      </c>
      <c r="N467" s="368">
        <f>IF(ISBLANK(INDEX('Policy Characteristics'!H:H,MATCH($C467,'Policy Characteristics'!$C:$C,0))),"",INDEX('Policy Characteristics'!H:H,MATCH($C467,'Policy Characteristics'!$C:$C,0)))</f>
        <v>5</v>
      </c>
      <c r="O467" s="254" t="str">
        <f>IF(ISBLANK(INDEX('Policy Characteristics'!I:I,MATCH($C467,'Policy Characteristics'!$C:$C,0))),"",INDEX('Policy Characteristics'!I:I,MATCH($C467,'Policy Characteristics'!$C:$C,0)))</f>
        <v>$ / metric ton CO2e</v>
      </c>
      <c r="P467" s="254"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Electricity CCS Subsidy</v>
      </c>
      <c r="C468" s="254" t="str">
        <f t="shared" ref="C468:C489" si="27">$C$466</f>
        <v>Additional Subsidy for Elec CCS</v>
      </c>
      <c r="D468" s="6" t="s">
        <v>3514</v>
      </c>
      <c r="F468" s="6" t="s">
        <v>3450</v>
      </c>
      <c r="H468" s="43">
        <v>2262</v>
      </c>
      <c r="I468" s="1" t="s">
        <v>44</v>
      </c>
      <c r="J468" s="255" t="str">
        <f>IF(ISBLANK(INDEX('Policy Characteristics'!D:D,MATCH($C468,'Policy Characteristics'!$C:$C,0))),"",INDEX('Policy Characteristics'!D:D,MATCH($C468,'Policy Characteristics'!$C:$C,0)))</f>
        <v>Electricity CCS Subsidy</v>
      </c>
      <c r="K468" s="254" t="str">
        <f>IF(ISBLANK(INDEX('Policy Characteristics'!E:E,MATCH($C468,'Policy Characteristics'!$C:$C,0))),"",INDEX('Policy Characteristics'!E:E,MATCH($C468,'Policy Characteristics'!$C:$C,0)))</f>
        <v>elec CCS subsidy</v>
      </c>
      <c r="L468" s="368">
        <f>IF(ISBLANK(INDEX('Policy Characteristics'!F:F,MATCH($C468,'Policy Characteristics'!$C:$C,0))),"",INDEX('Policy Characteristics'!F:F,MATCH($C468,'Policy Characteristics'!$C:$C,0)))</f>
        <v>0</v>
      </c>
      <c r="M468" s="368">
        <f>IF(ISBLANK(INDEX('Policy Characteristics'!G:G,MATCH($C468,'Policy Characteristics'!$C:$C,0))),"",INDEX('Policy Characteristics'!G:G,MATCH($C468,'Policy Characteristics'!$C:$C,0)))</f>
        <v>100</v>
      </c>
      <c r="N468" s="368">
        <f>IF(ISBLANK(INDEX('Policy Characteristics'!H:H,MATCH($C468,'Policy Characteristics'!$C:$C,0))),"",INDEX('Policy Characteristics'!H:H,MATCH($C468,'Policy Characteristics'!$C:$C,0)))</f>
        <v>5</v>
      </c>
      <c r="O468" s="254" t="str">
        <f>IF(ISBLANK(INDEX('Policy Characteristics'!I:I,MATCH($C468,'Policy Characteristics'!$C:$C,0))),"",INDEX('Policy Characteristics'!I:I,MATCH($C468,'Policy Characteristics'!$C:$C,0)))</f>
        <v>$ / metric ton CO2e</v>
      </c>
      <c r="P468" s="254"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Electricity CCS Subsidy</v>
      </c>
      <c r="C469" s="254" t="str">
        <f t="shared" si="27"/>
        <v>Additional Subsidy for Elec CCS</v>
      </c>
      <c r="D469" s="6" t="s">
        <v>76</v>
      </c>
      <c r="F469" s="6" t="s">
        <v>3524</v>
      </c>
      <c r="H469" s="43">
        <v>2263</v>
      </c>
      <c r="I469" s="1" t="s">
        <v>44</v>
      </c>
      <c r="J469" s="255" t="str">
        <f>IF(ISBLANK(INDEX('Policy Characteristics'!D:D,MATCH($C469,'Policy Characteristics'!$C:$C,0))),"",INDEX('Policy Characteristics'!D:D,MATCH($C469,'Policy Characteristics'!$C:$C,0)))</f>
        <v>Electricity CCS Subsidy</v>
      </c>
      <c r="K469" s="254" t="str">
        <f>IF(ISBLANK(INDEX('Policy Characteristics'!E:E,MATCH($C469,'Policy Characteristics'!$C:$C,0))),"",INDEX('Policy Characteristics'!E:E,MATCH($C469,'Policy Characteristics'!$C:$C,0)))</f>
        <v>elec CCS subsidy</v>
      </c>
      <c r="L469" s="368">
        <f>IF(ISBLANK(INDEX('Policy Characteristics'!F:F,MATCH($C469,'Policy Characteristics'!$C:$C,0))),"",INDEX('Policy Characteristics'!F:F,MATCH($C469,'Policy Characteristics'!$C:$C,0)))</f>
        <v>0</v>
      </c>
      <c r="M469" s="368">
        <f>IF(ISBLANK(INDEX('Policy Characteristics'!G:G,MATCH($C469,'Policy Characteristics'!$C:$C,0))),"",INDEX('Policy Characteristics'!G:G,MATCH($C469,'Policy Characteristics'!$C:$C,0)))</f>
        <v>100</v>
      </c>
      <c r="N469" s="368">
        <f>IF(ISBLANK(INDEX('Policy Characteristics'!H:H,MATCH($C469,'Policy Characteristics'!$C:$C,0))),"",INDEX('Policy Characteristics'!H:H,MATCH($C469,'Policy Characteristics'!$C:$C,0)))</f>
        <v>5</v>
      </c>
      <c r="O469" s="254" t="str">
        <f>IF(ISBLANK(INDEX('Policy Characteristics'!I:I,MATCH($C469,'Policy Characteristics'!$C:$C,0))),"",INDEX('Policy Characteristics'!I:I,MATCH($C469,'Policy Characteristics'!$C:$C,0)))</f>
        <v>$ / metric ton CO2e</v>
      </c>
      <c r="P469" s="254"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Electricity CCS Subsidy</v>
      </c>
      <c r="C470" s="254" t="str">
        <f t="shared" si="27"/>
        <v>Additional Subsidy for Elec CCS</v>
      </c>
      <c r="D470" s="6" t="s">
        <v>77</v>
      </c>
      <c r="F470" s="6" t="s">
        <v>89</v>
      </c>
      <c r="H470" s="43">
        <v>2264</v>
      </c>
      <c r="I470" s="1" t="s">
        <v>44</v>
      </c>
      <c r="J470" s="255" t="str">
        <f>IF(ISBLANK(INDEX('Policy Characteristics'!D:D,MATCH($C470,'Policy Characteristics'!$C:$C,0))),"",INDEX('Policy Characteristics'!D:D,MATCH($C470,'Policy Characteristics'!$C:$C,0)))</f>
        <v>Electricity CCS Subsidy</v>
      </c>
      <c r="K470" s="254" t="str">
        <f>IF(ISBLANK(INDEX('Policy Characteristics'!E:E,MATCH($C470,'Policy Characteristics'!$C:$C,0))),"",INDEX('Policy Characteristics'!E:E,MATCH($C470,'Policy Characteristics'!$C:$C,0)))</f>
        <v>elec CCS subsidy</v>
      </c>
      <c r="L470" s="368">
        <f>IF(ISBLANK(INDEX('Policy Characteristics'!F:F,MATCH($C470,'Policy Characteristics'!$C:$C,0))),"",INDEX('Policy Characteristics'!F:F,MATCH($C470,'Policy Characteristics'!$C:$C,0)))</f>
        <v>0</v>
      </c>
      <c r="M470" s="368">
        <f>IF(ISBLANK(INDEX('Policy Characteristics'!G:G,MATCH($C470,'Policy Characteristics'!$C:$C,0))),"",INDEX('Policy Characteristics'!G:G,MATCH($C470,'Policy Characteristics'!$C:$C,0)))</f>
        <v>100</v>
      </c>
      <c r="N470" s="368">
        <f>IF(ISBLANK(INDEX('Policy Characteristics'!H:H,MATCH($C470,'Policy Characteristics'!$C:$C,0))),"",INDEX('Policy Characteristics'!H:H,MATCH($C470,'Policy Characteristics'!$C:$C,0)))</f>
        <v>5</v>
      </c>
      <c r="O470" s="254" t="str">
        <f>IF(ISBLANK(INDEX('Policy Characteristics'!I:I,MATCH($C470,'Policy Characteristics'!$C:$C,0))),"",INDEX('Policy Characteristics'!I:I,MATCH($C470,'Policy Characteristics'!$C:$C,0)))</f>
        <v>$ / metric ton CO2e</v>
      </c>
      <c r="P470" s="254"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Electricity CCS Subsidy</v>
      </c>
      <c r="C471" s="254" t="str">
        <f t="shared" si="27"/>
        <v>Additional Subsidy for Elec CCS</v>
      </c>
      <c r="D471" s="6" t="s">
        <v>449</v>
      </c>
      <c r="F471" s="6" t="s">
        <v>452</v>
      </c>
      <c r="H471" s="43">
        <v>2265</v>
      </c>
      <c r="I471" s="1" t="s">
        <v>44</v>
      </c>
      <c r="J471" s="255" t="str">
        <f>IF(ISBLANK(INDEX('Policy Characteristics'!D:D,MATCH($C471,'Policy Characteristics'!$C:$C,0))),"",INDEX('Policy Characteristics'!D:D,MATCH($C471,'Policy Characteristics'!$C:$C,0)))</f>
        <v>Electricity CCS Subsidy</v>
      </c>
      <c r="K471" s="254" t="str">
        <f>IF(ISBLANK(INDEX('Policy Characteristics'!E:E,MATCH($C471,'Policy Characteristics'!$C:$C,0))),"",INDEX('Policy Characteristics'!E:E,MATCH($C471,'Policy Characteristics'!$C:$C,0)))</f>
        <v>elec CCS subsidy</v>
      </c>
      <c r="L471" s="368">
        <f>IF(ISBLANK(INDEX('Policy Characteristics'!F:F,MATCH($C471,'Policy Characteristics'!$C:$C,0))),"",INDEX('Policy Characteristics'!F:F,MATCH($C471,'Policy Characteristics'!$C:$C,0)))</f>
        <v>0</v>
      </c>
      <c r="M471" s="368">
        <f>IF(ISBLANK(INDEX('Policy Characteristics'!G:G,MATCH($C471,'Policy Characteristics'!$C:$C,0))),"",INDEX('Policy Characteristics'!G:G,MATCH($C471,'Policy Characteristics'!$C:$C,0)))</f>
        <v>100</v>
      </c>
      <c r="N471" s="368">
        <f>IF(ISBLANK(INDEX('Policy Characteristics'!H:H,MATCH($C471,'Policy Characteristics'!$C:$C,0))),"",INDEX('Policy Characteristics'!H:H,MATCH($C471,'Policy Characteristics'!$C:$C,0)))</f>
        <v>5</v>
      </c>
      <c r="O471" s="254" t="str">
        <f>IF(ISBLANK(INDEX('Policy Characteristics'!I:I,MATCH($C471,'Policy Characteristics'!$C:$C,0))),"",INDEX('Policy Characteristics'!I:I,MATCH($C471,'Policy Characteristics'!$C:$C,0)))</f>
        <v>$ / metric ton CO2e</v>
      </c>
      <c r="P471" s="254"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Electricity CCS Subsidy</v>
      </c>
      <c r="C472" s="254" t="str">
        <f t="shared" si="27"/>
        <v>Additional Subsidy for Elec CCS</v>
      </c>
      <c r="D472" s="6" t="s">
        <v>78</v>
      </c>
      <c r="F472" s="6" t="s">
        <v>90</v>
      </c>
      <c r="H472" s="43">
        <v>2266</v>
      </c>
      <c r="I472" s="1" t="s">
        <v>44</v>
      </c>
      <c r="J472" s="255" t="str">
        <f>IF(ISBLANK(INDEX('Policy Characteristics'!D:D,MATCH($C472,'Policy Characteristics'!$C:$C,0))),"",INDEX('Policy Characteristics'!D:D,MATCH($C472,'Policy Characteristics'!$C:$C,0)))</f>
        <v>Electricity CCS Subsidy</v>
      </c>
      <c r="K472" s="254" t="str">
        <f>IF(ISBLANK(INDEX('Policy Characteristics'!E:E,MATCH($C472,'Policy Characteristics'!$C:$C,0))),"",INDEX('Policy Characteristics'!E:E,MATCH($C472,'Policy Characteristics'!$C:$C,0)))</f>
        <v>elec CCS subsidy</v>
      </c>
      <c r="L472" s="368">
        <f>IF(ISBLANK(INDEX('Policy Characteristics'!F:F,MATCH($C472,'Policy Characteristics'!$C:$C,0))),"",INDEX('Policy Characteristics'!F:F,MATCH($C472,'Policy Characteristics'!$C:$C,0)))</f>
        <v>0</v>
      </c>
      <c r="M472" s="368">
        <f>IF(ISBLANK(INDEX('Policy Characteristics'!G:G,MATCH($C472,'Policy Characteristics'!$C:$C,0))),"",INDEX('Policy Characteristics'!G:G,MATCH($C472,'Policy Characteristics'!$C:$C,0)))</f>
        <v>100</v>
      </c>
      <c r="N472" s="368">
        <f>IF(ISBLANK(INDEX('Policy Characteristics'!H:H,MATCH($C472,'Policy Characteristics'!$C:$C,0))),"",INDEX('Policy Characteristics'!H:H,MATCH($C472,'Policy Characteristics'!$C:$C,0)))</f>
        <v>5</v>
      </c>
      <c r="O472" s="254" t="str">
        <f>IF(ISBLANK(INDEX('Policy Characteristics'!I:I,MATCH($C472,'Policy Characteristics'!$C:$C,0))),"",INDEX('Policy Characteristics'!I:I,MATCH($C472,'Policy Characteristics'!$C:$C,0)))</f>
        <v>$ / metric ton CO2e</v>
      </c>
      <c r="P472" s="254"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Electricity CCS Subsidy</v>
      </c>
      <c r="C473" s="254" t="str">
        <f t="shared" si="27"/>
        <v>Additional Subsidy for Elec CCS</v>
      </c>
      <c r="D473" s="6" t="s">
        <v>79</v>
      </c>
      <c r="F473" s="6" t="s">
        <v>91</v>
      </c>
      <c r="H473" s="43">
        <v>2267</v>
      </c>
      <c r="I473" s="1" t="s">
        <v>44</v>
      </c>
      <c r="J473" s="255" t="str">
        <f>IF(ISBLANK(INDEX('Policy Characteristics'!D:D,MATCH($C473,'Policy Characteristics'!$C:$C,0))),"",INDEX('Policy Characteristics'!D:D,MATCH($C473,'Policy Characteristics'!$C:$C,0)))</f>
        <v>Electricity CCS Subsidy</v>
      </c>
      <c r="K473" s="254" t="str">
        <f>IF(ISBLANK(INDEX('Policy Characteristics'!E:E,MATCH($C473,'Policy Characteristics'!$C:$C,0))),"",INDEX('Policy Characteristics'!E:E,MATCH($C473,'Policy Characteristics'!$C:$C,0)))</f>
        <v>elec CCS subsidy</v>
      </c>
      <c r="L473" s="368">
        <f>IF(ISBLANK(INDEX('Policy Characteristics'!F:F,MATCH($C473,'Policy Characteristics'!$C:$C,0))),"",INDEX('Policy Characteristics'!F:F,MATCH($C473,'Policy Characteristics'!$C:$C,0)))</f>
        <v>0</v>
      </c>
      <c r="M473" s="368">
        <f>IF(ISBLANK(INDEX('Policy Characteristics'!G:G,MATCH($C473,'Policy Characteristics'!$C:$C,0))),"",INDEX('Policy Characteristics'!G:G,MATCH($C473,'Policy Characteristics'!$C:$C,0)))</f>
        <v>100</v>
      </c>
      <c r="N473" s="368">
        <f>IF(ISBLANK(INDEX('Policy Characteristics'!H:H,MATCH($C473,'Policy Characteristics'!$C:$C,0))),"",INDEX('Policy Characteristics'!H:H,MATCH($C473,'Policy Characteristics'!$C:$C,0)))</f>
        <v>5</v>
      </c>
      <c r="O473" s="254" t="str">
        <f>IF(ISBLANK(INDEX('Policy Characteristics'!I:I,MATCH($C473,'Policy Characteristics'!$C:$C,0))),"",INDEX('Policy Characteristics'!I:I,MATCH($C473,'Policy Characteristics'!$C:$C,0)))</f>
        <v>$ / metric ton CO2e</v>
      </c>
      <c r="P473" s="254"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Electricity CCS Subsidy</v>
      </c>
      <c r="C474" s="254" t="str">
        <f t="shared" si="27"/>
        <v>Additional Subsidy for Elec CCS</v>
      </c>
      <c r="D474" s="6" t="s">
        <v>80</v>
      </c>
      <c r="F474" s="6" t="s">
        <v>92</v>
      </c>
      <c r="H474" s="43">
        <v>2268</v>
      </c>
      <c r="I474" s="1" t="s">
        <v>44</v>
      </c>
      <c r="J474" s="255" t="str">
        <f>IF(ISBLANK(INDEX('Policy Characteristics'!D:D,MATCH($C474,'Policy Characteristics'!$C:$C,0))),"",INDEX('Policy Characteristics'!D:D,MATCH($C474,'Policy Characteristics'!$C:$C,0)))</f>
        <v>Electricity CCS Subsidy</v>
      </c>
      <c r="K474" s="254" t="str">
        <f>IF(ISBLANK(INDEX('Policy Characteristics'!E:E,MATCH($C474,'Policy Characteristics'!$C:$C,0))),"",INDEX('Policy Characteristics'!E:E,MATCH($C474,'Policy Characteristics'!$C:$C,0)))</f>
        <v>elec CCS subsidy</v>
      </c>
      <c r="L474" s="368">
        <f>IF(ISBLANK(INDEX('Policy Characteristics'!F:F,MATCH($C474,'Policy Characteristics'!$C:$C,0))),"",INDEX('Policy Characteristics'!F:F,MATCH($C474,'Policy Characteristics'!$C:$C,0)))</f>
        <v>0</v>
      </c>
      <c r="M474" s="368">
        <f>IF(ISBLANK(INDEX('Policy Characteristics'!G:G,MATCH($C474,'Policy Characteristics'!$C:$C,0))),"",INDEX('Policy Characteristics'!G:G,MATCH($C474,'Policy Characteristics'!$C:$C,0)))</f>
        <v>100</v>
      </c>
      <c r="N474" s="368">
        <f>IF(ISBLANK(INDEX('Policy Characteristics'!H:H,MATCH($C474,'Policy Characteristics'!$C:$C,0))),"",INDEX('Policy Characteristics'!H:H,MATCH($C474,'Policy Characteristics'!$C:$C,0)))</f>
        <v>5</v>
      </c>
      <c r="O474" s="254" t="str">
        <f>IF(ISBLANK(INDEX('Policy Characteristics'!I:I,MATCH($C474,'Policy Characteristics'!$C:$C,0))),"",INDEX('Policy Characteristics'!I:I,MATCH($C474,'Policy Characteristics'!$C:$C,0)))</f>
        <v>$ / metric ton CO2e</v>
      </c>
      <c r="P474" s="254"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Electricity CCS Subsidy</v>
      </c>
      <c r="C475" s="254" t="str">
        <f t="shared" si="27"/>
        <v>Additional Subsidy for Elec CCS</v>
      </c>
      <c r="D475" s="6" t="s">
        <v>2426</v>
      </c>
      <c r="F475" s="6" t="s">
        <v>437</v>
      </c>
      <c r="H475" s="43">
        <v>2269</v>
      </c>
      <c r="I475" s="1" t="s">
        <v>44</v>
      </c>
      <c r="J475" s="255" t="str">
        <f>IF(ISBLANK(INDEX('Policy Characteristics'!D:D,MATCH($C475,'Policy Characteristics'!$C:$C,0))),"",INDEX('Policy Characteristics'!D:D,MATCH($C475,'Policy Characteristics'!$C:$C,0)))</f>
        <v>Electricity CCS Subsidy</v>
      </c>
      <c r="K475" s="254" t="str">
        <f>IF(ISBLANK(INDEX('Policy Characteristics'!E:E,MATCH($C475,'Policy Characteristics'!$C:$C,0))),"",INDEX('Policy Characteristics'!E:E,MATCH($C475,'Policy Characteristics'!$C:$C,0)))</f>
        <v>elec CCS subsidy</v>
      </c>
      <c r="L475" s="368">
        <f>IF(ISBLANK(INDEX('Policy Characteristics'!F:F,MATCH($C475,'Policy Characteristics'!$C:$C,0))),"",INDEX('Policy Characteristics'!F:F,MATCH($C475,'Policy Characteristics'!$C:$C,0)))</f>
        <v>0</v>
      </c>
      <c r="M475" s="368">
        <f>IF(ISBLANK(INDEX('Policy Characteristics'!G:G,MATCH($C475,'Policy Characteristics'!$C:$C,0))),"",INDEX('Policy Characteristics'!G:G,MATCH($C475,'Policy Characteristics'!$C:$C,0)))</f>
        <v>100</v>
      </c>
      <c r="N475" s="368">
        <f>IF(ISBLANK(INDEX('Policy Characteristics'!H:H,MATCH($C475,'Policy Characteristics'!$C:$C,0))),"",INDEX('Policy Characteristics'!H:H,MATCH($C475,'Policy Characteristics'!$C:$C,0)))</f>
        <v>5</v>
      </c>
      <c r="O475" s="254" t="str">
        <f>IF(ISBLANK(INDEX('Policy Characteristics'!I:I,MATCH($C475,'Policy Characteristics'!$C:$C,0))),"",INDEX('Policy Characteristics'!I:I,MATCH($C475,'Policy Characteristics'!$C:$C,0)))</f>
        <v>$ / metric ton CO2e</v>
      </c>
      <c r="P475" s="254"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Electricity CCS Subsidy</v>
      </c>
      <c r="C476" s="254" t="str">
        <f t="shared" si="27"/>
        <v>Additional Subsidy for Elec CCS</v>
      </c>
      <c r="D476" s="6" t="s">
        <v>309</v>
      </c>
      <c r="F476" s="6" t="s">
        <v>311</v>
      </c>
      <c r="H476" s="43">
        <v>2270</v>
      </c>
      <c r="I476" s="1" t="s">
        <v>44</v>
      </c>
      <c r="J476" s="255" t="str">
        <f>IF(ISBLANK(INDEX('Policy Characteristics'!D:D,MATCH($C476,'Policy Characteristics'!$C:$C,0))),"",INDEX('Policy Characteristics'!D:D,MATCH($C476,'Policy Characteristics'!$C:$C,0)))</f>
        <v>Electricity CCS Subsidy</v>
      </c>
      <c r="K476" s="254" t="str">
        <f>IF(ISBLANK(INDEX('Policy Characteristics'!E:E,MATCH($C476,'Policy Characteristics'!$C:$C,0))),"",INDEX('Policy Characteristics'!E:E,MATCH($C476,'Policy Characteristics'!$C:$C,0)))</f>
        <v>elec CCS subsidy</v>
      </c>
      <c r="L476" s="368">
        <f>IF(ISBLANK(INDEX('Policy Characteristics'!F:F,MATCH($C476,'Policy Characteristics'!$C:$C,0))),"",INDEX('Policy Characteristics'!F:F,MATCH($C476,'Policy Characteristics'!$C:$C,0)))</f>
        <v>0</v>
      </c>
      <c r="M476" s="368">
        <f>IF(ISBLANK(INDEX('Policy Characteristics'!G:G,MATCH($C476,'Policy Characteristics'!$C:$C,0))),"",INDEX('Policy Characteristics'!G:G,MATCH($C476,'Policy Characteristics'!$C:$C,0)))</f>
        <v>100</v>
      </c>
      <c r="N476" s="368">
        <f>IF(ISBLANK(INDEX('Policy Characteristics'!H:H,MATCH($C476,'Policy Characteristics'!$C:$C,0))),"",INDEX('Policy Characteristics'!H:H,MATCH($C476,'Policy Characteristics'!$C:$C,0)))</f>
        <v>5</v>
      </c>
      <c r="O476" s="254" t="str">
        <f>IF(ISBLANK(INDEX('Policy Characteristics'!I:I,MATCH($C476,'Policy Characteristics'!$C:$C,0))),"",INDEX('Policy Characteristics'!I:I,MATCH($C476,'Policy Characteristics'!$C:$C,0)))</f>
        <v>$ / metric ton CO2e</v>
      </c>
      <c r="P476" s="254"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Electricity CCS Subsidy</v>
      </c>
      <c r="C477" s="254" t="str">
        <f t="shared" si="27"/>
        <v>Additional Subsidy for Elec CCS</v>
      </c>
      <c r="D477" s="6" t="s">
        <v>310</v>
      </c>
      <c r="F477" s="6" t="s">
        <v>312</v>
      </c>
      <c r="H477" s="43">
        <v>2271</v>
      </c>
      <c r="I477" s="1" t="s">
        <v>44</v>
      </c>
      <c r="J477" s="255" t="str">
        <f>IF(ISBLANK(INDEX('Policy Characteristics'!D:D,MATCH($C477,'Policy Characteristics'!$C:$C,0))),"",INDEX('Policy Characteristics'!D:D,MATCH($C477,'Policy Characteristics'!$C:$C,0)))</f>
        <v>Electricity CCS Subsidy</v>
      </c>
      <c r="K477" s="254" t="str">
        <f>IF(ISBLANK(INDEX('Policy Characteristics'!E:E,MATCH($C477,'Policy Characteristics'!$C:$C,0))),"",INDEX('Policy Characteristics'!E:E,MATCH($C477,'Policy Characteristics'!$C:$C,0)))</f>
        <v>elec CCS subsidy</v>
      </c>
      <c r="L477" s="368">
        <f>IF(ISBLANK(INDEX('Policy Characteristics'!F:F,MATCH($C477,'Policy Characteristics'!$C:$C,0))),"",INDEX('Policy Characteristics'!F:F,MATCH($C477,'Policy Characteristics'!$C:$C,0)))</f>
        <v>0</v>
      </c>
      <c r="M477" s="368">
        <f>IF(ISBLANK(INDEX('Policy Characteristics'!G:G,MATCH($C477,'Policy Characteristics'!$C:$C,0))),"",INDEX('Policy Characteristics'!G:G,MATCH($C477,'Policy Characteristics'!$C:$C,0)))</f>
        <v>100</v>
      </c>
      <c r="N477" s="368">
        <f>IF(ISBLANK(INDEX('Policy Characteristics'!H:H,MATCH($C477,'Policy Characteristics'!$C:$C,0))),"",INDEX('Policy Characteristics'!H:H,MATCH($C477,'Policy Characteristics'!$C:$C,0)))</f>
        <v>5</v>
      </c>
      <c r="O477" s="254" t="str">
        <f>IF(ISBLANK(INDEX('Policy Characteristics'!I:I,MATCH($C477,'Policy Characteristics'!$C:$C,0))),"",INDEX('Policy Characteristics'!I:I,MATCH($C477,'Policy Characteristics'!$C:$C,0)))</f>
        <v>$ / metric ton CO2e</v>
      </c>
      <c r="P477" s="254"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Electricity CCS Subsidy</v>
      </c>
      <c r="C478" s="254" t="str">
        <f t="shared" si="27"/>
        <v>Additional Subsidy for Elec CCS</v>
      </c>
      <c r="D478" s="6" t="s">
        <v>445</v>
      </c>
      <c r="F478" s="6" t="s">
        <v>444</v>
      </c>
      <c r="H478" s="43">
        <v>2272</v>
      </c>
      <c r="I478" s="1" t="s">
        <v>44</v>
      </c>
      <c r="J478" s="255" t="str">
        <f>IF(ISBLANK(INDEX('Policy Characteristics'!D:D,MATCH($C478,'Policy Characteristics'!$C:$C,0))),"",INDEX('Policy Characteristics'!D:D,MATCH($C478,'Policy Characteristics'!$C:$C,0)))</f>
        <v>Electricity CCS Subsidy</v>
      </c>
      <c r="K478" s="254" t="str">
        <f>IF(ISBLANK(INDEX('Policy Characteristics'!E:E,MATCH($C478,'Policy Characteristics'!$C:$C,0))),"",INDEX('Policy Characteristics'!E:E,MATCH($C478,'Policy Characteristics'!$C:$C,0)))</f>
        <v>elec CCS subsidy</v>
      </c>
      <c r="L478" s="368">
        <f>IF(ISBLANK(INDEX('Policy Characteristics'!F:F,MATCH($C478,'Policy Characteristics'!$C:$C,0))),"",INDEX('Policy Characteristics'!F:F,MATCH($C478,'Policy Characteristics'!$C:$C,0)))</f>
        <v>0</v>
      </c>
      <c r="M478" s="368">
        <f>IF(ISBLANK(INDEX('Policy Characteristics'!G:G,MATCH($C478,'Policy Characteristics'!$C:$C,0))),"",INDEX('Policy Characteristics'!G:G,MATCH($C478,'Policy Characteristics'!$C:$C,0)))</f>
        <v>100</v>
      </c>
      <c r="N478" s="368">
        <f>IF(ISBLANK(INDEX('Policy Characteristics'!H:H,MATCH($C478,'Policy Characteristics'!$C:$C,0))),"",INDEX('Policy Characteristics'!H:H,MATCH($C478,'Policy Characteristics'!$C:$C,0)))</f>
        <v>5</v>
      </c>
      <c r="O478" s="254" t="str">
        <f>IF(ISBLANK(INDEX('Policy Characteristics'!I:I,MATCH($C478,'Policy Characteristics'!$C:$C,0))),"",INDEX('Policy Characteristics'!I:I,MATCH($C478,'Policy Characteristics'!$C:$C,0)))</f>
        <v>$ / metric ton CO2e</v>
      </c>
      <c r="P478" s="254"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Electricity CCS Subsidy</v>
      </c>
      <c r="C479" s="254" t="str">
        <f t="shared" si="27"/>
        <v>Additional Subsidy for Elec CCS</v>
      </c>
      <c r="D479" s="6" t="s">
        <v>454</v>
      </c>
      <c r="F479" s="6" t="s">
        <v>455</v>
      </c>
      <c r="H479" s="43">
        <v>2273</v>
      </c>
      <c r="I479" s="1" t="s">
        <v>44</v>
      </c>
      <c r="J479" s="255" t="str">
        <f>IF(ISBLANK(INDEX('Policy Characteristics'!D:D,MATCH($C479,'Policy Characteristics'!$C:$C,0))),"",INDEX('Policy Characteristics'!D:D,MATCH($C479,'Policy Characteristics'!$C:$C,0)))</f>
        <v>Electricity CCS Subsidy</v>
      </c>
      <c r="K479" s="254" t="str">
        <f>IF(ISBLANK(INDEX('Policy Characteristics'!E:E,MATCH($C479,'Policy Characteristics'!$C:$C,0))),"",INDEX('Policy Characteristics'!E:E,MATCH($C479,'Policy Characteristics'!$C:$C,0)))</f>
        <v>elec CCS subsidy</v>
      </c>
      <c r="L479" s="368">
        <f>IF(ISBLANK(INDEX('Policy Characteristics'!F:F,MATCH($C479,'Policy Characteristics'!$C:$C,0))),"",INDEX('Policy Characteristics'!F:F,MATCH($C479,'Policy Characteristics'!$C:$C,0)))</f>
        <v>0</v>
      </c>
      <c r="M479" s="368">
        <f>IF(ISBLANK(INDEX('Policy Characteristics'!G:G,MATCH($C479,'Policy Characteristics'!$C:$C,0))),"",INDEX('Policy Characteristics'!G:G,MATCH($C479,'Policy Characteristics'!$C:$C,0)))</f>
        <v>100</v>
      </c>
      <c r="N479" s="368">
        <f>IF(ISBLANK(INDEX('Policy Characteristics'!H:H,MATCH($C479,'Policy Characteristics'!$C:$C,0))),"",INDEX('Policy Characteristics'!H:H,MATCH($C479,'Policy Characteristics'!$C:$C,0)))</f>
        <v>5</v>
      </c>
      <c r="O479" s="254" t="str">
        <f>IF(ISBLANK(INDEX('Policy Characteristics'!I:I,MATCH($C479,'Policy Characteristics'!$C:$C,0))),"",INDEX('Policy Characteristics'!I:I,MATCH($C479,'Policy Characteristics'!$C:$C,0)))</f>
        <v>$ / metric ton CO2e</v>
      </c>
      <c r="P479" s="254"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Electricity CCS Subsidy</v>
      </c>
      <c r="C480" s="254" t="str">
        <f t="shared" si="27"/>
        <v>Additional Subsidy for Elec CCS</v>
      </c>
      <c r="D480" s="6" t="s">
        <v>2751</v>
      </c>
      <c r="F480" s="6" t="s">
        <v>2470</v>
      </c>
      <c r="H480" s="43">
        <v>2274</v>
      </c>
      <c r="I480" s="1" t="s">
        <v>44</v>
      </c>
      <c r="J480" s="255" t="str">
        <f>IF(ISBLANK(INDEX('Policy Characteristics'!D:D,MATCH($C480,'Policy Characteristics'!$C:$C,0))),"",INDEX('Policy Characteristics'!D:D,MATCH($C480,'Policy Characteristics'!$C:$C,0)))</f>
        <v>Electricity CCS Subsidy</v>
      </c>
      <c r="K480" s="254" t="str">
        <f>IF(ISBLANK(INDEX('Policy Characteristics'!E:E,MATCH($C480,'Policy Characteristics'!$C:$C,0))),"",INDEX('Policy Characteristics'!E:E,MATCH($C480,'Policy Characteristics'!$C:$C,0)))</f>
        <v>elec CCS subsidy</v>
      </c>
      <c r="L480" s="368">
        <f>IF(ISBLANK(INDEX('Policy Characteristics'!F:F,MATCH($C480,'Policy Characteristics'!$C:$C,0))),"",INDEX('Policy Characteristics'!F:F,MATCH($C480,'Policy Characteristics'!$C:$C,0)))</f>
        <v>0</v>
      </c>
      <c r="M480" s="368">
        <f>IF(ISBLANK(INDEX('Policy Characteristics'!G:G,MATCH($C480,'Policy Characteristics'!$C:$C,0))),"",INDEX('Policy Characteristics'!G:G,MATCH($C480,'Policy Characteristics'!$C:$C,0)))</f>
        <v>100</v>
      </c>
      <c r="N480" s="368">
        <f>IF(ISBLANK(INDEX('Policy Characteristics'!H:H,MATCH($C480,'Policy Characteristics'!$C:$C,0))),"",INDEX('Policy Characteristics'!H:H,MATCH($C480,'Policy Characteristics'!$C:$C,0)))</f>
        <v>5</v>
      </c>
      <c r="O480" s="254" t="str">
        <f>IF(ISBLANK(INDEX('Policy Characteristics'!I:I,MATCH($C480,'Policy Characteristics'!$C:$C,0))),"",INDEX('Policy Characteristics'!I:I,MATCH($C480,'Policy Characteristics'!$C:$C,0)))</f>
        <v>$ / metric ton CO2e</v>
      </c>
      <c r="P480" s="254"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Electricity CCS Subsidy</v>
      </c>
      <c r="C481" s="254" t="str">
        <f t="shared" si="27"/>
        <v>Additional Subsidy for Elec CCS</v>
      </c>
      <c r="D481" s="6" t="s">
        <v>2752</v>
      </c>
      <c r="F481" s="6" t="s">
        <v>2594</v>
      </c>
      <c r="H481" s="43">
        <v>2275</v>
      </c>
      <c r="I481" s="1" t="s">
        <v>44</v>
      </c>
      <c r="J481" s="255" t="str">
        <f>IF(ISBLANK(INDEX('Policy Characteristics'!D:D,MATCH($C481,'Policy Characteristics'!$C:$C,0))),"",INDEX('Policy Characteristics'!D:D,MATCH($C481,'Policy Characteristics'!$C:$C,0)))</f>
        <v>Electricity CCS Subsidy</v>
      </c>
      <c r="K481" s="254" t="str">
        <f>IF(ISBLANK(INDEX('Policy Characteristics'!E:E,MATCH($C481,'Policy Characteristics'!$C:$C,0))),"",INDEX('Policy Characteristics'!E:E,MATCH($C481,'Policy Characteristics'!$C:$C,0)))</f>
        <v>elec CCS subsidy</v>
      </c>
      <c r="L481" s="368">
        <f>IF(ISBLANK(INDEX('Policy Characteristics'!F:F,MATCH($C481,'Policy Characteristics'!$C:$C,0))),"",INDEX('Policy Characteristics'!F:F,MATCH($C481,'Policy Characteristics'!$C:$C,0)))</f>
        <v>0</v>
      </c>
      <c r="M481" s="368">
        <f>IF(ISBLANK(INDEX('Policy Characteristics'!G:G,MATCH($C481,'Policy Characteristics'!$C:$C,0))),"",INDEX('Policy Characteristics'!G:G,MATCH($C481,'Policy Characteristics'!$C:$C,0)))</f>
        <v>100</v>
      </c>
      <c r="N481" s="368">
        <f>IF(ISBLANK(INDEX('Policy Characteristics'!H:H,MATCH($C481,'Policy Characteristics'!$C:$C,0))),"",INDEX('Policy Characteristics'!H:H,MATCH($C481,'Policy Characteristics'!$C:$C,0)))</f>
        <v>5</v>
      </c>
      <c r="O481" s="254" t="str">
        <f>IF(ISBLANK(INDEX('Policy Characteristics'!I:I,MATCH($C481,'Policy Characteristics'!$C:$C,0))),"",INDEX('Policy Characteristics'!I:I,MATCH($C481,'Policy Characteristics'!$C:$C,0)))</f>
        <v>$ / metric ton CO2e</v>
      </c>
      <c r="P481" s="254"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Electricity CCS Subsidy</v>
      </c>
      <c r="C482" s="254" t="str">
        <f t="shared" si="27"/>
        <v>Additional Subsidy for Elec CCS</v>
      </c>
      <c r="D482" s="6" t="s">
        <v>2753</v>
      </c>
      <c r="F482" s="6" t="s">
        <v>2472</v>
      </c>
      <c r="H482" s="43">
        <v>2276</v>
      </c>
      <c r="I482" s="1" t="s">
        <v>44</v>
      </c>
      <c r="J482" s="255" t="str">
        <f>IF(ISBLANK(INDEX('Policy Characteristics'!D:D,MATCH($C482,'Policy Characteristics'!$C:$C,0))),"",INDEX('Policy Characteristics'!D:D,MATCH($C482,'Policy Characteristics'!$C:$C,0)))</f>
        <v>Electricity CCS Subsidy</v>
      </c>
      <c r="K482" s="254" t="str">
        <f>IF(ISBLANK(INDEX('Policy Characteristics'!E:E,MATCH($C482,'Policy Characteristics'!$C:$C,0))),"",INDEX('Policy Characteristics'!E:E,MATCH($C482,'Policy Characteristics'!$C:$C,0)))</f>
        <v>elec CCS subsidy</v>
      </c>
      <c r="L482" s="368">
        <f>IF(ISBLANK(INDEX('Policy Characteristics'!F:F,MATCH($C482,'Policy Characteristics'!$C:$C,0))),"",INDEX('Policy Characteristics'!F:F,MATCH($C482,'Policy Characteristics'!$C:$C,0)))</f>
        <v>0</v>
      </c>
      <c r="M482" s="368">
        <f>IF(ISBLANK(INDEX('Policy Characteristics'!G:G,MATCH($C482,'Policy Characteristics'!$C:$C,0))),"",INDEX('Policy Characteristics'!G:G,MATCH($C482,'Policy Characteristics'!$C:$C,0)))</f>
        <v>100</v>
      </c>
      <c r="N482" s="368">
        <f>IF(ISBLANK(INDEX('Policy Characteristics'!H:H,MATCH($C482,'Policy Characteristics'!$C:$C,0))),"",INDEX('Policy Characteristics'!H:H,MATCH($C482,'Policy Characteristics'!$C:$C,0)))</f>
        <v>5</v>
      </c>
      <c r="O482" s="254" t="str">
        <f>IF(ISBLANK(INDEX('Policy Characteristics'!I:I,MATCH($C482,'Policy Characteristics'!$C:$C,0))),"",INDEX('Policy Characteristics'!I:I,MATCH($C482,'Policy Characteristics'!$C:$C,0)))</f>
        <v>$ / metric ton CO2e</v>
      </c>
      <c r="P482" s="254"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Electricity CCS Subsidy</v>
      </c>
      <c r="C483" s="254" t="str">
        <f t="shared" si="27"/>
        <v>Additional Subsidy for Elec CCS</v>
      </c>
      <c r="D483" s="6" t="s">
        <v>3512</v>
      </c>
      <c r="F483" s="6" t="s">
        <v>3519</v>
      </c>
      <c r="H483" s="43">
        <v>2277</v>
      </c>
      <c r="I483" s="1" t="s">
        <v>43</v>
      </c>
      <c r="J483" s="255" t="str">
        <f>IF(ISBLANK(INDEX('Policy Characteristics'!D:D,MATCH($C483,'Policy Characteristics'!$C:$C,0))),"",INDEX('Policy Characteristics'!D:D,MATCH($C483,'Policy Characteristics'!$C:$C,0)))</f>
        <v>Electricity CCS Subsidy</v>
      </c>
      <c r="K483" s="254" t="str">
        <f>IF(ISBLANK(INDEX('Policy Characteristics'!E:E,MATCH($C483,'Policy Characteristics'!$C:$C,0))),"",INDEX('Policy Characteristics'!E:E,MATCH($C483,'Policy Characteristics'!$C:$C,0)))</f>
        <v>elec CCS subsidy</v>
      </c>
      <c r="L483" s="368">
        <f>IF(ISBLANK(INDEX('Policy Characteristics'!F:F,MATCH($C483,'Policy Characteristics'!$C:$C,0))),"",INDEX('Policy Characteristics'!F:F,MATCH($C483,'Policy Characteristics'!$C:$C,0)))</f>
        <v>0</v>
      </c>
      <c r="M483" s="368">
        <f>IF(ISBLANK(INDEX('Policy Characteristics'!G:G,MATCH($C483,'Policy Characteristics'!$C:$C,0))),"",INDEX('Policy Characteristics'!G:G,MATCH($C483,'Policy Characteristics'!$C:$C,0)))</f>
        <v>100</v>
      </c>
      <c r="N483" s="368">
        <f>IF(ISBLANK(INDEX('Policy Characteristics'!H:H,MATCH($C483,'Policy Characteristics'!$C:$C,0))),"",INDEX('Policy Characteristics'!H:H,MATCH($C483,'Policy Characteristics'!$C:$C,0)))</f>
        <v>5</v>
      </c>
      <c r="O483" s="254" t="str">
        <f>IF(ISBLANK(INDEX('Policy Characteristics'!I:I,MATCH($C483,'Policy Characteristics'!$C:$C,0))),"",INDEX('Policy Characteristics'!I:I,MATCH($C483,'Policy Characteristics'!$C:$C,0)))</f>
        <v>$ / metric ton CO2e</v>
      </c>
      <c r="P483" s="254"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Electricity CCS Subsidy</v>
      </c>
      <c r="C484" s="254" t="str">
        <f t="shared" si="27"/>
        <v>Additional Subsidy for Elec CCS</v>
      </c>
      <c r="D484" s="6" t="s">
        <v>3515</v>
      </c>
      <c r="F484" s="6" t="s">
        <v>3520</v>
      </c>
      <c r="H484" s="43">
        <v>2278</v>
      </c>
      <c r="I484" s="1" t="s">
        <v>43</v>
      </c>
      <c r="J484" s="255" t="str">
        <f>IF(ISBLANK(INDEX('Policy Characteristics'!D:D,MATCH($C484,'Policy Characteristics'!$C:$C,0))),"",INDEX('Policy Characteristics'!D:D,MATCH($C484,'Policy Characteristics'!$C:$C,0)))</f>
        <v>Electricity CCS Subsidy</v>
      </c>
      <c r="K484" s="254" t="str">
        <f>IF(ISBLANK(INDEX('Policy Characteristics'!E:E,MATCH($C484,'Policy Characteristics'!$C:$C,0))),"",INDEX('Policy Characteristics'!E:E,MATCH($C484,'Policy Characteristics'!$C:$C,0)))</f>
        <v>elec CCS subsidy</v>
      </c>
      <c r="L484" s="368">
        <f>IF(ISBLANK(INDEX('Policy Characteristics'!F:F,MATCH($C484,'Policy Characteristics'!$C:$C,0))),"",INDEX('Policy Characteristics'!F:F,MATCH($C484,'Policy Characteristics'!$C:$C,0)))</f>
        <v>0</v>
      </c>
      <c r="M484" s="368">
        <f>IF(ISBLANK(INDEX('Policy Characteristics'!G:G,MATCH($C484,'Policy Characteristics'!$C:$C,0))),"",INDEX('Policy Characteristics'!G:G,MATCH($C484,'Policy Characteristics'!$C:$C,0)))</f>
        <v>100</v>
      </c>
      <c r="N484" s="368">
        <f>IF(ISBLANK(INDEX('Policy Characteristics'!H:H,MATCH($C484,'Policy Characteristics'!$C:$C,0))),"",INDEX('Policy Characteristics'!H:H,MATCH($C484,'Policy Characteristics'!$C:$C,0)))</f>
        <v>5</v>
      </c>
      <c r="O484" s="254" t="str">
        <f>IF(ISBLANK(INDEX('Policy Characteristics'!I:I,MATCH($C484,'Policy Characteristics'!$C:$C,0))),"",INDEX('Policy Characteristics'!I:I,MATCH($C484,'Policy Characteristics'!$C:$C,0)))</f>
        <v>$ / metric ton CO2e</v>
      </c>
      <c r="P484" s="254"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Electricity CCS Subsidy</v>
      </c>
      <c r="C485" s="254" t="str">
        <f t="shared" si="27"/>
        <v>Additional Subsidy for Elec CCS</v>
      </c>
      <c r="D485" s="6" t="s">
        <v>3516</v>
      </c>
      <c r="F485" s="6" t="s">
        <v>3521</v>
      </c>
      <c r="H485" s="43">
        <v>2279</v>
      </c>
      <c r="I485" s="1" t="s">
        <v>43</v>
      </c>
      <c r="J485" s="255" t="str">
        <f>IF(ISBLANK(INDEX('Policy Characteristics'!D:D,MATCH($C485,'Policy Characteristics'!$C:$C,0))),"",INDEX('Policy Characteristics'!D:D,MATCH($C485,'Policy Characteristics'!$C:$C,0)))</f>
        <v>Electricity CCS Subsidy</v>
      </c>
      <c r="K485" s="254" t="str">
        <f>IF(ISBLANK(INDEX('Policy Characteristics'!E:E,MATCH($C485,'Policy Characteristics'!$C:$C,0))),"",INDEX('Policy Characteristics'!E:E,MATCH($C485,'Policy Characteristics'!$C:$C,0)))</f>
        <v>elec CCS subsidy</v>
      </c>
      <c r="L485" s="368">
        <f>IF(ISBLANK(INDEX('Policy Characteristics'!F:F,MATCH($C485,'Policy Characteristics'!$C:$C,0))),"",INDEX('Policy Characteristics'!F:F,MATCH($C485,'Policy Characteristics'!$C:$C,0)))</f>
        <v>0</v>
      </c>
      <c r="M485" s="368">
        <f>IF(ISBLANK(INDEX('Policy Characteristics'!G:G,MATCH($C485,'Policy Characteristics'!$C:$C,0))),"",INDEX('Policy Characteristics'!G:G,MATCH($C485,'Policy Characteristics'!$C:$C,0)))</f>
        <v>100</v>
      </c>
      <c r="N485" s="368">
        <f>IF(ISBLANK(INDEX('Policy Characteristics'!H:H,MATCH($C485,'Policy Characteristics'!$C:$C,0))),"",INDEX('Policy Characteristics'!H:H,MATCH($C485,'Policy Characteristics'!$C:$C,0)))</f>
        <v>5</v>
      </c>
      <c r="O485" s="254" t="str">
        <f>IF(ISBLANK(INDEX('Policy Characteristics'!I:I,MATCH($C485,'Policy Characteristics'!$C:$C,0))),"",INDEX('Policy Characteristics'!I:I,MATCH($C485,'Policy Characteristics'!$C:$C,0)))</f>
        <v>$ / metric ton CO2e</v>
      </c>
      <c r="P485" s="254"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Electricity CCS Subsidy</v>
      </c>
      <c r="C486" s="254" t="str">
        <f t="shared" si="27"/>
        <v>Additional Subsidy for Elec CCS</v>
      </c>
      <c r="D486" s="6" t="s">
        <v>3517</v>
      </c>
      <c r="F486" s="6" t="s">
        <v>3522</v>
      </c>
      <c r="H486" s="43">
        <v>2280</v>
      </c>
      <c r="I486" s="1" t="s">
        <v>43</v>
      </c>
      <c r="J486" s="255" t="str">
        <f>IF(ISBLANK(INDEX('Policy Characteristics'!D:D,MATCH($C486,'Policy Characteristics'!$C:$C,0))),"",INDEX('Policy Characteristics'!D:D,MATCH($C486,'Policy Characteristics'!$C:$C,0)))</f>
        <v>Electricity CCS Subsidy</v>
      </c>
      <c r="K486" s="254" t="str">
        <f>IF(ISBLANK(INDEX('Policy Characteristics'!E:E,MATCH($C486,'Policy Characteristics'!$C:$C,0))),"",INDEX('Policy Characteristics'!E:E,MATCH($C486,'Policy Characteristics'!$C:$C,0)))</f>
        <v>elec CCS subsidy</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100</v>
      </c>
      <c r="N486" s="368">
        <f>IF(ISBLANK(INDEX('Policy Characteristics'!H:H,MATCH($C486,'Policy Characteristics'!$C:$C,0))),"",INDEX('Policy Characteristics'!H:H,MATCH($C486,'Policy Characteristics'!$C:$C,0)))</f>
        <v>5</v>
      </c>
      <c r="O486" s="254" t="str">
        <f>IF(ISBLANK(INDEX('Policy Characteristics'!I:I,MATCH($C486,'Policy Characteristics'!$C:$C,0))),"",INDEX('Policy Characteristics'!I:I,MATCH($C486,'Policy Characteristics'!$C:$C,0)))</f>
        <v>$ / metric ton CO2e</v>
      </c>
      <c r="P486" s="254"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Electricity CCS Subsidy</v>
      </c>
      <c r="C487" s="254" t="str">
        <f t="shared" si="27"/>
        <v>Additional Subsidy for Elec CCS</v>
      </c>
      <c r="D487" s="6" t="s">
        <v>3518</v>
      </c>
      <c r="F487" s="6" t="s">
        <v>3523</v>
      </c>
      <c r="H487" s="43">
        <v>2281</v>
      </c>
      <c r="I487" s="1" t="s">
        <v>44</v>
      </c>
      <c r="J487" s="255" t="str">
        <f>IF(ISBLANK(INDEX('Policy Characteristics'!D:D,MATCH($C487,'Policy Characteristics'!$C:$C,0))),"",INDEX('Policy Characteristics'!D:D,MATCH($C487,'Policy Characteristics'!$C:$C,0)))</f>
        <v>Electricity CCS Subsidy</v>
      </c>
      <c r="K487" s="254" t="str">
        <f>IF(ISBLANK(INDEX('Policy Characteristics'!E:E,MATCH($C487,'Policy Characteristics'!$C:$C,0))),"",INDEX('Policy Characteristics'!E:E,MATCH($C487,'Policy Characteristics'!$C:$C,0)))</f>
        <v>elec CCS subsidy</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metric ton CO2e</v>
      </c>
      <c r="P487" s="254"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Electricity CCS Subsidy</v>
      </c>
      <c r="C488" s="254" t="str">
        <f t="shared" si="27"/>
        <v>Additional Subsidy for Elec CCS</v>
      </c>
      <c r="D488" s="6" t="s">
        <v>3607</v>
      </c>
      <c r="F488" s="6" t="s">
        <v>3605</v>
      </c>
      <c r="H488" s="43">
        <v>2282</v>
      </c>
      <c r="I488" s="1" t="s">
        <v>44</v>
      </c>
      <c r="J488" s="255" t="str">
        <f>IF(ISBLANK(INDEX('Policy Characteristics'!D:D,MATCH($C488,'Policy Characteristics'!$C:$C,0))),"",INDEX('Policy Characteristics'!D:D,MATCH($C488,'Policy Characteristics'!$C:$C,0)))</f>
        <v>Electricity CCS Subsidy</v>
      </c>
      <c r="K488" s="254" t="str">
        <f>IF(ISBLANK(INDEX('Policy Characteristics'!E:E,MATCH($C488,'Policy Characteristics'!$C:$C,0))),"",INDEX('Policy Characteristics'!E:E,MATCH($C488,'Policy Characteristics'!$C:$C,0)))</f>
        <v>elec CCS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100</v>
      </c>
      <c r="N488" s="368">
        <f>IF(ISBLANK(INDEX('Policy Characteristics'!H:H,MATCH($C488,'Policy Characteristics'!$C:$C,0))),"",INDEX('Policy Characteristics'!H:H,MATCH($C488,'Policy Characteristics'!$C:$C,0)))</f>
        <v>5</v>
      </c>
      <c r="O488" s="254" t="str">
        <f>IF(ISBLANK(INDEX('Policy Characteristics'!I:I,MATCH($C488,'Policy Characteristics'!$C:$C,0))),"",INDEX('Policy Characteristics'!I:I,MATCH($C488,'Policy Characteristics'!$C:$C,0)))</f>
        <v>$ / metric ton CO2e</v>
      </c>
      <c r="P488" s="254"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254" t="str">
        <f t="shared" si="27"/>
        <v>Additional Subsidy for Elec CCS</v>
      </c>
      <c r="D489" s="6" t="s">
        <v>3608</v>
      </c>
      <c r="F489" s="6" t="s">
        <v>3606</v>
      </c>
      <c r="H489" s="43">
        <v>2283</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c r="A490" s="254" t="str">
        <f>IF(ISBLANK(INDEX('Policy Characteristics'!A:A,MATCH($C490,'Policy Characteristics'!$C:$C,0))),"",INDEX('Policy Characteristics'!A:A,MATCH($C490,'Policy Characteristics'!$C:$C,0)))</f>
        <v>Industry</v>
      </c>
      <c r="B490" s="262" t="str">
        <f>IF(ISBLANK(INDEX('Policy Characteristics'!B:B,MATCH($C490,'Policy Characteristics'!$C:$C,0))),"",INDEX('Policy Characteristics'!B:B,MATCH($C490,'Policy Characteristics'!$C:$C,0)))</f>
        <v>Buy In-Region Products</v>
      </c>
      <c r="C490" t="s">
        <v>3191</v>
      </c>
      <c r="D490" s="45" t="s">
        <v>3068</v>
      </c>
      <c r="E490" s="6"/>
      <c r="F490" t="s">
        <v>3093</v>
      </c>
      <c r="G490" s="45"/>
      <c r="H490" s="43">
        <v>1537</v>
      </c>
      <c r="I490" s="324" t="s">
        <v>43</v>
      </c>
      <c r="J490" s="255" t="str">
        <f>IF(ISBLANK(INDEX('Policy Characteristics'!D:D,MATCH($C490,'Policy Characteristics'!$C:$C,0))),"",INDEX('Policy Characteristics'!D:D,MATCH($C490,'Policy Characteristics'!$C:$C,0)))</f>
        <v>Buy In-Region Products</v>
      </c>
      <c r="K490" s="254" t="str">
        <f>IF(ISBLANK(INDEX('Policy Characteristics'!E:E,MATCH($C490,'Policy Characteristics'!$C:$C,0))),"",INDEX('Policy Characteristics'!E:E,MATCH($C490,'Policy Characteristics'!$C:$C,0)))</f>
        <v>indst buy in region outputs</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imports shifted</v>
      </c>
      <c r="P490" s="254"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54" t="str">
        <f>IF(ISBLANK(INDEX('Policy Characteristics'!K:K,MATCH($C490,'Policy Characteristics'!$C:$C,0))),"",INDEX('Policy Characteristics'!K:K,MATCH($C490,'Policy Characteristics'!$C:$C,0)))</f>
        <v/>
      </c>
      <c r="R490" s="254" t="str">
        <f>IF(ISBLANK(INDEX('Policy Characteristics'!L:L,MATCH($C490,'Policy Characteristics'!$C:$C,0))),"",INDEX('Policy Characteristics'!L:L,MATCH($C490,'Policy Characteristics'!$C:$C,0)))</f>
        <v/>
      </c>
    </row>
    <row r="491" spans="1:18">
      <c r="A491" s="254" t="str">
        <f>IF(ISBLANK(INDEX('Policy Characteristics'!A:A,MATCH($C491,'Policy Characteristics'!$C:$C,0))),"",INDEX('Policy Characteristics'!A:A,MATCH($C491,'Policy Characteristics'!$C:$C,0)))</f>
        <v>Industry</v>
      </c>
      <c r="B491" s="262" t="str">
        <f>IF(ISBLANK(INDEX('Policy Characteristics'!B:B,MATCH($C491,'Policy Characteristics'!$C:$C,0))),"",INDEX('Policy Characteristics'!B:B,MATCH($C491,'Policy Characteristics'!$C:$C,0)))</f>
        <v>Buy In-Region Products</v>
      </c>
      <c r="C491" s="254" t="str">
        <f>C$490</f>
        <v>Fraction of Imported Industrial Outputs Shifted to In Region Suppliers</v>
      </c>
      <c r="D491" s="6" t="s">
        <v>3069</v>
      </c>
      <c r="E491" s="6"/>
      <c r="F491" t="s">
        <v>2762</v>
      </c>
      <c r="G491" s="46"/>
      <c r="H491" s="43">
        <v>1538</v>
      </c>
      <c r="I491" s="324" t="s">
        <v>43</v>
      </c>
      <c r="J491" s="255" t="str">
        <f>IF(ISBLANK(INDEX('Policy Characteristics'!D:D,MATCH($C491,'Policy Characteristics'!$C:$C,0))),"",INDEX('Policy Characteristics'!D:D,MATCH($C491,'Policy Characteristics'!$C:$C,0)))</f>
        <v>Buy In-Region Products</v>
      </c>
      <c r="K491" s="254" t="str">
        <f>IF(ISBLANK(INDEX('Policy Characteristics'!E:E,MATCH($C491,'Policy Characteristics'!$C:$C,0))),"",INDEX('Policy Characteristics'!E:E,MATCH($C491,'Policy Characteristics'!$C:$C,0)))</f>
        <v>indst buy in region outputs</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imports shifted</v>
      </c>
      <c r="P491" s="254"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54" t="str">
        <f>IF(ISBLANK(INDEX('Policy Characteristics'!K:K,MATCH($C491,'Policy Characteristics'!$C:$C,0))),"",INDEX('Policy Characteristics'!K:K,MATCH($C491,'Policy Characteristics'!$C:$C,0)))</f>
        <v/>
      </c>
      <c r="R491" s="254" t="str">
        <f>IF(ISBLANK(INDEX('Policy Characteristics'!L:L,MATCH($C491,'Policy Characteristics'!$C:$C,0))),"",INDEX('Policy Characteristics'!L:L,MATCH($C491,'Policy Characteristics'!$C:$C,0)))</f>
        <v/>
      </c>
    </row>
    <row r="492" spans="1:18">
      <c r="A492" s="254" t="str">
        <f>IF(ISBLANK(INDEX('Policy Characteristics'!A:A,MATCH($C492,'Policy Characteristics'!$C:$C,0))),"",INDEX('Policy Characteristics'!A:A,MATCH($C492,'Policy Characteristics'!$C:$C,0)))</f>
        <v>Industry</v>
      </c>
      <c r="B492" s="262" t="str">
        <f>IF(ISBLANK(INDEX('Policy Characteristics'!B:B,MATCH($C492,'Policy Characteristics'!$C:$C,0))),"",INDEX('Policy Characteristics'!B:B,MATCH($C492,'Policy Characteristics'!$C:$C,0)))</f>
        <v>Buy In-Region Products</v>
      </c>
      <c r="C492" s="254" t="str">
        <f t="shared" ref="C492:C514" si="28">C$490</f>
        <v>Fraction of Imported Industrial Outputs Shifted to In Region Suppliers</v>
      </c>
      <c r="D492" s="6" t="s">
        <v>3070</v>
      </c>
      <c r="E492" s="6"/>
      <c r="F492" t="s">
        <v>3034</v>
      </c>
      <c r="G492" s="46"/>
      <c r="H492" s="43">
        <v>1539</v>
      </c>
      <c r="I492" s="324" t="s">
        <v>43</v>
      </c>
      <c r="J492" s="255" t="str">
        <f>IF(ISBLANK(INDEX('Policy Characteristics'!D:D,MATCH($C492,'Policy Characteristics'!$C:$C,0))),"",INDEX('Policy Characteristics'!D:D,MATCH($C492,'Policy Characteristics'!$C:$C,0)))</f>
        <v>Buy In-Region Products</v>
      </c>
      <c r="K492" s="254" t="str">
        <f>IF(ISBLANK(INDEX('Policy Characteristics'!E:E,MATCH($C492,'Policy Characteristics'!$C:$C,0))),"",INDEX('Policy Characteristics'!E:E,MATCH($C492,'Policy Characteristics'!$C:$C,0)))</f>
        <v>indst buy in region outputs</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imports shifted</v>
      </c>
      <c r="P492" s="254"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54" t="str">
        <f>IF(ISBLANK(INDEX('Policy Characteristics'!K:K,MATCH($C492,'Policy Characteristics'!$C:$C,0))),"",INDEX('Policy Characteristics'!K:K,MATCH($C492,'Policy Characteristics'!$C:$C,0)))</f>
        <v/>
      </c>
      <c r="R492" s="254" t="str">
        <f>IF(ISBLANK(INDEX('Policy Characteristics'!L:L,MATCH($C492,'Policy Characteristics'!$C:$C,0))),"",INDEX('Policy Characteristics'!L:L,MATCH($C492,'Policy Characteristics'!$C:$C,0)))</f>
        <v/>
      </c>
    </row>
    <row r="493" spans="1:18">
      <c r="A493" s="254" t="str">
        <f>IF(ISBLANK(INDEX('Policy Characteristics'!A:A,MATCH($C493,'Policy Characteristics'!$C:$C,0))),"",INDEX('Policy Characteristics'!A:A,MATCH($C493,'Policy Characteristics'!$C:$C,0)))</f>
        <v>Industry</v>
      </c>
      <c r="B493" s="262" t="str">
        <f>IF(ISBLANK(INDEX('Policy Characteristics'!B:B,MATCH($C493,'Policy Characteristics'!$C:$C,0))),"",INDEX('Policy Characteristics'!B:B,MATCH($C493,'Policy Characteristics'!$C:$C,0)))</f>
        <v>Buy In-Region Products</v>
      </c>
      <c r="C493" s="254" t="str">
        <f t="shared" si="28"/>
        <v>Fraction of Imported Industrial Outputs Shifted to In Region Suppliers</v>
      </c>
      <c r="D493" s="6" t="s">
        <v>3071</v>
      </c>
      <c r="E493" s="6"/>
      <c r="F493" t="s">
        <v>3035</v>
      </c>
      <c r="G493" s="46"/>
      <c r="H493" s="43">
        <v>1540</v>
      </c>
      <c r="I493" s="324" t="s">
        <v>43</v>
      </c>
      <c r="J493" s="255" t="str">
        <f>IF(ISBLANK(INDEX('Policy Characteristics'!D:D,MATCH($C493,'Policy Characteristics'!$C:$C,0))),"",INDEX('Policy Characteristics'!D:D,MATCH($C493,'Policy Characteristics'!$C:$C,0)))</f>
        <v>Buy In-Region Products</v>
      </c>
      <c r="K493" s="254" t="str">
        <f>IF(ISBLANK(INDEX('Policy Characteristics'!E:E,MATCH($C493,'Policy Characteristics'!$C:$C,0))),"",INDEX('Policy Characteristics'!E:E,MATCH($C493,'Policy Characteristics'!$C:$C,0)))</f>
        <v>indst buy in region outputs</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imports shifted</v>
      </c>
      <c r="P493" s="254"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54" t="str">
        <f>IF(ISBLANK(INDEX('Policy Characteristics'!K:K,MATCH($C493,'Policy Characteristics'!$C:$C,0))),"",INDEX('Policy Characteristics'!K:K,MATCH($C493,'Policy Characteristics'!$C:$C,0)))</f>
        <v/>
      </c>
      <c r="R493" s="254" t="str">
        <f>IF(ISBLANK(INDEX('Policy Characteristics'!L:L,MATCH($C493,'Policy Characteristics'!$C:$C,0))),"",INDEX('Policy Characteristics'!L:L,MATCH($C493,'Policy Characteristics'!$C:$C,0)))</f>
        <v/>
      </c>
    </row>
    <row r="494" spans="1:18">
      <c r="A494" s="254" t="str">
        <f>IF(ISBLANK(INDEX('Policy Characteristics'!A:A,MATCH($C494,'Policy Characteristics'!$C:$C,0))),"",INDEX('Policy Characteristics'!A:A,MATCH($C494,'Policy Characteristics'!$C:$C,0)))</f>
        <v>Industry</v>
      </c>
      <c r="B494" s="262" t="str">
        <f>IF(ISBLANK(INDEX('Policy Characteristics'!B:B,MATCH($C494,'Policy Characteristics'!$C:$C,0))),"",INDEX('Policy Characteristics'!B:B,MATCH($C494,'Policy Characteristics'!$C:$C,0)))</f>
        <v>Buy In-Region Products</v>
      </c>
      <c r="C494" s="254" t="str">
        <f t="shared" si="28"/>
        <v>Fraction of Imported Industrial Outputs Shifted to In Region Suppliers</v>
      </c>
      <c r="D494" s="6" t="s">
        <v>3072</v>
      </c>
      <c r="E494" s="6"/>
      <c r="F494" t="s">
        <v>3036</v>
      </c>
      <c r="G494" s="46"/>
      <c r="H494" s="43">
        <v>1541</v>
      </c>
      <c r="I494" s="324" t="s">
        <v>43</v>
      </c>
      <c r="J494" s="255" t="str">
        <f>IF(ISBLANK(INDEX('Policy Characteristics'!D:D,MATCH($C494,'Policy Characteristics'!$C:$C,0))),"",INDEX('Policy Characteristics'!D:D,MATCH($C494,'Policy Characteristics'!$C:$C,0)))</f>
        <v>Buy In-Region Products</v>
      </c>
      <c r="K494" s="254" t="str">
        <f>IF(ISBLANK(INDEX('Policy Characteristics'!E:E,MATCH($C494,'Policy Characteristics'!$C:$C,0))),"",INDEX('Policy Characteristics'!E:E,MATCH($C494,'Policy Characteristics'!$C:$C,0)))</f>
        <v>indst buy in region outputs</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imports shifted</v>
      </c>
      <c r="P494" s="254"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54" t="str">
        <f>IF(ISBLANK(INDEX('Policy Characteristics'!K:K,MATCH($C494,'Policy Characteristics'!$C:$C,0))),"",INDEX('Policy Characteristics'!K:K,MATCH($C494,'Policy Characteristics'!$C:$C,0)))</f>
        <v/>
      </c>
      <c r="R494" s="254" t="str">
        <f>IF(ISBLANK(INDEX('Policy Characteristics'!L:L,MATCH($C494,'Policy Characteristics'!$C:$C,0))),"",INDEX('Policy Characteristics'!L:L,MATCH($C494,'Policy Characteristics'!$C:$C,0)))</f>
        <v/>
      </c>
    </row>
    <row r="495" spans="1:18">
      <c r="A495" s="254" t="str">
        <f>IF(ISBLANK(INDEX('Policy Characteristics'!A:A,MATCH($C495,'Policy Characteristics'!$C:$C,0))),"",INDEX('Policy Characteristics'!A:A,MATCH($C495,'Policy Characteristics'!$C:$C,0)))</f>
        <v>Industry</v>
      </c>
      <c r="B495" s="262" t="str">
        <f>IF(ISBLANK(INDEX('Policy Characteristics'!B:B,MATCH($C495,'Policy Characteristics'!$C:$C,0))),"",INDEX('Policy Characteristics'!B:B,MATCH($C495,'Policy Characteristics'!$C:$C,0)))</f>
        <v>Buy In-Region Products</v>
      </c>
      <c r="C495" s="254" t="str">
        <f t="shared" si="28"/>
        <v>Fraction of Imported Industrial Outputs Shifted to In Region Suppliers</v>
      </c>
      <c r="D495" s="6" t="s">
        <v>3073</v>
      </c>
      <c r="E495" s="6"/>
      <c r="F495" t="s">
        <v>3037</v>
      </c>
      <c r="G495" s="46"/>
      <c r="H495" s="43">
        <v>1542</v>
      </c>
      <c r="I495" s="324" t="s">
        <v>43</v>
      </c>
      <c r="J495" s="255" t="str">
        <f>IF(ISBLANK(INDEX('Policy Characteristics'!D:D,MATCH($C495,'Policy Characteristics'!$C:$C,0))),"",INDEX('Policy Characteristics'!D:D,MATCH($C495,'Policy Characteristics'!$C:$C,0)))</f>
        <v>Buy In-Region Products</v>
      </c>
      <c r="K495" s="254" t="str">
        <f>IF(ISBLANK(INDEX('Policy Characteristics'!E:E,MATCH($C495,'Policy Characteristics'!$C:$C,0))),"",INDEX('Policy Characteristics'!E:E,MATCH($C495,'Policy Characteristics'!$C:$C,0)))</f>
        <v>indst buy in region outputs</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imports shifted</v>
      </c>
      <c r="P495" s="254"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54" t="str">
        <f>IF(ISBLANK(INDEX('Policy Characteristics'!K:K,MATCH($C495,'Policy Characteristics'!$C:$C,0))),"",INDEX('Policy Characteristics'!K:K,MATCH($C495,'Policy Characteristics'!$C:$C,0)))</f>
        <v/>
      </c>
      <c r="R495" s="254" t="str">
        <f>IF(ISBLANK(INDEX('Policy Characteristics'!L:L,MATCH($C495,'Policy Characteristics'!$C:$C,0))),"",INDEX('Policy Characteristics'!L:L,MATCH($C495,'Policy Characteristics'!$C:$C,0)))</f>
        <v/>
      </c>
    </row>
    <row r="496" spans="1:18">
      <c r="A496" s="254" t="str">
        <f>IF(ISBLANK(INDEX('Policy Characteristics'!A:A,MATCH($C496,'Policy Characteristics'!$C:$C,0))),"",INDEX('Policy Characteristics'!A:A,MATCH($C496,'Policy Characteristics'!$C:$C,0)))</f>
        <v>Industry</v>
      </c>
      <c r="B496" s="262" t="str">
        <f>IF(ISBLANK(INDEX('Policy Characteristics'!B:B,MATCH($C496,'Policy Characteristics'!$C:$C,0))),"",INDEX('Policy Characteristics'!B:B,MATCH($C496,'Policy Characteristics'!$C:$C,0)))</f>
        <v>Buy In-Region Products</v>
      </c>
      <c r="C496" s="254" t="str">
        <f t="shared" si="28"/>
        <v>Fraction of Imported Industrial Outputs Shifted to In Region Suppliers</v>
      </c>
      <c r="D496" s="6" t="s">
        <v>3074</v>
      </c>
      <c r="E496" s="6"/>
      <c r="F496" t="s">
        <v>3038</v>
      </c>
      <c r="G496" s="46"/>
      <c r="H496" s="43">
        <v>1543</v>
      </c>
      <c r="I496" s="324" t="s">
        <v>43</v>
      </c>
      <c r="J496" s="255" t="str">
        <f>IF(ISBLANK(INDEX('Policy Characteristics'!D:D,MATCH($C496,'Policy Characteristics'!$C:$C,0))),"",INDEX('Policy Characteristics'!D:D,MATCH($C496,'Policy Characteristics'!$C:$C,0)))</f>
        <v>Buy In-Region Products</v>
      </c>
      <c r="K496" s="254" t="str">
        <f>IF(ISBLANK(INDEX('Policy Characteristics'!E:E,MATCH($C496,'Policy Characteristics'!$C:$C,0))),"",INDEX('Policy Characteristics'!E:E,MATCH($C496,'Policy Characteristics'!$C:$C,0)))</f>
        <v>indst buy in region outputs</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imports shifted</v>
      </c>
      <c r="P496" s="254"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54" t="str">
        <f>IF(ISBLANK(INDEX('Policy Characteristics'!K:K,MATCH($C496,'Policy Characteristics'!$C:$C,0))),"",INDEX('Policy Characteristics'!K:K,MATCH($C496,'Policy Characteristics'!$C:$C,0)))</f>
        <v/>
      </c>
      <c r="R496" s="254" t="str">
        <f>IF(ISBLANK(INDEX('Policy Characteristics'!L:L,MATCH($C496,'Policy Characteristics'!$C:$C,0))),"",INDEX('Policy Characteristics'!L:L,MATCH($C496,'Policy Characteristics'!$C:$C,0)))</f>
        <v/>
      </c>
    </row>
    <row r="497" spans="1:18">
      <c r="A497" s="254" t="str">
        <f>IF(ISBLANK(INDEX('Policy Characteristics'!A:A,MATCH($C497,'Policy Characteristics'!$C:$C,0))),"",INDEX('Policy Characteristics'!A:A,MATCH($C497,'Policy Characteristics'!$C:$C,0)))</f>
        <v>Industry</v>
      </c>
      <c r="B497" s="262" t="str">
        <f>IF(ISBLANK(INDEX('Policy Characteristics'!B:B,MATCH($C497,'Policy Characteristics'!$C:$C,0))),"",INDEX('Policy Characteristics'!B:B,MATCH($C497,'Policy Characteristics'!$C:$C,0)))</f>
        <v>Buy In-Region Products</v>
      </c>
      <c r="C497" s="254" t="str">
        <f t="shared" si="28"/>
        <v>Fraction of Imported Industrial Outputs Shifted to In Region Suppliers</v>
      </c>
      <c r="D497" s="6" t="s">
        <v>3075</v>
      </c>
      <c r="E497" s="6"/>
      <c r="F497" t="s">
        <v>3039</v>
      </c>
      <c r="G497" s="46"/>
      <c r="H497" s="43">
        <v>1544</v>
      </c>
      <c r="I497" s="324" t="s">
        <v>43</v>
      </c>
      <c r="J497" s="255" t="str">
        <f>IF(ISBLANK(INDEX('Policy Characteristics'!D:D,MATCH($C497,'Policy Characteristics'!$C:$C,0))),"",INDEX('Policy Characteristics'!D:D,MATCH($C497,'Policy Characteristics'!$C:$C,0)))</f>
        <v>Buy In-Region Products</v>
      </c>
      <c r="K497" s="254" t="str">
        <f>IF(ISBLANK(INDEX('Policy Characteristics'!E:E,MATCH($C497,'Policy Characteristics'!$C:$C,0))),"",INDEX('Policy Characteristics'!E:E,MATCH($C497,'Policy Characteristics'!$C:$C,0)))</f>
        <v>indst buy in region outputs</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imports shifted</v>
      </c>
      <c r="P497" s="254"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54" t="str">
        <f>IF(ISBLANK(INDEX('Policy Characteristics'!K:K,MATCH($C497,'Policy Characteristics'!$C:$C,0))),"",INDEX('Policy Characteristics'!K:K,MATCH($C497,'Policy Characteristics'!$C:$C,0)))</f>
        <v/>
      </c>
      <c r="R497" s="254" t="str">
        <f>IF(ISBLANK(INDEX('Policy Characteristics'!L:L,MATCH($C497,'Policy Characteristics'!$C:$C,0))),"",INDEX('Policy Characteristics'!L:L,MATCH($C497,'Policy Characteristics'!$C:$C,0)))</f>
        <v/>
      </c>
    </row>
    <row r="498" spans="1:18">
      <c r="A498" s="254" t="str">
        <f>IF(ISBLANK(INDEX('Policy Characteristics'!A:A,MATCH($C498,'Policy Characteristics'!$C:$C,0))),"",INDEX('Policy Characteristics'!A:A,MATCH($C498,'Policy Characteristics'!$C:$C,0)))</f>
        <v>Industry</v>
      </c>
      <c r="B498" s="262" t="str">
        <f>IF(ISBLANK(INDEX('Policy Characteristics'!B:B,MATCH($C498,'Policy Characteristics'!$C:$C,0))),"",INDEX('Policy Characteristics'!B:B,MATCH($C498,'Policy Characteristics'!$C:$C,0)))</f>
        <v>Buy In-Region Products</v>
      </c>
      <c r="C498" s="254" t="str">
        <f t="shared" si="28"/>
        <v>Fraction of Imported Industrial Outputs Shifted to In Region Suppliers</v>
      </c>
      <c r="D498" s="6" t="s">
        <v>3076</v>
      </c>
      <c r="E498" s="6"/>
      <c r="F498" t="s">
        <v>3040</v>
      </c>
      <c r="G498" s="46"/>
      <c r="H498" s="43">
        <v>1545</v>
      </c>
      <c r="I498" s="324" t="s">
        <v>43</v>
      </c>
      <c r="J498" s="255" t="str">
        <f>IF(ISBLANK(INDEX('Policy Characteristics'!D:D,MATCH($C498,'Policy Characteristics'!$C:$C,0))),"",INDEX('Policy Characteristics'!D:D,MATCH($C498,'Policy Characteristics'!$C:$C,0)))</f>
        <v>Buy In-Region Products</v>
      </c>
      <c r="K498" s="254" t="str">
        <f>IF(ISBLANK(INDEX('Policy Characteristics'!E:E,MATCH($C498,'Policy Characteristics'!$C:$C,0))),"",INDEX('Policy Characteristics'!E:E,MATCH($C498,'Policy Characteristics'!$C:$C,0)))</f>
        <v>indst buy in region outputs</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imports shifted</v>
      </c>
      <c r="P498" s="254"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54" t="str">
        <f>IF(ISBLANK(INDEX('Policy Characteristics'!K:K,MATCH($C498,'Policy Characteristics'!$C:$C,0))),"",INDEX('Policy Characteristics'!K:K,MATCH($C498,'Policy Characteristics'!$C:$C,0)))</f>
        <v/>
      </c>
      <c r="R498" s="254" t="str">
        <f>IF(ISBLANK(INDEX('Policy Characteristics'!L:L,MATCH($C498,'Policy Characteristics'!$C:$C,0))),"",INDEX('Policy Characteristics'!L:L,MATCH($C498,'Policy Characteristics'!$C:$C,0)))</f>
        <v/>
      </c>
    </row>
    <row r="499" spans="1:18">
      <c r="A499" s="254" t="str">
        <f>IF(ISBLANK(INDEX('Policy Characteristics'!A:A,MATCH($C499,'Policy Characteristics'!$C:$C,0))),"",INDEX('Policy Characteristics'!A:A,MATCH($C499,'Policy Characteristics'!$C:$C,0)))</f>
        <v>Industry</v>
      </c>
      <c r="B499" s="262" t="str">
        <f>IF(ISBLANK(INDEX('Policy Characteristics'!B:B,MATCH($C499,'Policy Characteristics'!$C:$C,0))),"",INDEX('Policy Characteristics'!B:B,MATCH($C499,'Policy Characteristics'!$C:$C,0)))</f>
        <v>Buy In-Region Products</v>
      </c>
      <c r="C499" s="254" t="str">
        <f t="shared" si="28"/>
        <v>Fraction of Imported Industrial Outputs Shifted to In Region Suppliers</v>
      </c>
      <c r="D499" s="6" t="s">
        <v>3077</v>
      </c>
      <c r="E499" s="6"/>
      <c r="F499" t="s">
        <v>2581</v>
      </c>
      <c r="G499" s="46"/>
      <c r="H499" s="43">
        <v>1546</v>
      </c>
      <c r="I499" s="324" t="s">
        <v>43</v>
      </c>
      <c r="J499" s="255" t="str">
        <f>IF(ISBLANK(INDEX('Policy Characteristics'!D:D,MATCH($C499,'Policy Characteristics'!$C:$C,0))),"",INDEX('Policy Characteristics'!D:D,MATCH($C499,'Policy Characteristics'!$C:$C,0)))</f>
        <v>Buy In-Region Products</v>
      </c>
      <c r="K499" s="254" t="str">
        <f>IF(ISBLANK(INDEX('Policy Characteristics'!E:E,MATCH($C499,'Policy Characteristics'!$C:$C,0))),"",INDEX('Policy Characteristics'!E:E,MATCH($C499,'Policy Characteristics'!$C:$C,0)))</f>
        <v>indst buy in region outputs</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imports shifted</v>
      </c>
      <c r="P499" s="254"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54" t="str">
        <f>IF(ISBLANK(INDEX('Policy Characteristics'!K:K,MATCH($C499,'Policy Characteristics'!$C:$C,0))),"",INDEX('Policy Characteristics'!K:K,MATCH($C499,'Policy Characteristics'!$C:$C,0)))</f>
        <v/>
      </c>
      <c r="R499" s="254" t="str">
        <f>IF(ISBLANK(INDEX('Policy Characteristics'!L:L,MATCH($C499,'Policy Characteristics'!$C:$C,0))),"",INDEX('Policy Characteristics'!L:L,MATCH($C499,'Policy Characteristics'!$C:$C,0)))</f>
        <v/>
      </c>
    </row>
    <row r="500" spans="1:18">
      <c r="A500" s="254" t="str">
        <f>IF(ISBLANK(INDEX('Policy Characteristics'!A:A,MATCH($C500,'Policy Characteristics'!$C:$C,0))),"",INDEX('Policy Characteristics'!A:A,MATCH($C500,'Policy Characteristics'!$C:$C,0)))</f>
        <v>Industry</v>
      </c>
      <c r="B500" s="262" t="str">
        <f>IF(ISBLANK(INDEX('Policy Characteristics'!B:B,MATCH($C500,'Policy Characteristics'!$C:$C,0))),"",INDEX('Policy Characteristics'!B:B,MATCH($C500,'Policy Characteristics'!$C:$C,0)))</f>
        <v>Buy In-Region Products</v>
      </c>
      <c r="C500" s="254" t="str">
        <f t="shared" si="28"/>
        <v>Fraction of Imported Industrial Outputs Shifted to In Region Suppliers</v>
      </c>
      <c r="D500" s="6" t="s">
        <v>3078</v>
      </c>
      <c r="E500" s="6"/>
      <c r="F500" t="s">
        <v>3041</v>
      </c>
      <c r="G500" s="46"/>
      <c r="H500" s="43">
        <v>1547</v>
      </c>
      <c r="I500" s="324" t="s">
        <v>43</v>
      </c>
      <c r="J500" s="255" t="str">
        <f>IF(ISBLANK(INDEX('Policy Characteristics'!D:D,MATCH($C500,'Policy Characteristics'!$C:$C,0))),"",INDEX('Policy Characteristics'!D:D,MATCH($C500,'Policy Characteristics'!$C:$C,0)))</f>
        <v>Buy In-Region Products</v>
      </c>
      <c r="K500" s="254" t="str">
        <f>IF(ISBLANK(INDEX('Policy Characteristics'!E:E,MATCH($C500,'Policy Characteristics'!$C:$C,0))),"",INDEX('Policy Characteristics'!E:E,MATCH($C500,'Policy Characteristics'!$C:$C,0)))</f>
        <v>indst buy in region outputs</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imports shifted</v>
      </c>
      <c r="P500" s="254"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54" t="str">
        <f>IF(ISBLANK(INDEX('Policy Characteristics'!K:K,MATCH($C500,'Policy Characteristics'!$C:$C,0))),"",INDEX('Policy Characteristics'!K:K,MATCH($C500,'Policy Characteristics'!$C:$C,0)))</f>
        <v/>
      </c>
      <c r="R500" s="254" t="str">
        <f>IF(ISBLANK(INDEX('Policy Characteristics'!L:L,MATCH($C500,'Policy Characteristics'!$C:$C,0))),"",INDEX('Policy Characteristics'!L:L,MATCH($C500,'Policy Characteristics'!$C:$C,0)))</f>
        <v/>
      </c>
    </row>
    <row r="501" spans="1:18">
      <c r="A501" s="254" t="str">
        <f>IF(ISBLANK(INDEX('Policy Characteristics'!A:A,MATCH($C501,'Policy Characteristics'!$C:$C,0))),"",INDEX('Policy Characteristics'!A:A,MATCH($C501,'Policy Characteristics'!$C:$C,0)))</f>
        <v>Industry</v>
      </c>
      <c r="B501" s="262" t="str">
        <f>IF(ISBLANK(INDEX('Policy Characteristics'!B:B,MATCH($C501,'Policy Characteristics'!$C:$C,0))),"",INDEX('Policy Characteristics'!B:B,MATCH($C501,'Policy Characteristics'!$C:$C,0)))</f>
        <v>Buy In-Region Products</v>
      </c>
      <c r="C501" s="254" t="str">
        <f t="shared" si="28"/>
        <v>Fraction of Imported Industrial Outputs Shifted to In Region Suppliers</v>
      </c>
      <c r="D501" s="6" t="s">
        <v>3079</v>
      </c>
      <c r="E501" s="6"/>
      <c r="F501" t="s">
        <v>3042</v>
      </c>
      <c r="G501" s="46"/>
      <c r="H501" s="43">
        <v>1548</v>
      </c>
      <c r="I501" s="324" t="s">
        <v>43</v>
      </c>
      <c r="J501" s="255" t="str">
        <f>IF(ISBLANK(INDEX('Policy Characteristics'!D:D,MATCH($C501,'Policy Characteristics'!$C:$C,0))),"",INDEX('Policy Characteristics'!D:D,MATCH($C501,'Policy Characteristics'!$C:$C,0)))</f>
        <v>Buy In-Region Products</v>
      </c>
      <c r="K501" s="254" t="str">
        <f>IF(ISBLANK(INDEX('Policy Characteristics'!E:E,MATCH($C501,'Policy Characteristics'!$C:$C,0))),"",INDEX('Policy Characteristics'!E:E,MATCH($C501,'Policy Characteristics'!$C:$C,0)))</f>
        <v>indst buy in region outputs</v>
      </c>
      <c r="L501" s="261">
        <f>IF(ISBLANK(INDEX('Policy Characteristics'!F:F,MATCH($C501,'Policy Characteristics'!$C:$C,0))),"",INDEX('Policy Characteristics'!F:F,MATCH($C501,'Policy Characteristics'!$C:$C,0)))</f>
        <v>0</v>
      </c>
      <c r="M501" s="261">
        <f>IF(ISBLANK(INDEX('Policy Characteristics'!G:G,MATCH($C501,'Policy Characteristics'!$C:$C,0))),"",INDEX('Policy Characteristics'!G:G,MATCH($C501,'Policy Characteristics'!$C:$C,0)))</f>
        <v>0.5</v>
      </c>
      <c r="N501" s="261">
        <f>IF(ISBLANK(INDEX('Policy Characteristics'!H:H,MATCH($C501,'Policy Characteristics'!$C:$C,0))),"",INDEX('Policy Characteristics'!H:H,MATCH($C501,'Policy Characteristics'!$C:$C,0)))</f>
        <v>0.01</v>
      </c>
      <c r="O501" s="254" t="str">
        <f>IF(ISBLANK(INDEX('Policy Characteristics'!I:I,MATCH($C501,'Policy Characteristics'!$C:$C,0))),"",INDEX('Policy Characteristics'!I:I,MATCH($C501,'Policy Characteristics'!$C:$C,0)))</f>
        <v>% of imports shifted</v>
      </c>
      <c r="P501" s="254"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54" t="str">
        <f>IF(ISBLANK(INDEX('Policy Characteristics'!K:K,MATCH($C501,'Policy Characteristics'!$C:$C,0))),"",INDEX('Policy Characteristics'!K:K,MATCH($C501,'Policy Characteristics'!$C:$C,0)))</f>
        <v/>
      </c>
      <c r="R501" s="254" t="str">
        <f>IF(ISBLANK(INDEX('Policy Characteristics'!L:L,MATCH($C501,'Policy Characteristics'!$C:$C,0))),"",INDEX('Policy Characteristics'!L:L,MATCH($C501,'Policy Characteristics'!$C:$C,0)))</f>
        <v/>
      </c>
    </row>
    <row r="502" spans="1:18">
      <c r="A502" s="254" t="str">
        <f>IF(ISBLANK(INDEX('Policy Characteristics'!A:A,MATCH($C502,'Policy Characteristics'!$C:$C,0))),"",INDEX('Policy Characteristics'!A:A,MATCH($C502,'Policy Characteristics'!$C:$C,0)))</f>
        <v>Industry</v>
      </c>
      <c r="B502" s="262" t="str">
        <f>IF(ISBLANK(INDEX('Policy Characteristics'!B:B,MATCH($C502,'Policy Characteristics'!$C:$C,0))),"",INDEX('Policy Characteristics'!B:B,MATCH($C502,'Policy Characteristics'!$C:$C,0)))</f>
        <v>Buy In-Region Products</v>
      </c>
      <c r="C502" s="254" t="str">
        <f t="shared" si="28"/>
        <v>Fraction of Imported Industrial Outputs Shifted to In Region Suppliers</v>
      </c>
      <c r="D502" s="6" t="s">
        <v>3080</v>
      </c>
      <c r="E502" s="6"/>
      <c r="F502" t="s">
        <v>3043</v>
      </c>
      <c r="G502" s="46"/>
      <c r="H502" s="43">
        <v>1549</v>
      </c>
      <c r="I502" s="324" t="s">
        <v>43</v>
      </c>
      <c r="J502" s="255" t="str">
        <f>IF(ISBLANK(INDEX('Policy Characteristics'!D:D,MATCH($C502,'Policy Characteristics'!$C:$C,0))),"",INDEX('Policy Characteristics'!D:D,MATCH($C502,'Policy Characteristics'!$C:$C,0)))</f>
        <v>Buy In-Region Products</v>
      </c>
      <c r="K502" s="254" t="str">
        <f>IF(ISBLANK(INDEX('Policy Characteristics'!E:E,MATCH($C502,'Policy Characteristics'!$C:$C,0))),"",INDEX('Policy Characteristics'!E:E,MATCH($C502,'Policy Characteristics'!$C:$C,0)))</f>
        <v>indst buy in region outputs</v>
      </c>
      <c r="L502" s="261">
        <f>IF(ISBLANK(INDEX('Policy Characteristics'!F:F,MATCH($C502,'Policy Characteristics'!$C:$C,0))),"",INDEX('Policy Characteristics'!F:F,MATCH($C502,'Policy Characteristics'!$C:$C,0)))</f>
        <v>0</v>
      </c>
      <c r="M502" s="261">
        <f>IF(ISBLANK(INDEX('Policy Characteristics'!G:G,MATCH($C502,'Policy Characteristics'!$C:$C,0))),"",INDEX('Policy Characteristics'!G:G,MATCH($C502,'Policy Characteristics'!$C:$C,0)))</f>
        <v>0.5</v>
      </c>
      <c r="N502" s="261">
        <f>IF(ISBLANK(INDEX('Policy Characteristics'!H:H,MATCH($C502,'Policy Characteristics'!$C:$C,0))),"",INDEX('Policy Characteristics'!H:H,MATCH($C502,'Policy Characteristics'!$C:$C,0)))</f>
        <v>0.01</v>
      </c>
      <c r="O502" s="254" t="str">
        <f>IF(ISBLANK(INDEX('Policy Characteristics'!I:I,MATCH($C502,'Policy Characteristics'!$C:$C,0))),"",INDEX('Policy Characteristics'!I:I,MATCH($C502,'Policy Characteristics'!$C:$C,0)))</f>
        <v>% of imports shifted</v>
      </c>
      <c r="P502" s="254"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54" t="str">
        <f>IF(ISBLANK(INDEX('Policy Characteristics'!K:K,MATCH($C502,'Policy Characteristics'!$C:$C,0))),"",INDEX('Policy Characteristics'!K:K,MATCH($C502,'Policy Characteristics'!$C:$C,0)))</f>
        <v/>
      </c>
      <c r="R502" s="254" t="str">
        <f>IF(ISBLANK(INDEX('Policy Characteristics'!L:L,MATCH($C502,'Policy Characteristics'!$C:$C,0))),"",INDEX('Policy Characteristics'!L:L,MATCH($C502,'Policy Characteristics'!$C:$C,0)))</f>
        <v/>
      </c>
    </row>
    <row r="503" spans="1:18">
      <c r="A503" s="254" t="str">
        <f>IF(ISBLANK(INDEX('Policy Characteristics'!A:A,MATCH($C503,'Policy Characteristics'!$C:$C,0))),"",INDEX('Policy Characteristics'!A:A,MATCH($C503,'Policy Characteristics'!$C:$C,0)))</f>
        <v>Industry</v>
      </c>
      <c r="B503" s="262" t="str">
        <f>IF(ISBLANK(INDEX('Policy Characteristics'!B:B,MATCH($C503,'Policy Characteristics'!$C:$C,0))),"",INDEX('Policy Characteristics'!B:B,MATCH($C503,'Policy Characteristics'!$C:$C,0)))</f>
        <v>Buy In-Region Products</v>
      </c>
      <c r="C503" s="254" t="str">
        <f t="shared" si="28"/>
        <v>Fraction of Imported Industrial Outputs Shifted to In Region Suppliers</v>
      </c>
      <c r="D503" s="6" t="s">
        <v>3081</v>
      </c>
      <c r="E503" s="6"/>
      <c r="F503" t="s">
        <v>2582</v>
      </c>
      <c r="G503" s="46"/>
      <c r="H503" s="43">
        <v>1550</v>
      </c>
      <c r="I503" s="324" t="s">
        <v>43</v>
      </c>
      <c r="J503" s="255" t="str">
        <f>IF(ISBLANK(INDEX('Policy Characteristics'!D:D,MATCH($C503,'Policy Characteristics'!$C:$C,0))),"",INDEX('Policy Characteristics'!D:D,MATCH($C503,'Policy Characteristics'!$C:$C,0)))</f>
        <v>Buy In-Region Products</v>
      </c>
      <c r="K503" s="254" t="str">
        <f>IF(ISBLANK(INDEX('Policy Characteristics'!E:E,MATCH($C503,'Policy Characteristics'!$C:$C,0))),"",INDEX('Policy Characteristics'!E:E,MATCH($C503,'Policy Characteristics'!$C:$C,0)))</f>
        <v>indst buy in region outputs</v>
      </c>
      <c r="L503" s="261">
        <f>IF(ISBLANK(INDEX('Policy Characteristics'!F:F,MATCH($C503,'Policy Characteristics'!$C:$C,0))),"",INDEX('Policy Characteristics'!F:F,MATCH($C503,'Policy Characteristics'!$C:$C,0)))</f>
        <v>0</v>
      </c>
      <c r="M503" s="261">
        <f>IF(ISBLANK(INDEX('Policy Characteristics'!G:G,MATCH($C503,'Policy Characteristics'!$C:$C,0))),"",INDEX('Policy Characteristics'!G:G,MATCH($C503,'Policy Characteristics'!$C:$C,0)))</f>
        <v>0.5</v>
      </c>
      <c r="N503" s="261">
        <f>IF(ISBLANK(INDEX('Policy Characteristics'!H:H,MATCH($C503,'Policy Characteristics'!$C:$C,0))),"",INDEX('Policy Characteristics'!H:H,MATCH($C503,'Policy Characteristics'!$C:$C,0)))</f>
        <v>0.01</v>
      </c>
      <c r="O503" s="254" t="str">
        <f>IF(ISBLANK(INDEX('Policy Characteristics'!I:I,MATCH($C503,'Policy Characteristics'!$C:$C,0))),"",INDEX('Policy Characteristics'!I:I,MATCH($C503,'Policy Characteristics'!$C:$C,0)))</f>
        <v>% of imports shifted</v>
      </c>
      <c r="P503" s="254"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54" t="str">
        <f>IF(ISBLANK(INDEX('Policy Characteristics'!K:K,MATCH($C503,'Policy Characteristics'!$C:$C,0))),"",INDEX('Policy Characteristics'!K:K,MATCH($C503,'Policy Characteristics'!$C:$C,0)))</f>
        <v/>
      </c>
      <c r="R503" s="254" t="str">
        <f>IF(ISBLANK(INDEX('Policy Characteristics'!L:L,MATCH($C503,'Policy Characteristics'!$C:$C,0))),"",INDEX('Policy Characteristics'!L:L,MATCH($C503,'Policy Characteristics'!$C:$C,0)))</f>
        <v/>
      </c>
    </row>
    <row r="504" spans="1:18">
      <c r="A504" s="254" t="str">
        <f>IF(ISBLANK(INDEX('Policy Characteristics'!A:A,MATCH($C504,'Policy Characteristics'!$C:$C,0))),"",INDEX('Policy Characteristics'!A:A,MATCH($C504,'Policy Characteristics'!$C:$C,0)))</f>
        <v>Industry</v>
      </c>
      <c r="B504" s="262" t="str">
        <f>IF(ISBLANK(INDEX('Policy Characteristics'!B:B,MATCH($C504,'Policy Characteristics'!$C:$C,0))),"",INDEX('Policy Characteristics'!B:B,MATCH($C504,'Policy Characteristics'!$C:$C,0)))</f>
        <v>Buy In-Region Products</v>
      </c>
      <c r="C504" s="254" t="str">
        <f t="shared" si="28"/>
        <v>Fraction of Imported Industrial Outputs Shifted to In Region Suppliers</v>
      </c>
      <c r="D504" s="6" t="s">
        <v>3082</v>
      </c>
      <c r="E504" s="6"/>
      <c r="F504" t="s">
        <v>3044</v>
      </c>
      <c r="G504" s="46"/>
      <c r="H504" s="43">
        <v>1551</v>
      </c>
      <c r="I504" s="324" t="s">
        <v>43</v>
      </c>
      <c r="J504" s="255" t="str">
        <f>IF(ISBLANK(INDEX('Policy Characteristics'!D:D,MATCH($C504,'Policy Characteristics'!$C:$C,0))),"",INDEX('Policy Characteristics'!D:D,MATCH($C504,'Policy Characteristics'!$C:$C,0)))</f>
        <v>Buy In-Region Products</v>
      </c>
      <c r="K504" s="254" t="str">
        <f>IF(ISBLANK(INDEX('Policy Characteristics'!E:E,MATCH($C504,'Policy Characteristics'!$C:$C,0))),"",INDEX('Policy Characteristics'!E:E,MATCH($C504,'Policy Characteristics'!$C:$C,0)))</f>
        <v>indst buy in region outputs</v>
      </c>
      <c r="L504" s="261">
        <f>IF(ISBLANK(INDEX('Policy Characteristics'!F:F,MATCH($C504,'Policy Characteristics'!$C:$C,0))),"",INDEX('Policy Characteristics'!F:F,MATCH($C504,'Policy Characteristics'!$C:$C,0)))</f>
        <v>0</v>
      </c>
      <c r="M504" s="261">
        <f>IF(ISBLANK(INDEX('Policy Characteristics'!G:G,MATCH($C504,'Policy Characteristics'!$C:$C,0))),"",INDEX('Policy Characteristics'!G:G,MATCH($C504,'Policy Characteristics'!$C:$C,0)))</f>
        <v>0.5</v>
      </c>
      <c r="N504" s="261">
        <f>IF(ISBLANK(INDEX('Policy Characteristics'!H:H,MATCH($C504,'Policy Characteristics'!$C:$C,0))),"",INDEX('Policy Characteristics'!H:H,MATCH($C504,'Policy Characteristics'!$C:$C,0)))</f>
        <v>0.01</v>
      </c>
      <c r="O504" s="254" t="str">
        <f>IF(ISBLANK(INDEX('Policy Characteristics'!I:I,MATCH($C504,'Policy Characteristics'!$C:$C,0))),"",INDEX('Policy Characteristics'!I:I,MATCH($C504,'Policy Characteristics'!$C:$C,0)))</f>
        <v>% of imports shifted</v>
      </c>
      <c r="P504" s="254"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54" t="str">
        <f>IF(ISBLANK(INDEX('Policy Characteristics'!K:K,MATCH($C504,'Policy Characteristics'!$C:$C,0))),"",INDEX('Policy Characteristics'!K:K,MATCH($C504,'Policy Characteristics'!$C:$C,0)))</f>
        <v/>
      </c>
      <c r="R504" s="254" t="str">
        <f>IF(ISBLANK(INDEX('Policy Characteristics'!L:L,MATCH($C504,'Policy Characteristics'!$C:$C,0))),"",INDEX('Policy Characteristics'!L:L,MATCH($C504,'Policy Characteristics'!$C:$C,0)))</f>
        <v/>
      </c>
    </row>
    <row r="505" spans="1:18">
      <c r="A505" s="254" t="str">
        <f>IF(ISBLANK(INDEX('Policy Characteristics'!A:A,MATCH($C505,'Policy Characteristics'!$C:$C,0))),"",INDEX('Policy Characteristics'!A:A,MATCH($C505,'Policy Characteristics'!$C:$C,0)))</f>
        <v>Industry</v>
      </c>
      <c r="B505" s="262" t="str">
        <f>IF(ISBLANK(INDEX('Policy Characteristics'!B:B,MATCH($C505,'Policy Characteristics'!$C:$C,0))),"",INDEX('Policy Characteristics'!B:B,MATCH($C505,'Policy Characteristics'!$C:$C,0)))</f>
        <v>Buy In-Region Products</v>
      </c>
      <c r="C505" s="254" t="str">
        <f t="shared" si="28"/>
        <v>Fraction of Imported Industrial Outputs Shifted to In Region Suppliers</v>
      </c>
      <c r="D505" s="6" t="s">
        <v>3083</v>
      </c>
      <c r="E505" s="6"/>
      <c r="F505" t="s">
        <v>3045</v>
      </c>
      <c r="G505" s="46"/>
      <c r="H505" s="43">
        <v>1552</v>
      </c>
      <c r="I505" s="324" t="s">
        <v>43</v>
      </c>
      <c r="J505" s="255" t="str">
        <f>IF(ISBLANK(INDEX('Policy Characteristics'!D:D,MATCH($C505,'Policy Characteristics'!$C:$C,0))),"",INDEX('Policy Characteristics'!D:D,MATCH($C505,'Policy Characteristics'!$C:$C,0)))</f>
        <v>Buy In-Region Products</v>
      </c>
      <c r="K505" s="254" t="str">
        <f>IF(ISBLANK(INDEX('Policy Characteristics'!E:E,MATCH($C505,'Policy Characteristics'!$C:$C,0))),"",INDEX('Policy Characteristics'!E:E,MATCH($C505,'Policy Characteristics'!$C:$C,0)))</f>
        <v>indst buy in region outputs</v>
      </c>
      <c r="L505" s="261">
        <f>IF(ISBLANK(INDEX('Policy Characteristics'!F:F,MATCH($C505,'Policy Characteristics'!$C:$C,0))),"",INDEX('Policy Characteristics'!F:F,MATCH($C505,'Policy Characteristics'!$C:$C,0)))</f>
        <v>0</v>
      </c>
      <c r="M505" s="261">
        <f>IF(ISBLANK(INDEX('Policy Characteristics'!G:G,MATCH($C505,'Policy Characteristics'!$C:$C,0))),"",INDEX('Policy Characteristics'!G:G,MATCH($C505,'Policy Characteristics'!$C:$C,0)))</f>
        <v>0.5</v>
      </c>
      <c r="N505" s="261">
        <f>IF(ISBLANK(INDEX('Policy Characteristics'!H:H,MATCH($C505,'Policy Characteristics'!$C:$C,0))),"",INDEX('Policy Characteristics'!H:H,MATCH($C505,'Policy Characteristics'!$C:$C,0)))</f>
        <v>0.01</v>
      </c>
      <c r="O505" s="254" t="str">
        <f>IF(ISBLANK(INDEX('Policy Characteristics'!I:I,MATCH($C505,'Policy Characteristics'!$C:$C,0))),"",INDEX('Policy Characteristics'!I:I,MATCH($C505,'Policy Characteristics'!$C:$C,0)))</f>
        <v>% of imports shifted</v>
      </c>
      <c r="P505" s="254"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54" t="str">
        <f>IF(ISBLANK(INDEX('Policy Characteristics'!K:K,MATCH($C505,'Policy Characteristics'!$C:$C,0))),"",INDEX('Policy Characteristics'!K:K,MATCH($C505,'Policy Characteristics'!$C:$C,0)))</f>
        <v/>
      </c>
      <c r="R505" s="254" t="str">
        <f>IF(ISBLANK(INDEX('Policy Characteristics'!L:L,MATCH($C505,'Policy Characteristics'!$C:$C,0))),"",INDEX('Policy Characteristics'!L:L,MATCH($C505,'Policy Characteristics'!$C:$C,0)))</f>
        <v/>
      </c>
    </row>
    <row r="506" spans="1:18">
      <c r="A506" s="254" t="str">
        <f>IF(ISBLANK(INDEX('Policy Characteristics'!A:A,MATCH($C506,'Policy Characteristics'!$C:$C,0))),"",INDEX('Policy Characteristics'!A:A,MATCH($C506,'Policy Characteristics'!$C:$C,0)))</f>
        <v>Industry</v>
      </c>
      <c r="B506" s="262" t="str">
        <f>IF(ISBLANK(INDEX('Policy Characteristics'!B:B,MATCH($C506,'Policy Characteristics'!$C:$C,0))),"",INDEX('Policy Characteristics'!B:B,MATCH($C506,'Policy Characteristics'!$C:$C,0)))</f>
        <v>Buy In-Region Products</v>
      </c>
      <c r="C506" s="254" t="str">
        <f t="shared" si="28"/>
        <v>Fraction of Imported Industrial Outputs Shifted to In Region Suppliers</v>
      </c>
      <c r="D506" s="6" t="s">
        <v>3084</v>
      </c>
      <c r="E506" s="6"/>
      <c r="F506" t="s">
        <v>3046</v>
      </c>
      <c r="G506" s="46"/>
      <c r="H506" s="43">
        <v>1553</v>
      </c>
      <c r="I506" s="324" t="s">
        <v>43</v>
      </c>
      <c r="J506" s="255" t="str">
        <f>IF(ISBLANK(INDEX('Policy Characteristics'!D:D,MATCH($C506,'Policy Characteristics'!$C:$C,0))),"",INDEX('Policy Characteristics'!D:D,MATCH($C506,'Policy Characteristics'!$C:$C,0)))</f>
        <v>Buy In-Region Products</v>
      </c>
      <c r="K506" s="254" t="str">
        <f>IF(ISBLANK(INDEX('Policy Characteristics'!E:E,MATCH($C506,'Policy Characteristics'!$C:$C,0))),"",INDEX('Policy Characteristics'!E:E,MATCH($C506,'Policy Characteristics'!$C:$C,0)))</f>
        <v>indst buy in region outputs</v>
      </c>
      <c r="L506" s="261">
        <f>IF(ISBLANK(INDEX('Policy Characteristics'!F:F,MATCH($C506,'Policy Characteristics'!$C:$C,0))),"",INDEX('Policy Characteristics'!F:F,MATCH($C506,'Policy Characteristics'!$C:$C,0)))</f>
        <v>0</v>
      </c>
      <c r="M506" s="261">
        <f>IF(ISBLANK(INDEX('Policy Characteristics'!G:G,MATCH($C506,'Policy Characteristics'!$C:$C,0))),"",INDEX('Policy Characteristics'!G:G,MATCH($C506,'Policy Characteristics'!$C:$C,0)))</f>
        <v>0.5</v>
      </c>
      <c r="N506" s="261">
        <f>IF(ISBLANK(INDEX('Policy Characteristics'!H:H,MATCH($C506,'Policy Characteristics'!$C:$C,0))),"",INDEX('Policy Characteristics'!H:H,MATCH($C506,'Policy Characteristics'!$C:$C,0)))</f>
        <v>0.01</v>
      </c>
      <c r="O506" s="254" t="str">
        <f>IF(ISBLANK(INDEX('Policy Characteristics'!I:I,MATCH($C506,'Policy Characteristics'!$C:$C,0))),"",INDEX('Policy Characteristics'!I:I,MATCH($C506,'Policy Characteristics'!$C:$C,0)))</f>
        <v>% of imports shifted</v>
      </c>
      <c r="P506" s="254"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54" t="str">
        <f>IF(ISBLANK(INDEX('Policy Characteristics'!K:K,MATCH($C506,'Policy Characteristics'!$C:$C,0))),"",INDEX('Policy Characteristics'!K:K,MATCH($C506,'Policy Characteristics'!$C:$C,0)))</f>
        <v/>
      </c>
      <c r="R506" s="254" t="str">
        <f>IF(ISBLANK(INDEX('Policy Characteristics'!L:L,MATCH($C506,'Policy Characteristics'!$C:$C,0))),"",INDEX('Policy Characteristics'!L:L,MATCH($C506,'Policy Characteristics'!$C:$C,0)))</f>
        <v/>
      </c>
    </row>
    <row r="507" spans="1:18">
      <c r="A507" s="254" t="str">
        <f>IF(ISBLANK(INDEX('Policy Characteristics'!A:A,MATCH($C507,'Policy Characteristics'!$C:$C,0))),"",INDEX('Policy Characteristics'!A:A,MATCH($C507,'Policy Characteristics'!$C:$C,0)))</f>
        <v>Industry</v>
      </c>
      <c r="B507" s="262" t="str">
        <f>IF(ISBLANK(INDEX('Policy Characteristics'!B:B,MATCH($C507,'Policy Characteristics'!$C:$C,0))),"",INDEX('Policy Characteristics'!B:B,MATCH($C507,'Policy Characteristics'!$C:$C,0)))</f>
        <v>Buy In-Region Products</v>
      </c>
      <c r="C507" s="254" t="str">
        <f t="shared" si="28"/>
        <v>Fraction of Imported Industrial Outputs Shifted to In Region Suppliers</v>
      </c>
      <c r="D507" s="6" t="s">
        <v>3085</v>
      </c>
      <c r="E507" s="6"/>
      <c r="F507" t="s">
        <v>3047</v>
      </c>
      <c r="G507" s="46"/>
      <c r="H507" s="43">
        <v>1554</v>
      </c>
      <c r="I507" s="324" t="s">
        <v>43</v>
      </c>
      <c r="J507" s="255" t="str">
        <f>IF(ISBLANK(INDEX('Policy Characteristics'!D:D,MATCH($C507,'Policy Characteristics'!$C:$C,0))),"",INDEX('Policy Characteristics'!D:D,MATCH($C507,'Policy Characteristics'!$C:$C,0)))</f>
        <v>Buy In-Region Products</v>
      </c>
      <c r="K507" s="254" t="str">
        <f>IF(ISBLANK(INDEX('Policy Characteristics'!E:E,MATCH($C507,'Policy Characteristics'!$C:$C,0))),"",INDEX('Policy Characteristics'!E:E,MATCH($C507,'Policy Characteristics'!$C:$C,0)))</f>
        <v>indst buy in region outputs</v>
      </c>
      <c r="L507" s="261">
        <f>IF(ISBLANK(INDEX('Policy Characteristics'!F:F,MATCH($C507,'Policy Characteristics'!$C:$C,0))),"",INDEX('Policy Characteristics'!F:F,MATCH($C507,'Policy Characteristics'!$C:$C,0)))</f>
        <v>0</v>
      </c>
      <c r="M507" s="261">
        <f>IF(ISBLANK(INDEX('Policy Characteristics'!G:G,MATCH($C507,'Policy Characteristics'!$C:$C,0))),"",INDEX('Policy Characteristics'!G:G,MATCH($C507,'Policy Characteristics'!$C:$C,0)))</f>
        <v>0.5</v>
      </c>
      <c r="N507" s="261">
        <f>IF(ISBLANK(INDEX('Policy Characteristics'!H:H,MATCH($C507,'Policy Characteristics'!$C:$C,0))),"",INDEX('Policy Characteristics'!H:H,MATCH($C507,'Policy Characteristics'!$C:$C,0)))</f>
        <v>0.01</v>
      </c>
      <c r="O507" s="254" t="str">
        <f>IF(ISBLANK(INDEX('Policy Characteristics'!I:I,MATCH($C507,'Policy Characteristics'!$C:$C,0))),"",INDEX('Policy Characteristics'!I:I,MATCH($C507,'Policy Characteristics'!$C:$C,0)))</f>
        <v>% of imports shifted</v>
      </c>
      <c r="P507" s="254"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54" t="str">
        <f>IF(ISBLANK(INDEX('Policy Characteristics'!K:K,MATCH($C507,'Policy Characteristics'!$C:$C,0))),"",INDEX('Policy Characteristics'!K:K,MATCH($C507,'Policy Characteristics'!$C:$C,0)))</f>
        <v/>
      </c>
      <c r="R507" s="254" t="str">
        <f>IF(ISBLANK(INDEX('Policy Characteristics'!L:L,MATCH($C507,'Policy Characteristics'!$C:$C,0))),"",INDEX('Policy Characteristics'!L:L,MATCH($C507,'Policy Characteristics'!$C:$C,0)))</f>
        <v/>
      </c>
    </row>
    <row r="508" spans="1:18">
      <c r="A508" s="254" t="str">
        <f>IF(ISBLANK(INDEX('Policy Characteristics'!A:A,MATCH($C508,'Policy Characteristics'!$C:$C,0))),"",INDEX('Policy Characteristics'!A:A,MATCH($C508,'Policy Characteristics'!$C:$C,0)))</f>
        <v>Industry</v>
      </c>
      <c r="B508" s="262" t="str">
        <f>IF(ISBLANK(INDEX('Policy Characteristics'!B:B,MATCH($C508,'Policy Characteristics'!$C:$C,0))),"",INDEX('Policy Characteristics'!B:B,MATCH($C508,'Policy Characteristics'!$C:$C,0)))</f>
        <v>Buy In-Region Products</v>
      </c>
      <c r="C508" s="254" t="str">
        <f t="shared" si="28"/>
        <v>Fraction of Imported Industrial Outputs Shifted to In Region Suppliers</v>
      </c>
      <c r="D508" s="6" t="s">
        <v>3086</v>
      </c>
      <c r="E508" s="6"/>
      <c r="F508" t="s">
        <v>3048</v>
      </c>
      <c r="G508" s="46"/>
      <c r="H508" s="43">
        <v>1555</v>
      </c>
      <c r="I508" s="324" t="s">
        <v>43</v>
      </c>
      <c r="J508" s="255" t="str">
        <f>IF(ISBLANK(INDEX('Policy Characteristics'!D:D,MATCH($C508,'Policy Characteristics'!$C:$C,0))),"",INDEX('Policy Characteristics'!D:D,MATCH($C508,'Policy Characteristics'!$C:$C,0)))</f>
        <v>Buy In-Region Products</v>
      </c>
      <c r="K508" s="254" t="str">
        <f>IF(ISBLANK(INDEX('Policy Characteristics'!E:E,MATCH($C508,'Policy Characteristics'!$C:$C,0))),"",INDEX('Policy Characteristics'!E:E,MATCH($C508,'Policy Characteristics'!$C:$C,0)))</f>
        <v>indst buy in region outputs</v>
      </c>
      <c r="L508" s="261">
        <f>IF(ISBLANK(INDEX('Policy Characteristics'!F:F,MATCH($C508,'Policy Characteristics'!$C:$C,0))),"",INDEX('Policy Characteristics'!F:F,MATCH($C508,'Policy Characteristics'!$C:$C,0)))</f>
        <v>0</v>
      </c>
      <c r="M508" s="261">
        <f>IF(ISBLANK(INDEX('Policy Characteristics'!G:G,MATCH($C508,'Policy Characteristics'!$C:$C,0))),"",INDEX('Policy Characteristics'!G:G,MATCH($C508,'Policy Characteristics'!$C:$C,0)))</f>
        <v>0.5</v>
      </c>
      <c r="N508" s="261">
        <f>IF(ISBLANK(INDEX('Policy Characteristics'!H:H,MATCH($C508,'Policy Characteristics'!$C:$C,0))),"",INDEX('Policy Characteristics'!H:H,MATCH($C508,'Policy Characteristics'!$C:$C,0)))</f>
        <v>0.01</v>
      </c>
      <c r="O508" s="254" t="str">
        <f>IF(ISBLANK(INDEX('Policy Characteristics'!I:I,MATCH($C508,'Policy Characteristics'!$C:$C,0))),"",INDEX('Policy Characteristics'!I:I,MATCH($C508,'Policy Characteristics'!$C:$C,0)))</f>
        <v>% of imports shifted</v>
      </c>
      <c r="P508" s="254"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54" t="str">
        <f>IF(ISBLANK(INDEX('Policy Characteristics'!K:K,MATCH($C508,'Policy Characteristics'!$C:$C,0))),"",INDEX('Policy Characteristics'!K:K,MATCH($C508,'Policy Characteristics'!$C:$C,0)))</f>
        <v/>
      </c>
      <c r="R508" s="254" t="str">
        <f>IF(ISBLANK(INDEX('Policy Characteristics'!L:L,MATCH($C508,'Policy Characteristics'!$C:$C,0))),"",INDEX('Policy Characteristics'!L:L,MATCH($C508,'Policy Characteristics'!$C:$C,0)))</f>
        <v/>
      </c>
    </row>
    <row r="509" spans="1:18">
      <c r="A509" s="254" t="str">
        <f>IF(ISBLANK(INDEX('Policy Characteristics'!A:A,MATCH($C509,'Policy Characteristics'!$C:$C,0))),"",INDEX('Policy Characteristics'!A:A,MATCH($C509,'Policy Characteristics'!$C:$C,0)))</f>
        <v>Industry</v>
      </c>
      <c r="B509" s="262" t="str">
        <f>IF(ISBLANK(INDEX('Policy Characteristics'!B:B,MATCH($C509,'Policy Characteristics'!$C:$C,0))),"",INDEX('Policy Characteristics'!B:B,MATCH($C509,'Policy Characteristics'!$C:$C,0)))</f>
        <v>Buy In-Region Products</v>
      </c>
      <c r="C509" s="254" t="str">
        <f t="shared" si="28"/>
        <v>Fraction of Imported Industrial Outputs Shifted to In Region Suppliers</v>
      </c>
      <c r="D509" s="6" t="s">
        <v>3087</v>
      </c>
      <c r="E509" s="6"/>
      <c r="F509" t="s">
        <v>3049</v>
      </c>
      <c r="G509" s="46"/>
      <c r="H509" s="43">
        <v>1556</v>
      </c>
      <c r="I509" s="324" t="s">
        <v>43</v>
      </c>
      <c r="J509" s="255" t="str">
        <f>IF(ISBLANK(INDEX('Policy Characteristics'!D:D,MATCH($C509,'Policy Characteristics'!$C:$C,0))),"",INDEX('Policy Characteristics'!D:D,MATCH($C509,'Policy Characteristics'!$C:$C,0)))</f>
        <v>Buy In-Region Products</v>
      </c>
      <c r="K509" s="254" t="str">
        <f>IF(ISBLANK(INDEX('Policy Characteristics'!E:E,MATCH($C509,'Policy Characteristics'!$C:$C,0))),"",INDEX('Policy Characteristics'!E:E,MATCH($C509,'Policy Characteristics'!$C:$C,0)))</f>
        <v>indst buy in region outputs</v>
      </c>
      <c r="L509" s="261">
        <f>IF(ISBLANK(INDEX('Policy Characteristics'!F:F,MATCH($C509,'Policy Characteristics'!$C:$C,0))),"",INDEX('Policy Characteristics'!F:F,MATCH($C509,'Policy Characteristics'!$C:$C,0)))</f>
        <v>0</v>
      </c>
      <c r="M509" s="261">
        <f>IF(ISBLANK(INDEX('Policy Characteristics'!G:G,MATCH($C509,'Policy Characteristics'!$C:$C,0))),"",INDEX('Policy Characteristics'!G:G,MATCH($C509,'Policy Characteristics'!$C:$C,0)))</f>
        <v>0.5</v>
      </c>
      <c r="N509" s="261">
        <f>IF(ISBLANK(INDEX('Policy Characteristics'!H:H,MATCH($C509,'Policy Characteristics'!$C:$C,0))),"",INDEX('Policy Characteristics'!H:H,MATCH($C509,'Policy Characteristics'!$C:$C,0)))</f>
        <v>0.01</v>
      </c>
      <c r="O509" s="254" t="str">
        <f>IF(ISBLANK(INDEX('Policy Characteristics'!I:I,MATCH($C509,'Policy Characteristics'!$C:$C,0))),"",INDEX('Policy Characteristics'!I:I,MATCH($C509,'Policy Characteristics'!$C:$C,0)))</f>
        <v>% of imports shifted</v>
      </c>
      <c r="P509" s="254"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54" t="str">
        <f>IF(ISBLANK(INDEX('Policy Characteristics'!K:K,MATCH($C509,'Policy Characteristics'!$C:$C,0))),"",INDEX('Policy Characteristics'!K:K,MATCH($C509,'Policy Characteristics'!$C:$C,0)))</f>
        <v/>
      </c>
      <c r="R509" s="254" t="str">
        <f>IF(ISBLANK(INDEX('Policy Characteristics'!L:L,MATCH($C509,'Policy Characteristics'!$C:$C,0))),"",INDEX('Policy Characteristics'!L:L,MATCH($C509,'Policy Characteristics'!$C:$C,0)))</f>
        <v/>
      </c>
    </row>
    <row r="510" spans="1:18">
      <c r="A510" s="254" t="str">
        <f>IF(ISBLANK(INDEX('Policy Characteristics'!A:A,MATCH($C510,'Policy Characteristics'!$C:$C,0))),"",INDEX('Policy Characteristics'!A:A,MATCH($C510,'Policy Characteristics'!$C:$C,0)))</f>
        <v>Industry</v>
      </c>
      <c r="B510" s="262" t="str">
        <f>IF(ISBLANK(INDEX('Policy Characteristics'!B:B,MATCH($C510,'Policy Characteristics'!$C:$C,0))),"",INDEX('Policy Characteristics'!B:B,MATCH($C510,'Policy Characteristics'!$C:$C,0)))</f>
        <v>Buy In-Region Products</v>
      </c>
      <c r="C510" s="254" t="str">
        <f t="shared" si="28"/>
        <v>Fraction of Imported Industrial Outputs Shifted to In Region Suppliers</v>
      </c>
      <c r="D510" s="6" t="s">
        <v>3088</v>
      </c>
      <c r="E510" s="6"/>
      <c r="F510" t="s">
        <v>3050</v>
      </c>
      <c r="G510" s="46"/>
      <c r="H510" s="43">
        <v>1557</v>
      </c>
      <c r="I510" s="324" t="s">
        <v>43</v>
      </c>
      <c r="J510" s="255" t="str">
        <f>IF(ISBLANK(INDEX('Policy Characteristics'!D:D,MATCH($C510,'Policy Characteristics'!$C:$C,0))),"",INDEX('Policy Characteristics'!D:D,MATCH($C510,'Policy Characteristics'!$C:$C,0)))</f>
        <v>Buy In-Region Products</v>
      </c>
      <c r="K510" s="254" t="str">
        <f>IF(ISBLANK(INDEX('Policy Characteristics'!E:E,MATCH($C510,'Policy Characteristics'!$C:$C,0))),"",INDEX('Policy Characteristics'!E:E,MATCH($C510,'Policy Characteristics'!$C:$C,0)))</f>
        <v>indst buy in region outputs</v>
      </c>
      <c r="L510" s="261">
        <f>IF(ISBLANK(INDEX('Policy Characteristics'!F:F,MATCH($C510,'Policy Characteristics'!$C:$C,0))),"",INDEX('Policy Characteristics'!F:F,MATCH($C510,'Policy Characteristics'!$C:$C,0)))</f>
        <v>0</v>
      </c>
      <c r="M510" s="261">
        <f>IF(ISBLANK(INDEX('Policy Characteristics'!G:G,MATCH($C510,'Policy Characteristics'!$C:$C,0))),"",INDEX('Policy Characteristics'!G:G,MATCH($C510,'Policy Characteristics'!$C:$C,0)))</f>
        <v>0.5</v>
      </c>
      <c r="N510" s="261">
        <f>IF(ISBLANK(INDEX('Policy Characteristics'!H:H,MATCH($C510,'Policy Characteristics'!$C:$C,0))),"",INDEX('Policy Characteristics'!H:H,MATCH($C510,'Policy Characteristics'!$C:$C,0)))</f>
        <v>0.01</v>
      </c>
      <c r="O510" s="254" t="str">
        <f>IF(ISBLANK(INDEX('Policy Characteristics'!I:I,MATCH($C510,'Policy Characteristics'!$C:$C,0))),"",INDEX('Policy Characteristics'!I:I,MATCH($C510,'Policy Characteristics'!$C:$C,0)))</f>
        <v>% of imports shifted</v>
      </c>
      <c r="P510" s="254"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54" t="str">
        <f>IF(ISBLANK(INDEX('Policy Characteristics'!K:K,MATCH($C510,'Policy Characteristics'!$C:$C,0))),"",INDEX('Policy Characteristics'!K:K,MATCH($C510,'Policy Characteristics'!$C:$C,0)))</f>
        <v/>
      </c>
      <c r="R510" s="254" t="str">
        <f>IF(ISBLANK(INDEX('Policy Characteristics'!L:L,MATCH($C510,'Policy Characteristics'!$C:$C,0))),"",INDEX('Policy Characteristics'!L:L,MATCH($C510,'Policy Characteristics'!$C:$C,0)))</f>
        <v/>
      </c>
    </row>
    <row r="511" spans="1:18">
      <c r="A511" s="254" t="str">
        <f>IF(ISBLANK(INDEX('Policy Characteristics'!A:A,MATCH($C511,'Policy Characteristics'!$C:$C,0))),"",INDEX('Policy Characteristics'!A:A,MATCH($C511,'Policy Characteristics'!$C:$C,0)))</f>
        <v>Industry</v>
      </c>
      <c r="B511" s="262" t="str">
        <f>IF(ISBLANK(INDEX('Policy Characteristics'!B:B,MATCH($C511,'Policy Characteristics'!$C:$C,0))),"",INDEX('Policy Characteristics'!B:B,MATCH($C511,'Policy Characteristics'!$C:$C,0)))</f>
        <v>Buy In-Region Products</v>
      </c>
      <c r="C511" s="254" t="str">
        <f t="shared" si="28"/>
        <v>Fraction of Imported Industrial Outputs Shifted to In Region Suppliers</v>
      </c>
      <c r="D511" s="6" t="s">
        <v>3089</v>
      </c>
      <c r="E511" s="6"/>
      <c r="F511" t="s">
        <v>3051</v>
      </c>
      <c r="G511" s="46"/>
      <c r="H511" s="43">
        <v>1558</v>
      </c>
      <c r="I511" s="324" t="s">
        <v>43</v>
      </c>
      <c r="J511" s="255" t="str">
        <f>IF(ISBLANK(INDEX('Policy Characteristics'!D:D,MATCH($C511,'Policy Characteristics'!$C:$C,0))),"",INDEX('Policy Characteristics'!D:D,MATCH($C511,'Policy Characteristics'!$C:$C,0)))</f>
        <v>Buy In-Region Products</v>
      </c>
      <c r="K511" s="254" t="str">
        <f>IF(ISBLANK(INDEX('Policy Characteristics'!E:E,MATCH($C511,'Policy Characteristics'!$C:$C,0))),"",INDEX('Policy Characteristics'!E:E,MATCH($C511,'Policy Characteristics'!$C:$C,0)))</f>
        <v>indst buy in region outputs</v>
      </c>
      <c r="L511" s="261">
        <f>IF(ISBLANK(INDEX('Policy Characteristics'!F:F,MATCH($C511,'Policy Characteristics'!$C:$C,0))),"",INDEX('Policy Characteristics'!F:F,MATCH($C511,'Policy Characteristics'!$C:$C,0)))</f>
        <v>0</v>
      </c>
      <c r="M511" s="261">
        <f>IF(ISBLANK(INDEX('Policy Characteristics'!G:G,MATCH($C511,'Policy Characteristics'!$C:$C,0))),"",INDEX('Policy Characteristics'!G:G,MATCH($C511,'Policy Characteristics'!$C:$C,0)))</f>
        <v>0.5</v>
      </c>
      <c r="N511" s="261">
        <f>IF(ISBLANK(INDEX('Policy Characteristics'!H:H,MATCH($C511,'Policy Characteristics'!$C:$C,0))),"",INDEX('Policy Characteristics'!H:H,MATCH($C511,'Policy Characteristics'!$C:$C,0)))</f>
        <v>0.01</v>
      </c>
      <c r="O511" s="254" t="str">
        <f>IF(ISBLANK(INDEX('Policy Characteristics'!I:I,MATCH($C511,'Policy Characteristics'!$C:$C,0))),"",INDEX('Policy Characteristics'!I:I,MATCH($C511,'Policy Characteristics'!$C:$C,0)))</f>
        <v>% of imports shifted</v>
      </c>
      <c r="P511" s="254"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54" t="str">
        <f>IF(ISBLANK(INDEX('Policy Characteristics'!K:K,MATCH($C511,'Policy Characteristics'!$C:$C,0))),"",INDEX('Policy Characteristics'!K:K,MATCH($C511,'Policy Characteristics'!$C:$C,0)))</f>
        <v/>
      </c>
      <c r="R511" s="254" t="str">
        <f>IF(ISBLANK(INDEX('Policy Characteristics'!L:L,MATCH($C511,'Policy Characteristics'!$C:$C,0))),"",INDEX('Policy Characteristics'!L:L,MATCH($C511,'Policy Characteristics'!$C:$C,0)))</f>
        <v/>
      </c>
    </row>
    <row r="512" spans="1:18">
      <c r="A512" s="254" t="str">
        <f>IF(ISBLANK(INDEX('Policy Characteristics'!A:A,MATCH($C512,'Policy Characteristics'!$C:$C,0))),"",INDEX('Policy Characteristics'!A:A,MATCH($C512,'Policy Characteristics'!$C:$C,0)))</f>
        <v>Industry</v>
      </c>
      <c r="B512" s="262" t="str">
        <f>IF(ISBLANK(INDEX('Policy Characteristics'!B:B,MATCH($C512,'Policy Characteristics'!$C:$C,0))),"",INDEX('Policy Characteristics'!B:B,MATCH($C512,'Policy Characteristics'!$C:$C,0)))</f>
        <v>Buy In-Region Products</v>
      </c>
      <c r="C512" s="254" t="str">
        <f t="shared" si="28"/>
        <v>Fraction of Imported Industrial Outputs Shifted to In Region Suppliers</v>
      </c>
      <c r="D512" s="6" t="s">
        <v>3090</v>
      </c>
      <c r="E512" s="6"/>
      <c r="F512" t="s">
        <v>3052</v>
      </c>
      <c r="G512" s="46"/>
      <c r="H512" s="43">
        <v>1559</v>
      </c>
      <c r="I512" s="324" t="s">
        <v>43</v>
      </c>
      <c r="J512" s="255" t="str">
        <f>IF(ISBLANK(INDEX('Policy Characteristics'!D:D,MATCH($C512,'Policy Characteristics'!$C:$C,0))),"",INDEX('Policy Characteristics'!D:D,MATCH($C512,'Policy Characteristics'!$C:$C,0)))</f>
        <v>Buy In-Region Products</v>
      </c>
      <c r="K512" s="254" t="str">
        <f>IF(ISBLANK(INDEX('Policy Characteristics'!E:E,MATCH($C512,'Policy Characteristics'!$C:$C,0))),"",INDEX('Policy Characteristics'!E:E,MATCH($C512,'Policy Characteristics'!$C:$C,0)))</f>
        <v>indst buy in region outputs</v>
      </c>
      <c r="L512" s="261">
        <f>IF(ISBLANK(INDEX('Policy Characteristics'!F:F,MATCH($C512,'Policy Characteristics'!$C:$C,0))),"",INDEX('Policy Characteristics'!F:F,MATCH($C512,'Policy Characteristics'!$C:$C,0)))</f>
        <v>0</v>
      </c>
      <c r="M512" s="261">
        <f>IF(ISBLANK(INDEX('Policy Characteristics'!G:G,MATCH($C512,'Policy Characteristics'!$C:$C,0))),"",INDEX('Policy Characteristics'!G:G,MATCH($C512,'Policy Characteristics'!$C:$C,0)))</f>
        <v>0.5</v>
      </c>
      <c r="N512" s="261">
        <f>IF(ISBLANK(INDEX('Policy Characteristics'!H:H,MATCH($C512,'Policy Characteristics'!$C:$C,0))),"",INDEX('Policy Characteristics'!H:H,MATCH($C512,'Policy Characteristics'!$C:$C,0)))</f>
        <v>0.01</v>
      </c>
      <c r="O512" s="254" t="str">
        <f>IF(ISBLANK(INDEX('Policy Characteristics'!I:I,MATCH($C512,'Policy Characteristics'!$C:$C,0))),"",INDEX('Policy Characteristics'!I:I,MATCH($C512,'Policy Characteristics'!$C:$C,0)))</f>
        <v>% of imports shifted</v>
      </c>
      <c r="P512" s="254"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54" t="str">
        <f>IF(ISBLANK(INDEX('Policy Characteristics'!K:K,MATCH($C512,'Policy Characteristics'!$C:$C,0))),"",INDEX('Policy Characteristics'!K:K,MATCH($C512,'Policy Characteristics'!$C:$C,0)))</f>
        <v/>
      </c>
      <c r="R512" s="254" t="str">
        <f>IF(ISBLANK(INDEX('Policy Characteristics'!L:L,MATCH($C512,'Policy Characteristics'!$C:$C,0))),"",INDEX('Policy Characteristics'!L:L,MATCH($C512,'Policy Characteristics'!$C:$C,0)))</f>
        <v/>
      </c>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s="254" t="str">
        <f t="shared" si="28"/>
        <v>Fraction of Imported Industrial Outputs Shifted to In Region Suppliers</v>
      </c>
      <c r="D513" s="6" t="s">
        <v>3091</v>
      </c>
      <c r="E513" s="6"/>
      <c r="F513" t="s">
        <v>3094</v>
      </c>
      <c r="G513" s="46"/>
      <c r="H513" s="43">
        <v>1560</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 t="shared" si="28"/>
        <v>Fraction of Imported Industrial Outputs Shifted to In Region Suppliers</v>
      </c>
      <c r="D514" s="6" t="s">
        <v>3092</v>
      </c>
      <c r="E514" s="6"/>
      <c r="F514" t="s">
        <v>3053</v>
      </c>
      <c r="G514" s="46"/>
      <c r="H514" s="43">
        <v>1561</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Carbon Capture and Sequestration</v>
      </c>
      <c r="C515" t="s">
        <v>3027</v>
      </c>
      <c r="D515" s="45" t="s">
        <v>3068</v>
      </c>
      <c r="E515" s="6" t="s">
        <v>3030</v>
      </c>
      <c r="F515" t="s">
        <v>3093</v>
      </c>
      <c r="G515" s="45" t="s">
        <v>3031</v>
      </c>
      <c r="H515" s="43">
        <v>908</v>
      </c>
      <c r="I515" s="325" t="s">
        <v>44</v>
      </c>
      <c r="J515" s="255" t="str">
        <f>IF(ISBLANK(INDEX('Policy Characteristics'!D:D,MATCH($C515,'Policy Characteristics'!$C:$C,0))),"",INDEX('Policy Characteristics'!D:D,MATCH($C515,'Policy Characteristics'!$C:$C,0)))</f>
        <v>Industry CCS</v>
      </c>
      <c r="K515" s="254" t="str">
        <f>IF(ISBLANK(INDEX('Policy Characteristics'!E:E,MATCH($C515,'Policy Characteristics'!$C:$C,0))),"",INDEX('Policy Characteristics'!E:E,MATCH($C515,'Policy Characteristics'!$C:$C,0)))</f>
        <v>indst CCS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1</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CO2 captured</v>
      </c>
      <c r="P515" s="254"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54" t="str">
        <f>IF(ISBLANK(INDEX('Policy Characteristics'!K:K,MATCH($C515,'Policy Characteristics'!$C:$C,0))),"",INDEX('Policy Characteristics'!K:K,MATCH($C515,'Policy Characteristics'!$C:$C,0)))</f>
        <v>ccs.html#ccs</v>
      </c>
      <c r="R515" s="254" t="str">
        <f>IF(ISBLANK(INDEX('Policy Characteristics'!L:L,MATCH($C515,'Policy Characteristics'!$C:$C,0))),"",INDEX('Policy Characteristics'!L:L,MATCH($C515,'Policy Characteristics'!$C:$C,0)))</f>
        <v>carbon-capture-and-sequestration.html</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Carbon Capture and Sequestration</v>
      </c>
      <c r="C516" s="254" t="str">
        <f t="shared" ref="C516:C531" si="29">C$515</f>
        <v>Industry Sector Fraction of Potential Additional CCS Achieved</v>
      </c>
      <c r="D516" s="45" t="s">
        <v>3068</v>
      </c>
      <c r="E516" s="6" t="s">
        <v>2534</v>
      </c>
      <c r="F516" t="s">
        <v>3093</v>
      </c>
      <c r="G516" s="45" t="s">
        <v>3032</v>
      </c>
      <c r="H516" s="43">
        <v>909</v>
      </c>
      <c r="I516" s="325" t="s">
        <v>44</v>
      </c>
      <c r="J516" s="255" t="str">
        <f>IF(ISBLANK(INDEX('Policy Characteristics'!D:D,MATCH($C516,'Policy Characteristics'!$C:$C,0))),"",INDEX('Policy Characteristics'!D:D,MATCH($C516,'Policy Characteristics'!$C:$C,0)))</f>
        <v>Industry CCS</v>
      </c>
      <c r="K516" s="254" t="str">
        <f>IF(ISBLANK(INDEX('Policy Characteristics'!E:E,MATCH($C516,'Policy Characteristics'!$C:$C,0))),"",INDEX('Policy Characteristics'!E:E,MATCH($C516,'Policy Characteristics'!$C:$C,0)))</f>
        <v>indst CCS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1</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CO2 captured</v>
      </c>
      <c r="P516" s="254"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54" t="str">
        <f>IF(ISBLANK(INDEX('Policy Characteristics'!K:K,MATCH($C516,'Policy Characteristics'!$C:$C,0))),"",INDEX('Policy Characteristics'!K:K,MATCH($C516,'Policy Characteristics'!$C:$C,0)))</f>
        <v>ccs.html#ccs</v>
      </c>
      <c r="R516" s="254" t="str">
        <f>IF(ISBLANK(INDEX('Policy Characteristics'!L:L,MATCH($C516,'Policy Characteristics'!$C:$C,0))),"",INDEX('Policy Characteristics'!L:L,MATCH($C516,'Policy Characteristics'!$C:$C,0)))</f>
        <v>carbon-capture-and-sequestration.html</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Carbon Capture and Sequestration</v>
      </c>
      <c r="C517" s="254" t="str">
        <f t="shared" si="29"/>
        <v>Industry Sector Fraction of Potential Additional CCS Achieved</v>
      </c>
      <c r="D517" s="6" t="s">
        <v>3069</v>
      </c>
      <c r="E517" s="6" t="s">
        <v>3030</v>
      </c>
      <c r="F517" t="s">
        <v>2762</v>
      </c>
      <c r="G517" s="45" t="s">
        <v>3031</v>
      </c>
      <c r="H517" s="43">
        <v>910</v>
      </c>
      <c r="I517" s="325" t="s">
        <v>44</v>
      </c>
      <c r="J517" s="255" t="str">
        <f>IF(ISBLANK(INDEX('Policy Characteristics'!D:D,MATCH($C517,'Policy Characteristics'!$C:$C,0))),"",INDEX('Policy Characteristics'!D:D,MATCH($C517,'Policy Characteristics'!$C:$C,0)))</f>
        <v>Industry CCS</v>
      </c>
      <c r="K517" s="254" t="str">
        <f>IF(ISBLANK(INDEX('Policy Characteristics'!E:E,MATCH($C517,'Policy Characteristics'!$C:$C,0))),"",INDEX('Policy Characteristics'!E:E,MATCH($C517,'Policy Characteristics'!$C:$C,0)))</f>
        <v>indst CCS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1</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CO2 captured</v>
      </c>
      <c r="P517" s="254"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54" t="str">
        <f>IF(ISBLANK(INDEX('Policy Characteristics'!K:K,MATCH($C517,'Policy Characteristics'!$C:$C,0))),"",INDEX('Policy Characteristics'!K:K,MATCH($C517,'Policy Characteristics'!$C:$C,0)))</f>
        <v>ccs.html#ccs</v>
      </c>
      <c r="R517" s="254" t="str">
        <f>IF(ISBLANK(INDEX('Policy Characteristics'!L:L,MATCH($C517,'Policy Characteristics'!$C:$C,0))),"",INDEX('Policy Characteristics'!L:L,MATCH($C517,'Policy Characteristics'!$C:$C,0)))</f>
        <v>carbon-capture-and-sequestration.html</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Carbon Capture and Sequestration</v>
      </c>
      <c r="C518" s="254" t="str">
        <f t="shared" si="29"/>
        <v>Industry Sector Fraction of Potential Additional CCS Achieved</v>
      </c>
      <c r="D518" s="6" t="s">
        <v>3069</v>
      </c>
      <c r="E518" s="6" t="s">
        <v>2534</v>
      </c>
      <c r="F518" t="s">
        <v>2762</v>
      </c>
      <c r="G518" s="45" t="s">
        <v>3032</v>
      </c>
      <c r="H518" s="43">
        <v>911</v>
      </c>
      <c r="I518" s="325" t="s">
        <v>44</v>
      </c>
      <c r="J518" s="255" t="str">
        <f>IF(ISBLANK(INDEX('Policy Characteristics'!D:D,MATCH($C518,'Policy Characteristics'!$C:$C,0))),"",INDEX('Policy Characteristics'!D:D,MATCH($C518,'Policy Characteristics'!$C:$C,0)))</f>
        <v>Industry CCS</v>
      </c>
      <c r="K518" s="254" t="str">
        <f>IF(ISBLANK(INDEX('Policy Characteristics'!E:E,MATCH($C518,'Policy Characteristics'!$C:$C,0))),"",INDEX('Policy Characteristics'!E:E,MATCH($C518,'Policy Characteristics'!$C:$C,0)))</f>
        <v>indst CCS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1</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CO2 captured</v>
      </c>
      <c r="P518" s="254"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54" t="str">
        <f>IF(ISBLANK(INDEX('Policy Characteristics'!K:K,MATCH($C518,'Policy Characteristics'!$C:$C,0))),"",INDEX('Policy Characteristics'!K:K,MATCH($C518,'Policy Characteristics'!$C:$C,0)))</f>
        <v>ccs.html#ccs</v>
      </c>
      <c r="R518" s="254" t="str">
        <f>IF(ISBLANK(INDEX('Policy Characteristics'!L:L,MATCH($C518,'Policy Characteristics'!$C:$C,0))),"",INDEX('Policy Characteristics'!L:L,MATCH($C518,'Policy Characteristics'!$C:$C,0)))</f>
        <v>carbon-capture-and-sequestration.html</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Carbon Capture and Sequestration</v>
      </c>
      <c r="C519" s="254" t="str">
        <f t="shared" si="29"/>
        <v>Industry Sector Fraction of Potential Additional CCS Achieved</v>
      </c>
      <c r="D519" s="6" t="s">
        <v>3070</v>
      </c>
      <c r="E519" s="6" t="s">
        <v>3030</v>
      </c>
      <c r="F519" t="s">
        <v>3034</v>
      </c>
      <c r="G519" s="45" t="s">
        <v>3031</v>
      </c>
      <c r="H519" s="43">
        <v>912</v>
      </c>
      <c r="I519" s="325" t="s">
        <v>44</v>
      </c>
      <c r="J519" s="255" t="str">
        <f>IF(ISBLANK(INDEX('Policy Characteristics'!D:D,MATCH($C519,'Policy Characteristics'!$C:$C,0))),"",INDEX('Policy Characteristics'!D:D,MATCH($C519,'Policy Characteristics'!$C:$C,0)))</f>
        <v>Industry CCS</v>
      </c>
      <c r="K519" s="254" t="str">
        <f>IF(ISBLANK(INDEX('Policy Characteristics'!E:E,MATCH($C519,'Policy Characteristics'!$C:$C,0))),"",INDEX('Policy Characteristics'!E:E,MATCH($C519,'Policy Characteristics'!$C:$C,0)))</f>
        <v>indst CCS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1</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CO2 captured</v>
      </c>
      <c r="P519" s="254"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54" t="str">
        <f>IF(ISBLANK(INDEX('Policy Characteristics'!K:K,MATCH($C519,'Policy Characteristics'!$C:$C,0))),"",INDEX('Policy Characteristics'!K:K,MATCH($C519,'Policy Characteristics'!$C:$C,0)))</f>
        <v>ccs.html#ccs</v>
      </c>
      <c r="R519" s="254" t="str">
        <f>IF(ISBLANK(INDEX('Policy Characteristics'!L:L,MATCH($C519,'Policy Characteristics'!$C:$C,0))),"",INDEX('Policy Characteristics'!L:L,MATCH($C519,'Policy Characteristics'!$C:$C,0)))</f>
        <v>carbon-capture-and-sequestration.html</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Carbon Capture and Sequestration</v>
      </c>
      <c r="C520" s="254" t="str">
        <f t="shared" si="29"/>
        <v>Industry Sector Fraction of Potential Additional CCS Achieved</v>
      </c>
      <c r="D520" s="6" t="s">
        <v>3070</v>
      </c>
      <c r="E520" s="6" t="s">
        <v>2534</v>
      </c>
      <c r="F520" t="s">
        <v>3034</v>
      </c>
      <c r="G520" s="45" t="s">
        <v>3032</v>
      </c>
      <c r="H520" s="43">
        <v>913</v>
      </c>
      <c r="I520" s="325" t="s">
        <v>44</v>
      </c>
      <c r="J520" s="255" t="str">
        <f>IF(ISBLANK(INDEX('Policy Characteristics'!D:D,MATCH($C520,'Policy Characteristics'!$C:$C,0))),"",INDEX('Policy Characteristics'!D:D,MATCH($C520,'Policy Characteristics'!$C:$C,0)))</f>
        <v>Industry CCS</v>
      </c>
      <c r="K520" s="254" t="str">
        <f>IF(ISBLANK(INDEX('Policy Characteristics'!E:E,MATCH($C520,'Policy Characteristics'!$C:$C,0))),"",INDEX('Policy Characteristics'!E:E,MATCH($C520,'Policy Characteristics'!$C:$C,0)))</f>
        <v>indst CCS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1</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CO2 captured</v>
      </c>
      <c r="P520" s="254"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54" t="str">
        <f>IF(ISBLANK(INDEX('Policy Characteristics'!K:K,MATCH($C520,'Policy Characteristics'!$C:$C,0))),"",INDEX('Policy Characteristics'!K:K,MATCH($C520,'Policy Characteristics'!$C:$C,0)))</f>
        <v>ccs.html#ccs</v>
      </c>
      <c r="R520" s="254" t="str">
        <f>IF(ISBLANK(INDEX('Policy Characteristics'!L:L,MATCH($C520,'Policy Characteristics'!$C:$C,0))),"",INDEX('Policy Characteristics'!L:L,MATCH($C520,'Policy Characteristics'!$C:$C,0)))</f>
        <v>carbon-capture-and-sequestration.html</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Carbon Capture and Sequestration</v>
      </c>
      <c r="C521" s="254" t="str">
        <f t="shared" si="29"/>
        <v>Industry Sector Fraction of Potential Additional CCS Achieved</v>
      </c>
      <c r="D521" s="6" t="s">
        <v>3071</v>
      </c>
      <c r="E521" s="6" t="s">
        <v>3030</v>
      </c>
      <c r="F521" t="s">
        <v>3035</v>
      </c>
      <c r="G521" s="45" t="s">
        <v>3031</v>
      </c>
      <c r="H521" s="43">
        <v>914</v>
      </c>
      <c r="I521" s="325" t="s">
        <v>44</v>
      </c>
      <c r="J521" s="255" t="str">
        <f>IF(ISBLANK(INDEX('Policy Characteristics'!D:D,MATCH($C521,'Policy Characteristics'!$C:$C,0))),"",INDEX('Policy Characteristics'!D:D,MATCH($C521,'Policy Characteristics'!$C:$C,0)))</f>
        <v>Industry CCS</v>
      </c>
      <c r="K521" s="254" t="str">
        <f>IF(ISBLANK(INDEX('Policy Characteristics'!E:E,MATCH($C521,'Policy Characteristics'!$C:$C,0))),"",INDEX('Policy Characteristics'!E:E,MATCH($C521,'Policy Characteristics'!$C:$C,0)))</f>
        <v>indst CCS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1</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CO2 captured</v>
      </c>
      <c r="P521" s="254"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54" t="str">
        <f>IF(ISBLANK(INDEX('Policy Characteristics'!K:K,MATCH($C521,'Policy Characteristics'!$C:$C,0))),"",INDEX('Policy Characteristics'!K:K,MATCH($C521,'Policy Characteristics'!$C:$C,0)))</f>
        <v>ccs.html#ccs</v>
      </c>
      <c r="R521" s="254" t="str">
        <f>IF(ISBLANK(INDEX('Policy Characteristics'!L:L,MATCH($C521,'Policy Characteristics'!$C:$C,0))),"",INDEX('Policy Characteristics'!L:L,MATCH($C521,'Policy Characteristics'!$C:$C,0)))</f>
        <v>carbon-capture-and-sequestration.html</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Carbon Capture and Sequestration</v>
      </c>
      <c r="C522" s="254" t="str">
        <f t="shared" si="29"/>
        <v>Industry Sector Fraction of Potential Additional CCS Achieved</v>
      </c>
      <c r="D522" s="6" t="s">
        <v>3071</v>
      </c>
      <c r="E522" s="6" t="s">
        <v>2534</v>
      </c>
      <c r="F522" t="s">
        <v>3035</v>
      </c>
      <c r="G522" s="45" t="s">
        <v>3032</v>
      </c>
      <c r="H522" s="43">
        <v>915</v>
      </c>
      <c r="I522" s="325" t="s">
        <v>44</v>
      </c>
      <c r="J522" s="255" t="str">
        <f>IF(ISBLANK(INDEX('Policy Characteristics'!D:D,MATCH($C522,'Policy Characteristics'!$C:$C,0))),"",INDEX('Policy Characteristics'!D:D,MATCH($C522,'Policy Characteristics'!$C:$C,0)))</f>
        <v>Industry CCS</v>
      </c>
      <c r="K522" s="254" t="str">
        <f>IF(ISBLANK(INDEX('Policy Characteristics'!E:E,MATCH($C522,'Policy Characteristics'!$C:$C,0))),"",INDEX('Policy Characteristics'!E:E,MATCH($C522,'Policy Characteristics'!$C:$C,0)))</f>
        <v>indst CCS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1</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CO2 captured</v>
      </c>
      <c r="P522" s="254"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54" t="str">
        <f>IF(ISBLANK(INDEX('Policy Characteristics'!K:K,MATCH($C522,'Policy Characteristics'!$C:$C,0))),"",INDEX('Policy Characteristics'!K:K,MATCH($C522,'Policy Characteristics'!$C:$C,0)))</f>
        <v>ccs.html#ccs</v>
      </c>
      <c r="R522" s="254" t="str">
        <f>IF(ISBLANK(INDEX('Policy Characteristics'!L:L,MATCH($C522,'Policy Characteristics'!$C:$C,0))),"",INDEX('Policy Characteristics'!L:L,MATCH($C522,'Policy Characteristics'!$C:$C,0)))</f>
        <v>carbon-capture-and-sequestration.html</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Carbon Capture and Sequestration</v>
      </c>
      <c r="C523" s="254" t="str">
        <f t="shared" si="29"/>
        <v>Industry Sector Fraction of Potential Additional CCS Achieved</v>
      </c>
      <c r="D523" s="6" t="s">
        <v>3072</v>
      </c>
      <c r="E523" s="6" t="s">
        <v>3030</v>
      </c>
      <c r="F523" t="s">
        <v>3036</v>
      </c>
      <c r="G523" s="45" t="s">
        <v>3031</v>
      </c>
      <c r="H523" s="43">
        <v>916</v>
      </c>
      <c r="I523" s="324" t="s">
        <v>43</v>
      </c>
      <c r="J523" s="255" t="str">
        <f>IF(ISBLANK(INDEX('Policy Characteristics'!D:D,MATCH($C523,'Policy Characteristics'!$C:$C,0))),"",INDEX('Policy Characteristics'!D:D,MATCH($C523,'Policy Characteristics'!$C:$C,0)))</f>
        <v>Industry CCS</v>
      </c>
      <c r="K523" s="254" t="str">
        <f>IF(ISBLANK(INDEX('Policy Characteristics'!E:E,MATCH($C523,'Policy Characteristics'!$C:$C,0))),"",INDEX('Policy Characteristics'!E:E,MATCH($C523,'Policy Characteristics'!$C:$C,0)))</f>
        <v>indst CCS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1</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CO2 captured</v>
      </c>
      <c r="P523" s="254"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54" t="str">
        <f>IF(ISBLANK(INDEX('Policy Characteristics'!K:K,MATCH($C523,'Policy Characteristics'!$C:$C,0))),"",INDEX('Policy Characteristics'!K:K,MATCH($C523,'Policy Characteristics'!$C:$C,0)))</f>
        <v>ccs.html#ccs</v>
      </c>
      <c r="R523" s="254" t="str">
        <f>IF(ISBLANK(INDEX('Policy Characteristics'!L:L,MATCH($C523,'Policy Characteristics'!$C:$C,0))),"",INDEX('Policy Characteristics'!L:L,MATCH($C523,'Policy Characteristics'!$C:$C,0)))</f>
        <v>carbon-capture-and-sequestration.html</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Carbon Capture and Sequestration</v>
      </c>
      <c r="C524" s="254" t="str">
        <f t="shared" si="29"/>
        <v>Industry Sector Fraction of Potential Additional CCS Achieved</v>
      </c>
      <c r="D524" s="6" t="s">
        <v>3072</v>
      </c>
      <c r="E524" s="6" t="s">
        <v>2534</v>
      </c>
      <c r="F524" t="s">
        <v>3036</v>
      </c>
      <c r="G524" s="45" t="s">
        <v>3032</v>
      </c>
      <c r="H524" s="43">
        <v>917</v>
      </c>
      <c r="I524" s="325" t="s">
        <v>44</v>
      </c>
      <c r="J524" s="255" t="str">
        <f>IF(ISBLANK(INDEX('Policy Characteristics'!D:D,MATCH($C524,'Policy Characteristics'!$C:$C,0))),"",INDEX('Policy Characteristics'!D:D,MATCH($C524,'Policy Characteristics'!$C:$C,0)))</f>
        <v>Industry CCS</v>
      </c>
      <c r="K524" s="254" t="str">
        <f>IF(ISBLANK(INDEX('Policy Characteristics'!E:E,MATCH($C524,'Policy Characteristics'!$C:$C,0))),"",INDEX('Policy Characteristics'!E:E,MATCH($C524,'Policy Characteristics'!$C:$C,0)))</f>
        <v>indst CCS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1</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CO2 captured</v>
      </c>
      <c r="P524" s="254"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54" t="str">
        <f>IF(ISBLANK(INDEX('Policy Characteristics'!K:K,MATCH($C524,'Policy Characteristics'!$C:$C,0))),"",INDEX('Policy Characteristics'!K:K,MATCH($C524,'Policy Characteristics'!$C:$C,0)))</f>
        <v>ccs.html#ccs</v>
      </c>
      <c r="R524" s="254" t="str">
        <f>IF(ISBLANK(INDEX('Policy Characteristics'!L:L,MATCH($C524,'Policy Characteristics'!$C:$C,0))),"",INDEX('Policy Characteristics'!L:L,MATCH($C524,'Policy Characteristics'!$C:$C,0)))</f>
        <v>carbon-capture-and-sequestration.html</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Carbon Capture and Sequestration</v>
      </c>
      <c r="C525" s="254" t="str">
        <f t="shared" si="29"/>
        <v>Industry Sector Fraction of Potential Additional CCS Achieved</v>
      </c>
      <c r="D525" s="6" t="s">
        <v>3073</v>
      </c>
      <c r="E525" s="6" t="s">
        <v>3030</v>
      </c>
      <c r="F525" t="s">
        <v>3037</v>
      </c>
      <c r="G525" s="45" t="s">
        <v>3031</v>
      </c>
      <c r="H525" s="43">
        <v>918</v>
      </c>
      <c r="I525" s="324" t="s">
        <v>43</v>
      </c>
      <c r="J525" s="255" t="str">
        <f>IF(ISBLANK(INDEX('Policy Characteristics'!D:D,MATCH($C525,'Policy Characteristics'!$C:$C,0))),"",INDEX('Policy Characteristics'!D:D,MATCH($C525,'Policy Characteristics'!$C:$C,0)))</f>
        <v>Industry CCS</v>
      </c>
      <c r="K525" s="254" t="str">
        <f>IF(ISBLANK(INDEX('Policy Characteristics'!E:E,MATCH($C525,'Policy Characteristics'!$C:$C,0))),"",INDEX('Policy Characteristics'!E:E,MATCH($C525,'Policy Characteristics'!$C:$C,0)))</f>
        <v>indst CCS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1</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CO2 captured</v>
      </c>
      <c r="P525" s="254"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54" t="str">
        <f>IF(ISBLANK(INDEX('Policy Characteristics'!K:K,MATCH($C525,'Policy Characteristics'!$C:$C,0))),"",INDEX('Policy Characteristics'!K:K,MATCH($C525,'Policy Characteristics'!$C:$C,0)))</f>
        <v>ccs.html#ccs</v>
      </c>
      <c r="R525" s="254" t="str">
        <f>IF(ISBLANK(INDEX('Policy Characteristics'!L:L,MATCH($C525,'Policy Characteristics'!$C:$C,0))),"",INDEX('Policy Characteristics'!L:L,MATCH($C525,'Policy Characteristics'!$C:$C,0)))</f>
        <v>carbon-capture-and-sequestration.html</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Carbon Capture and Sequestration</v>
      </c>
      <c r="C526" s="254" t="str">
        <f t="shared" si="29"/>
        <v>Industry Sector Fraction of Potential Additional CCS Achieved</v>
      </c>
      <c r="D526" s="6" t="s">
        <v>3073</v>
      </c>
      <c r="E526" s="6" t="s">
        <v>2534</v>
      </c>
      <c r="F526" t="s">
        <v>3037</v>
      </c>
      <c r="G526" s="45" t="s">
        <v>3032</v>
      </c>
      <c r="H526" s="43">
        <v>919</v>
      </c>
      <c r="I526" s="325" t="s">
        <v>44</v>
      </c>
      <c r="J526" s="255" t="str">
        <f>IF(ISBLANK(INDEX('Policy Characteristics'!D:D,MATCH($C526,'Policy Characteristics'!$C:$C,0))),"",INDEX('Policy Characteristics'!D:D,MATCH($C526,'Policy Characteristics'!$C:$C,0)))</f>
        <v>Industry CCS</v>
      </c>
      <c r="K526" s="254" t="str">
        <f>IF(ISBLANK(INDEX('Policy Characteristics'!E:E,MATCH($C526,'Policy Characteristics'!$C:$C,0))),"",INDEX('Policy Characteristics'!E:E,MATCH($C526,'Policy Characteristics'!$C:$C,0)))</f>
        <v>indst CCS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1</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CO2 captured</v>
      </c>
      <c r="P526" s="254"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54" t="str">
        <f>IF(ISBLANK(INDEX('Policy Characteristics'!K:K,MATCH($C526,'Policy Characteristics'!$C:$C,0))),"",INDEX('Policy Characteristics'!K:K,MATCH($C526,'Policy Characteristics'!$C:$C,0)))</f>
        <v>ccs.html#ccs</v>
      </c>
      <c r="R526" s="254" t="str">
        <f>IF(ISBLANK(INDEX('Policy Characteristics'!L:L,MATCH($C526,'Policy Characteristics'!$C:$C,0))),"",INDEX('Policy Characteristics'!L:L,MATCH($C526,'Policy Characteristics'!$C:$C,0)))</f>
        <v>carbon-capture-and-sequestration.html</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Carbon Capture and Sequestration</v>
      </c>
      <c r="C527" s="254" t="str">
        <f t="shared" si="29"/>
        <v>Industry Sector Fraction of Potential Additional CCS Achieved</v>
      </c>
      <c r="D527" s="6" t="s">
        <v>3074</v>
      </c>
      <c r="E527" s="6" t="s">
        <v>3030</v>
      </c>
      <c r="F527" t="s">
        <v>3038</v>
      </c>
      <c r="G527" s="45" t="s">
        <v>3031</v>
      </c>
      <c r="H527" s="43">
        <v>920</v>
      </c>
      <c r="I527" s="324" t="s">
        <v>43</v>
      </c>
      <c r="J527" s="255" t="str">
        <f>IF(ISBLANK(INDEX('Policy Characteristics'!D:D,MATCH($C527,'Policy Characteristics'!$C:$C,0))),"",INDEX('Policy Characteristics'!D:D,MATCH($C527,'Policy Characteristics'!$C:$C,0)))</f>
        <v>Industry CCS</v>
      </c>
      <c r="K527" s="254" t="str">
        <f>IF(ISBLANK(INDEX('Policy Characteristics'!E:E,MATCH($C527,'Policy Characteristics'!$C:$C,0))),"",INDEX('Policy Characteristics'!E:E,MATCH($C527,'Policy Characteristics'!$C:$C,0)))</f>
        <v>indst CCS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1</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CO2 captured</v>
      </c>
      <c r="P527" s="254"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54" t="str">
        <f>IF(ISBLANK(INDEX('Policy Characteristics'!K:K,MATCH($C527,'Policy Characteristics'!$C:$C,0))),"",INDEX('Policy Characteristics'!K:K,MATCH($C527,'Policy Characteristics'!$C:$C,0)))</f>
        <v>ccs.html#ccs</v>
      </c>
      <c r="R527" s="254" t="str">
        <f>IF(ISBLANK(INDEX('Policy Characteristics'!L:L,MATCH($C527,'Policy Characteristics'!$C:$C,0))),"",INDEX('Policy Characteristics'!L:L,MATCH($C527,'Policy Characteristics'!$C:$C,0)))</f>
        <v>carbon-capture-and-sequestration.html</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Carbon Capture and Sequestration</v>
      </c>
      <c r="C528" s="254" t="str">
        <f t="shared" si="29"/>
        <v>Industry Sector Fraction of Potential Additional CCS Achieved</v>
      </c>
      <c r="D528" s="6" t="s">
        <v>3074</v>
      </c>
      <c r="E528" s="6" t="s">
        <v>2534</v>
      </c>
      <c r="F528" t="s">
        <v>3038</v>
      </c>
      <c r="G528" s="45" t="s">
        <v>3032</v>
      </c>
      <c r="H528" s="43">
        <v>921</v>
      </c>
      <c r="I528" s="325" t="s">
        <v>44</v>
      </c>
      <c r="J528" s="255" t="str">
        <f>IF(ISBLANK(INDEX('Policy Characteristics'!D:D,MATCH($C528,'Policy Characteristics'!$C:$C,0))),"",INDEX('Policy Characteristics'!D:D,MATCH($C528,'Policy Characteristics'!$C:$C,0)))</f>
        <v>Industry CCS</v>
      </c>
      <c r="K528" s="254" t="str">
        <f>IF(ISBLANK(INDEX('Policy Characteristics'!E:E,MATCH($C528,'Policy Characteristics'!$C:$C,0))),"",INDEX('Policy Characteristics'!E:E,MATCH($C528,'Policy Characteristics'!$C:$C,0)))</f>
        <v>indst CCS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1</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CO2 captured</v>
      </c>
      <c r="P528" s="254"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54" t="str">
        <f>IF(ISBLANK(INDEX('Policy Characteristics'!K:K,MATCH($C528,'Policy Characteristics'!$C:$C,0))),"",INDEX('Policy Characteristics'!K:K,MATCH($C528,'Policy Characteristics'!$C:$C,0)))</f>
        <v>ccs.html#ccs</v>
      </c>
      <c r="R528" s="254" t="str">
        <f>IF(ISBLANK(INDEX('Policy Characteristics'!L:L,MATCH($C528,'Policy Characteristics'!$C:$C,0))),"",INDEX('Policy Characteristics'!L:L,MATCH($C528,'Policy Characteristics'!$C:$C,0)))</f>
        <v>carbon-capture-and-sequestration.html</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Carbon Capture and Sequestration</v>
      </c>
      <c r="C529" s="254" t="str">
        <f t="shared" si="29"/>
        <v>Industry Sector Fraction of Potential Additional CCS Achieved</v>
      </c>
      <c r="D529" s="6" t="s">
        <v>3075</v>
      </c>
      <c r="E529" s="6" t="s">
        <v>3030</v>
      </c>
      <c r="F529" t="s">
        <v>3039</v>
      </c>
      <c r="G529" s="45" t="s">
        <v>3031</v>
      </c>
      <c r="H529" s="43">
        <v>922</v>
      </c>
      <c r="I529" s="324" t="s">
        <v>43</v>
      </c>
      <c r="J529" s="255" t="str">
        <f>IF(ISBLANK(INDEX('Policy Characteristics'!D:D,MATCH($C529,'Policy Characteristics'!$C:$C,0))),"",INDEX('Policy Characteristics'!D:D,MATCH($C529,'Policy Characteristics'!$C:$C,0)))</f>
        <v>Industry CCS</v>
      </c>
      <c r="K529" s="254" t="str">
        <f>IF(ISBLANK(INDEX('Policy Characteristics'!E:E,MATCH($C529,'Policy Characteristics'!$C:$C,0))),"",INDEX('Policy Characteristics'!E:E,MATCH($C529,'Policy Characteristics'!$C:$C,0)))</f>
        <v>indst CCS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1</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CO2 captured</v>
      </c>
      <c r="P529" s="254"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54" t="str">
        <f>IF(ISBLANK(INDEX('Policy Characteristics'!K:K,MATCH($C529,'Policy Characteristics'!$C:$C,0))),"",INDEX('Policy Characteristics'!K:K,MATCH($C529,'Policy Characteristics'!$C:$C,0)))</f>
        <v>ccs.html#ccs</v>
      </c>
      <c r="R529" s="254" t="str">
        <f>IF(ISBLANK(INDEX('Policy Characteristics'!L:L,MATCH($C529,'Policy Characteristics'!$C:$C,0))),"",INDEX('Policy Characteristics'!L:L,MATCH($C529,'Policy Characteristics'!$C:$C,0)))</f>
        <v>carbon-capture-and-sequestration.html</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Carbon Capture and Sequestration</v>
      </c>
      <c r="C530" s="254" t="str">
        <f t="shared" si="29"/>
        <v>Industry Sector Fraction of Potential Additional CCS Achieved</v>
      </c>
      <c r="D530" s="6" t="s">
        <v>3075</v>
      </c>
      <c r="E530" s="6" t="s">
        <v>2534</v>
      </c>
      <c r="F530" t="s">
        <v>3039</v>
      </c>
      <c r="G530" s="45" t="s">
        <v>3032</v>
      </c>
      <c r="H530" s="43">
        <v>923</v>
      </c>
      <c r="I530" s="325" t="s">
        <v>44</v>
      </c>
      <c r="J530" s="255" t="str">
        <f>IF(ISBLANK(INDEX('Policy Characteristics'!D:D,MATCH($C530,'Policy Characteristics'!$C:$C,0))),"",INDEX('Policy Characteristics'!D:D,MATCH($C530,'Policy Characteristics'!$C:$C,0)))</f>
        <v>Industry CCS</v>
      </c>
      <c r="K530" s="254" t="str">
        <f>IF(ISBLANK(INDEX('Policy Characteristics'!E:E,MATCH($C530,'Policy Characteristics'!$C:$C,0))),"",INDEX('Policy Characteristics'!E:E,MATCH($C530,'Policy Characteristics'!$C:$C,0)))</f>
        <v>indst CCS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1</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CO2 captured</v>
      </c>
      <c r="P530" s="254"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54" t="str">
        <f>IF(ISBLANK(INDEX('Policy Characteristics'!K:K,MATCH($C530,'Policy Characteristics'!$C:$C,0))),"",INDEX('Policy Characteristics'!K:K,MATCH($C530,'Policy Characteristics'!$C:$C,0)))</f>
        <v>ccs.html#ccs</v>
      </c>
      <c r="R530" s="254" t="str">
        <f>IF(ISBLANK(INDEX('Policy Characteristics'!L:L,MATCH($C530,'Policy Characteristics'!$C:$C,0))),"",INDEX('Policy Characteristics'!L:L,MATCH($C530,'Policy Characteristics'!$C:$C,0)))</f>
        <v>carbon-capture-and-sequestration.html</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Carbon Capture and Sequestration</v>
      </c>
      <c r="C531" s="254" t="str">
        <f t="shared" si="29"/>
        <v>Industry Sector Fraction of Potential Additional CCS Achieved</v>
      </c>
      <c r="D531" s="6" t="s">
        <v>3076</v>
      </c>
      <c r="E531" s="6" t="s">
        <v>3030</v>
      </c>
      <c r="F531" t="s">
        <v>3040</v>
      </c>
      <c r="G531" s="45" t="s">
        <v>3031</v>
      </c>
      <c r="H531" s="43">
        <v>924</v>
      </c>
      <c r="I531" s="324" t="s">
        <v>43</v>
      </c>
      <c r="J531" s="255" t="str">
        <f>IF(ISBLANK(INDEX('Policy Characteristics'!D:D,MATCH($C531,'Policy Characteristics'!$C:$C,0))),"",INDEX('Policy Characteristics'!D:D,MATCH($C531,'Policy Characteristics'!$C:$C,0)))</f>
        <v>Industry CCS</v>
      </c>
      <c r="K531" s="254" t="str">
        <f>IF(ISBLANK(INDEX('Policy Characteristics'!E:E,MATCH($C531,'Policy Characteristics'!$C:$C,0))),"",INDEX('Policy Characteristics'!E:E,MATCH($C531,'Policy Characteristics'!$C:$C,0)))</f>
        <v>indst CCS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1</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CO2 captured</v>
      </c>
      <c r="P531" s="254"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54" t="str">
        <f>IF(ISBLANK(INDEX('Policy Characteristics'!K:K,MATCH($C531,'Policy Characteristics'!$C:$C,0))),"",INDEX('Policy Characteristics'!K:K,MATCH($C531,'Policy Characteristics'!$C:$C,0)))</f>
        <v>ccs.html#ccs</v>
      </c>
      <c r="R531" s="254" t="str">
        <f>IF(ISBLANK(INDEX('Policy Characteristics'!L:L,MATCH($C531,'Policy Characteristics'!$C:$C,0))),"",INDEX('Policy Characteristics'!L:L,MATCH($C531,'Policy Characteristics'!$C:$C,0)))</f>
        <v>carbon-capture-and-sequestration.html</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Carbon Capture and Sequestration</v>
      </c>
      <c r="C532" s="254" t="str">
        <f t="shared" ref="C532:C564" si="30">C$515</f>
        <v>Industry Sector Fraction of Potential Additional CCS Achieved</v>
      </c>
      <c r="D532" s="6" t="s">
        <v>3076</v>
      </c>
      <c r="E532" s="6" t="s">
        <v>2534</v>
      </c>
      <c r="F532" t="s">
        <v>3040</v>
      </c>
      <c r="G532" s="45" t="s">
        <v>3032</v>
      </c>
      <c r="H532" s="43">
        <v>925</v>
      </c>
      <c r="I532" s="325" t="s">
        <v>43</v>
      </c>
      <c r="J532" s="255" t="str">
        <f>IF(ISBLANK(INDEX('Policy Characteristics'!D:D,MATCH($C532,'Policy Characteristics'!$C:$C,0))),"",INDEX('Policy Characteristics'!D:D,MATCH($C532,'Policy Characteristics'!$C:$C,0)))</f>
        <v>Industry CCS</v>
      </c>
      <c r="K532" s="254" t="str">
        <f>IF(ISBLANK(INDEX('Policy Characteristics'!E:E,MATCH($C532,'Policy Characteristics'!$C:$C,0))),"",INDEX('Policy Characteristics'!E:E,MATCH($C532,'Policy Characteristics'!$C:$C,0)))</f>
        <v>indst CCS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1</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CO2 captured</v>
      </c>
      <c r="P532" s="254"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54" t="str">
        <f>IF(ISBLANK(INDEX('Policy Characteristics'!K:K,MATCH($C532,'Policy Characteristics'!$C:$C,0))),"",INDEX('Policy Characteristics'!K:K,MATCH($C532,'Policy Characteristics'!$C:$C,0)))</f>
        <v>ccs.html#ccs</v>
      </c>
      <c r="R532" s="254" t="str">
        <f>IF(ISBLANK(INDEX('Policy Characteristics'!L:L,MATCH($C532,'Policy Characteristics'!$C:$C,0))),"",INDEX('Policy Characteristics'!L:L,MATCH($C532,'Policy Characteristics'!$C:$C,0)))</f>
        <v>carbon-capture-and-sequestration.html</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Carbon Capture and Sequestration</v>
      </c>
      <c r="C533" s="254" t="str">
        <f t="shared" si="30"/>
        <v>Industry Sector Fraction of Potential Additional CCS Achieved</v>
      </c>
      <c r="D533" s="6" t="s">
        <v>3077</v>
      </c>
      <c r="E533" s="6" t="s">
        <v>3030</v>
      </c>
      <c r="F533" t="s">
        <v>2581</v>
      </c>
      <c r="G533" s="45" t="s">
        <v>3031</v>
      </c>
      <c r="H533" s="43">
        <v>926</v>
      </c>
      <c r="I533" s="324" t="s">
        <v>43</v>
      </c>
      <c r="J533" s="255" t="str">
        <f>IF(ISBLANK(INDEX('Policy Characteristics'!D:D,MATCH($C533,'Policy Characteristics'!$C:$C,0))),"",INDEX('Policy Characteristics'!D:D,MATCH($C533,'Policy Characteristics'!$C:$C,0)))</f>
        <v>Industry CCS</v>
      </c>
      <c r="K533" s="254" t="str">
        <f>IF(ISBLANK(INDEX('Policy Characteristics'!E:E,MATCH($C533,'Policy Characteristics'!$C:$C,0))),"",INDEX('Policy Characteristics'!E:E,MATCH($C533,'Policy Characteristics'!$C:$C,0)))</f>
        <v>indst CCS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1</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CO2 captured</v>
      </c>
      <c r="P533" s="254"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54" t="str">
        <f>IF(ISBLANK(INDEX('Policy Characteristics'!K:K,MATCH($C533,'Policy Characteristics'!$C:$C,0))),"",INDEX('Policy Characteristics'!K:K,MATCH($C533,'Policy Characteristics'!$C:$C,0)))</f>
        <v>ccs.html#ccs</v>
      </c>
      <c r="R533" s="254" t="str">
        <f>IF(ISBLANK(INDEX('Policy Characteristics'!L:L,MATCH($C533,'Policy Characteristics'!$C:$C,0))),"",INDEX('Policy Characteristics'!L:L,MATCH($C533,'Policy Characteristics'!$C:$C,0)))</f>
        <v>carbon-capture-and-sequestration.html</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Carbon Capture and Sequestration</v>
      </c>
      <c r="C534" s="254" t="str">
        <f t="shared" si="30"/>
        <v>Industry Sector Fraction of Potential Additional CCS Achieved</v>
      </c>
      <c r="D534" s="6" t="s">
        <v>3077</v>
      </c>
      <c r="E534" s="6" t="s">
        <v>2534</v>
      </c>
      <c r="F534" t="s">
        <v>2581</v>
      </c>
      <c r="G534" s="45" t="s">
        <v>3032</v>
      </c>
      <c r="H534" s="43">
        <v>927</v>
      </c>
      <c r="I534" s="324" t="s">
        <v>43</v>
      </c>
      <c r="J534" s="255" t="str">
        <f>IF(ISBLANK(INDEX('Policy Characteristics'!D:D,MATCH($C534,'Policy Characteristics'!$C:$C,0))),"",INDEX('Policy Characteristics'!D:D,MATCH($C534,'Policy Characteristics'!$C:$C,0)))</f>
        <v>Industry CCS</v>
      </c>
      <c r="K534" s="254" t="str">
        <f>IF(ISBLANK(INDEX('Policy Characteristics'!E:E,MATCH($C534,'Policy Characteristics'!$C:$C,0))),"",INDEX('Policy Characteristics'!E:E,MATCH($C534,'Policy Characteristics'!$C:$C,0)))</f>
        <v>indst CCS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1</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CO2 captured</v>
      </c>
      <c r="P534" s="254"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54" t="str">
        <f>IF(ISBLANK(INDEX('Policy Characteristics'!K:K,MATCH($C534,'Policy Characteristics'!$C:$C,0))),"",INDEX('Policy Characteristics'!K:K,MATCH($C534,'Policy Characteristics'!$C:$C,0)))</f>
        <v>ccs.html#ccs</v>
      </c>
      <c r="R534" s="254" t="str">
        <f>IF(ISBLANK(INDEX('Policy Characteristics'!L:L,MATCH($C534,'Policy Characteristics'!$C:$C,0))),"",INDEX('Policy Characteristics'!L:L,MATCH($C534,'Policy Characteristics'!$C:$C,0)))</f>
        <v>carbon-capture-and-sequestration.html</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Carbon Capture and Sequestration</v>
      </c>
      <c r="C535" s="254" t="str">
        <f t="shared" si="30"/>
        <v>Industry Sector Fraction of Potential Additional CCS Achieved</v>
      </c>
      <c r="D535" s="6" t="s">
        <v>3078</v>
      </c>
      <c r="E535" s="6" t="s">
        <v>3030</v>
      </c>
      <c r="F535" t="s">
        <v>3041</v>
      </c>
      <c r="G535" s="45" t="s">
        <v>3031</v>
      </c>
      <c r="H535" s="43">
        <v>928</v>
      </c>
      <c r="I535" s="324" t="s">
        <v>43</v>
      </c>
      <c r="J535" s="255" t="str">
        <f>IF(ISBLANK(INDEX('Policy Characteristics'!D:D,MATCH($C535,'Policy Characteristics'!$C:$C,0))),"",INDEX('Policy Characteristics'!D:D,MATCH($C535,'Policy Characteristics'!$C:$C,0)))</f>
        <v>Industry CCS</v>
      </c>
      <c r="K535" s="254" t="str">
        <f>IF(ISBLANK(INDEX('Policy Characteristics'!E:E,MATCH($C535,'Policy Characteristics'!$C:$C,0))),"",INDEX('Policy Characteristics'!E:E,MATCH($C535,'Policy Characteristics'!$C:$C,0)))</f>
        <v>indst CCS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1</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CO2 captured</v>
      </c>
      <c r="P535" s="254"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54" t="str">
        <f>IF(ISBLANK(INDEX('Policy Characteristics'!K:K,MATCH($C535,'Policy Characteristics'!$C:$C,0))),"",INDEX('Policy Characteristics'!K:K,MATCH($C535,'Policy Characteristics'!$C:$C,0)))</f>
        <v>ccs.html#ccs</v>
      </c>
      <c r="R535" s="254" t="str">
        <f>IF(ISBLANK(INDEX('Policy Characteristics'!L:L,MATCH($C535,'Policy Characteristics'!$C:$C,0))),"",INDEX('Policy Characteristics'!L:L,MATCH($C535,'Policy Characteristics'!$C:$C,0)))</f>
        <v>carbon-capture-and-sequestration.html</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Carbon Capture and Sequestration</v>
      </c>
      <c r="C536" s="254" t="str">
        <f t="shared" si="30"/>
        <v>Industry Sector Fraction of Potential Additional CCS Achieved</v>
      </c>
      <c r="D536" s="6" t="s">
        <v>3078</v>
      </c>
      <c r="E536" s="6" t="s">
        <v>2534</v>
      </c>
      <c r="F536" t="s">
        <v>3041</v>
      </c>
      <c r="G536" s="45" t="s">
        <v>3032</v>
      </c>
      <c r="H536" s="43">
        <v>929</v>
      </c>
      <c r="I536" s="325" t="s">
        <v>44</v>
      </c>
      <c r="J536" s="255" t="str">
        <f>IF(ISBLANK(INDEX('Policy Characteristics'!D:D,MATCH($C536,'Policy Characteristics'!$C:$C,0))),"",INDEX('Policy Characteristics'!D:D,MATCH($C536,'Policy Characteristics'!$C:$C,0)))</f>
        <v>Industry CCS</v>
      </c>
      <c r="K536" s="254" t="str">
        <f>IF(ISBLANK(INDEX('Policy Characteristics'!E:E,MATCH($C536,'Policy Characteristics'!$C:$C,0))),"",INDEX('Policy Characteristics'!E:E,MATCH($C536,'Policy Characteristics'!$C:$C,0)))</f>
        <v>indst CCS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1</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CO2 captured</v>
      </c>
      <c r="P536" s="254"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54" t="str">
        <f>IF(ISBLANK(INDEX('Policy Characteristics'!K:K,MATCH($C536,'Policy Characteristics'!$C:$C,0))),"",INDEX('Policy Characteristics'!K:K,MATCH($C536,'Policy Characteristics'!$C:$C,0)))</f>
        <v>ccs.html#ccs</v>
      </c>
      <c r="R536" s="254" t="str">
        <f>IF(ISBLANK(INDEX('Policy Characteristics'!L:L,MATCH($C536,'Policy Characteristics'!$C:$C,0))),"",INDEX('Policy Characteristics'!L:L,MATCH($C536,'Policy Characteristics'!$C:$C,0)))</f>
        <v>carbon-capture-and-sequestration.html</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Carbon Capture and Sequestration</v>
      </c>
      <c r="C537" s="254" t="str">
        <f t="shared" si="30"/>
        <v>Industry Sector Fraction of Potential Additional CCS Achieved</v>
      </c>
      <c r="D537" s="6" t="s">
        <v>3079</v>
      </c>
      <c r="E537" s="6" t="s">
        <v>3030</v>
      </c>
      <c r="F537" t="s">
        <v>3042</v>
      </c>
      <c r="G537" s="45" t="s">
        <v>3031</v>
      </c>
      <c r="H537" s="43">
        <v>930</v>
      </c>
      <c r="I537" s="324" t="s">
        <v>43</v>
      </c>
      <c r="J537" s="255" t="str">
        <f>IF(ISBLANK(INDEX('Policy Characteristics'!D:D,MATCH($C537,'Policy Characteristics'!$C:$C,0))),"",INDEX('Policy Characteristics'!D:D,MATCH($C537,'Policy Characteristics'!$C:$C,0)))</f>
        <v>Industry CCS</v>
      </c>
      <c r="K537" s="254" t="str">
        <f>IF(ISBLANK(INDEX('Policy Characteristics'!E:E,MATCH($C537,'Policy Characteristics'!$C:$C,0))),"",INDEX('Policy Characteristics'!E:E,MATCH($C537,'Policy Characteristics'!$C:$C,0)))</f>
        <v>indst CCS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1</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CO2 captured</v>
      </c>
      <c r="P537" s="254"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54" t="str">
        <f>IF(ISBLANK(INDEX('Policy Characteristics'!K:K,MATCH($C537,'Policy Characteristics'!$C:$C,0))),"",INDEX('Policy Characteristics'!K:K,MATCH($C537,'Policy Characteristics'!$C:$C,0)))</f>
        <v>ccs.html#ccs</v>
      </c>
      <c r="R537" s="254" t="str">
        <f>IF(ISBLANK(INDEX('Policy Characteristics'!L:L,MATCH($C537,'Policy Characteristics'!$C:$C,0))),"",INDEX('Policy Characteristics'!L:L,MATCH($C537,'Policy Characteristics'!$C:$C,0)))</f>
        <v>carbon-capture-and-sequestration.html</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s="254" t="str">
        <f t="shared" si="30"/>
        <v>Industry Sector Fraction of Potential Additional CCS Achieved</v>
      </c>
      <c r="D538" s="6" t="s">
        <v>3079</v>
      </c>
      <c r="E538" s="6" t="s">
        <v>2534</v>
      </c>
      <c r="F538" t="s">
        <v>3042</v>
      </c>
      <c r="G538" s="45" t="s">
        <v>3032</v>
      </c>
      <c r="H538" s="43">
        <v>931</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si="30"/>
        <v>Industry Sector Fraction of Potential Additional CCS Achieved</v>
      </c>
      <c r="D539" s="6" t="s">
        <v>3080</v>
      </c>
      <c r="E539" s="6" t="s">
        <v>3030</v>
      </c>
      <c r="F539" t="s">
        <v>3043</v>
      </c>
      <c r="G539" s="45" t="s">
        <v>3031</v>
      </c>
      <c r="H539" s="43">
        <v>932</v>
      </c>
      <c r="I539" s="324" t="s">
        <v>43</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3080</v>
      </c>
      <c r="E540" s="6" t="s">
        <v>2534</v>
      </c>
      <c r="F540" t="s">
        <v>3043</v>
      </c>
      <c r="G540" s="45" t="s">
        <v>3032</v>
      </c>
      <c r="H540" s="43">
        <v>933</v>
      </c>
      <c r="I540" s="324" t="s">
        <v>43</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3081</v>
      </c>
      <c r="E541" s="6" t="s">
        <v>3030</v>
      </c>
      <c r="F541" t="s">
        <v>2582</v>
      </c>
      <c r="G541" s="45" t="s">
        <v>3031</v>
      </c>
      <c r="H541" s="43">
        <v>934</v>
      </c>
      <c r="I541" s="324" t="s">
        <v>43</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3081</v>
      </c>
      <c r="E542" s="6" t="s">
        <v>2534</v>
      </c>
      <c r="F542" t="s">
        <v>2582</v>
      </c>
      <c r="G542" s="45" t="s">
        <v>3032</v>
      </c>
      <c r="H542" s="43">
        <v>935</v>
      </c>
      <c r="I542" s="324" t="s">
        <v>43</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3082</v>
      </c>
      <c r="E543" s="6" t="s">
        <v>3030</v>
      </c>
      <c r="F543" t="s">
        <v>3044</v>
      </c>
      <c r="G543" s="45" t="s">
        <v>3031</v>
      </c>
      <c r="H543" s="43">
        <v>936</v>
      </c>
      <c r="I543" s="324" t="s">
        <v>43</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3082</v>
      </c>
      <c r="E544" s="6" t="s">
        <v>2534</v>
      </c>
      <c r="F544" t="s">
        <v>3044</v>
      </c>
      <c r="G544" s="45" t="s">
        <v>3032</v>
      </c>
      <c r="H544" s="43">
        <v>937</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3083</v>
      </c>
      <c r="E545" s="6" t="s">
        <v>3030</v>
      </c>
      <c r="F545" t="s">
        <v>3045</v>
      </c>
      <c r="G545" s="45" t="s">
        <v>3031</v>
      </c>
      <c r="H545" s="43">
        <v>938</v>
      </c>
      <c r="I545" s="324" t="s">
        <v>43</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3083</v>
      </c>
      <c r="E546" s="6" t="s">
        <v>2534</v>
      </c>
      <c r="F546" t="s">
        <v>3045</v>
      </c>
      <c r="G546" s="45" t="s">
        <v>3032</v>
      </c>
      <c r="H546" s="43">
        <v>939</v>
      </c>
      <c r="I546" s="325" t="s">
        <v>44</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3084</v>
      </c>
      <c r="E547" s="6" t="s">
        <v>3030</v>
      </c>
      <c r="F547" t="s">
        <v>3046</v>
      </c>
      <c r="G547" s="45" t="s">
        <v>3031</v>
      </c>
      <c r="H547" s="43">
        <v>940</v>
      </c>
      <c r="I547" s="324" t="s">
        <v>43</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3084</v>
      </c>
      <c r="E548" s="6" t="s">
        <v>2534</v>
      </c>
      <c r="F548" t="s">
        <v>3046</v>
      </c>
      <c r="G548" s="45" t="s">
        <v>3032</v>
      </c>
      <c r="H548" s="43">
        <v>941</v>
      </c>
      <c r="I548" s="325" t="s">
        <v>44</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3085</v>
      </c>
      <c r="E549" s="6" t="s">
        <v>3030</v>
      </c>
      <c r="F549" t="s">
        <v>3047</v>
      </c>
      <c r="G549" s="45" t="s">
        <v>3031</v>
      </c>
      <c r="H549" s="43">
        <v>942</v>
      </c>
      <c r="I549" s="324" t="s">
        <v>43</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3085</v>
      </c>
      <c r="E550" s="6" t="s">
        <v>2534</v>
      </c>
      <c r="F550" t="s">
        <v>3047</v>
      </c>
      <c r="G550" s="45" t="s">
        <v>3032</v>
      </c>
      <c r="H550" s="43">
        <v>943</v>
      </c>
      <c r="I550" s="325" t="s">
        <v>44</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3086</v>
      </c>
      <c r="E551" s="6" t="s">
        <v>3030</v>
      </c>
      <c r="F551" t="s">
        <v>3048</v>
      </c>
      <c r="G551" s="45" t="s">
        <v>3031</v>
      </c>
      <c r="H551" s="43">
        <v>944</v>
      </c>
      <c r="I551" s="324" t="s">
        <v>43</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3086</v>
      </c>
      <c r="E552" s="6" t="s">
        <v>2534</v>
      </c>
      <c r="F552" t="s">
        <v>3048</v>
      </c>
      <c r="G552" s="45" t="s">
        <v>3032</v>
      </c>
      <c r="H552" s="43">
        <v>945</v>
      </c>
      <c r="I552" s="325" t="s">
        <v>44</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3087</v>
      </c>
      <c r="E553" s="6" t="s">
        <v>3030</v>
      </c>
      <c r="F553" t="s">
        <v>3049</v>
      </c>
      <c r="G553" s="45" t="s">
        <v>3031</v>
      </c>
      <c r="H553" s="43">
        <v>946</v>
      </c>
      <c r="I553" s="324" t="s">
        <v>43</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3087</v>
      </c>
      <c r="E554" s="6" t="s">
        <v>2534</v>
      </c>
      <c r="F554" t="s">
        <v>3049</v>
      </c>
      <c r="G554" s="45" t="s">
        <v>3032</v>
      </c>
      <c r="H554" s="43">
        <v>947</v>
      </c>
      <c r="I554" s="325" t="s">
        <v>44</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si="30"/>
        <v>Industry Sector Fraction of Potential Additional CCS Achieved</v>
      </c>
      <c r="D555" s="6" t="s">
        <v>3088</v>
      </c>
      <c r="E555" s="6" t="s">
        <v>3030</v>
      </c>
      <c r="F555" t="s">
        <v>3050</v>
      </c>
      <c r="G555" s="45" t="s">
        <v>3031</v>
      </c>
      <c r="H555" s="43">
        <v>948</v>
      </c>
      <c r="I555" s="324"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0"/>
        <v>Industry Sector Fraction of Potential Additional CCS Achieved</v>
      </c>
      <c r="D556" s="6" t="s">
        <v>3088</v>
      </c>
      <c r="E556" s="6" t="s">
        <v>2534</v>
      </c>
      <c r="F556" t="s">
        <v>3050</v>
      </c>
      <c r="G556" s="45" t="s">
        <v>3032</v>
      </c>
      <c r="H556" s="43">
        <v>949</v>
      </c>
      <c r="I556" s="325" t="s">
        <v>44</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0"/>
        <v>Industry Sector Fraction of Potential Additional CCS Achieved</v>
      </c>
      <c r="D557" s="6" t="s">
        <v>3089</v>
      </c>
      <c r="E557" s="6" t="s">
        <v>3030</v>
      </c>
      <c r="F557" t="s">
        <v>3051</v>
      </c>
      <c r="G557" s="45" t="s">
        <v>3031</v>
      </c>
      <c r="H557" s="43">
        <v>950</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0"/>
        <v>Industry Sector Fraction of Potential Additional CCS Achieved</v>
      </c>
      <c r="D558" s="6" t="s">
        <v>3089</v>
      </c>
      <c r="E558" s="6" t="s">
        <v>2534</v>
      </c>
      <c r="F558" t="s">
        <v>3051</v>
      </c>
      <c r="G558" s="45" t="s">
        <v>3032</v>
      </c>
      <c r="H558" s="43">
        <v>951</v>
      </c>
      <c r="I558" s="325" t="s">
        <v>44</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0"/>
        <v>Industry Sector Fraction of Potential Additional CCS Achieved</v>
      </c>
      <c r="D559" s="6" t="s">
        <v>3090</v>
      </c>
      <c r="E559" s="6" t="s">
        <v>3030</v>
      </c>
      <c r="F559" t="s">
        <v>3052</v>
      </c>
      <c r="G559" s="45" t="s">
        <v>3031</v>
      </c>
      <c r="H559" s="43">
        <v>952</v>
      </c>
      <c r="I559" s="324" t="s">
        <v>43</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0"/>
        <v>Industry Sector Fraction of Potential Additional CCS Achieved</v>
      </c>
      <c r="D560" s="6" t="s">
        <v>3090</v>
      </c>
      <c r="E560" s="6" t="s">
        <v>2534</v>
      </c>
      <c r="F560" t="s">
        <v>3052</v>
      </c>
      <c r="G560" s="45" t="s">
        <v>3032</v>
      </c>
      <c r="H560" s="43">
        <v>953</v>
      </c>
      <c r="I560" s="325"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0"/>
        <v>Industry Sector Fraction of Potential Additional CCS Achieved</v>
      </c>
      <c r="D561" s="6" t="s">
        <v>3091</v>
      </c>
      <c r="E561" s="6" t="s">
        <v>3030</v>
      </c>
      <c r="F561" t="s">
        <v>3094</v>
      </c>
      <c r="G561" s="45" t="s">
        <v>3031</v>
      </c>
      <c r="H561" s="43">
        <v>954</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0"/>
        <v>Industry Sector Fraction of Potential Additional CCS Achieved</v>
      </c>
      <c r="D562" s="6" t="s">
        <v>3091</v>
      </c>
      <c r="E562" s="6" t="s">
        <v>2534</v>
      </c>
      <c r="F562" t="s">
        <v>3094</v>
      </c>
      <c r="G562" s="45" t="s">
        <v>3032</v>
      </c>
      <c r="H562" s="43">
        <v>955</v>
      </c>
      <c r="I562" s="325" t="s">
        <v>44</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0"/>
        <v>Industry Sector Fraction of Potential Additional CCS Achieved</v>
      </c>
      <c r="D563" s="6" t="s">
        <v>3092</v>
      </c>
      <c r="E563" s="6" t="s">
        <v>3030</v>
      </c>
      <c r="F563" t="s">
        <v>3053</v>
      </c>
      <c r="G563" s="45" t="s">
        <v>3031</v>
      </c>
      <c r="H563" s="43">
        <v>956</v>
      </c>
      <c r="I563" s="325" t="s">
        <v>44</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0"/>
        <v>Industry Sector Fraction of Potential Additional CCS Achieved</v>
      </c>
      <c r="D564" s="6" t="s">
        <v>3092</v>
      </c>
      <c r="E564" s="6" t="s">
        <v>2534</v>
      </c>
      <c r="F564" t="s">
        <v>3053</v>
      </c>
      <c r="G564" s="45" t="s">
        <v>3032</v>
      </c>
      <c r="H564" s="43">
        <v>957</v>
      </c>
      <c r="I564" s="325" t="s">
        <v>44</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Cement Clinker Substitution</v>
      </c>
      <c r="C565" t="s">
        <v>2771</v>
      </c>
      <c r="D565" s="45"/>
      <c r="E565" s="45"/>
      <c r="F565" s="45"/>
      <c r="G565" s="45"/>
      <c r="H565" s="43">
        <v>43</v>
      </c>
      <c r="I565" s="324" t="s">
        <v>43</v>
      </c>
      <c r="J565" s="255" t="str">
        <f>IF(ISBLANK(INDEX('Policy Characteristics'!D:D,MATCH($C565,'Policy Characteristics'!$C:$C,0))),"",INDEX('Policy Characteristics'!D:D,MATCH($C565,'Policy Characteristics'!$C:$C,0)))</f>
        <v>Cement Clinker Substitution</v>
      </c>
      <c r="K565" s="254" t="str">
        <f>IF(ISBLANK(INDEX('Policy Characteristics'!E:E,MATCH($C565,'Policy Characteristics'!$C:$C,0))),"",INDEX('Policy Characteristics'!E:E,MATCH($C565,'Policy Characteristics'!$C:$C,0)))</f>
        <v>indst cement measures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potential achieved</v>
      </c>
      <c r="P565" s="254"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254" t="str">
        <f>IF(ISBLANK(INDEX('Policy Characteristics'!K:K,MATCH($C565,'Policy Characteristics'!$C:$C,0))),"",INDEX('Policy Characteristics'!K:K,MATCH($C565,'Policy Characteristics'!$C:$C,0)))</f>
        <v>industry-ag-main.html#clinker</v>
      </c>
      <c r="R565" s="254" t="str">
        <f>IF(ISBLANK(INDEX('Policy Characteristics'!L:L,MATCH($C565,'Policy Characteristics'!$C:$C,0))),"",INDEX('Policy Characteristics'!L:L,MATCH($C565,'Policy Characteristics'!$C:$C,0)))</f>
        <v>cement-clinker-substitution.html</v>
      </c>
    </row>
    <row r="566" spans="1:18" s="4" customFormat="1">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Cogeneration and Waste Heat Recovery</v>
      </c>
      <c r="C566" t="s">
        <v>283</v>
      </c>
      <c r="D566" s="45"/>
      <c r="E566" s="45"/>
      <c r="F566" s="45"/>
      <c r="G566" s="45"/>
      <c r="H566" s="43">
        <v>44</v>
      </c>
      <c r="I566" s="324" t="s">
        <v>43</v>
      </c>
      <c r="J566" s="255" t="str">
        <f>IF(ISBLANK(INDEX('Policy Characteristics'!D:D,MATCH($C566,'Policy Characteristics'!$C:$C,0))),"",INDEX('Policy Characteristics'!D:D,MATCH($C566,'Policy Characteristics'!$C:$C,0)))</f>
        <v>Cogeneration and Waste Heat Recovery</v>
      </c>
      <c r="K566" s="254" t="str">
        <f>IF(ISBLANK(INDEX('Policy Characteristics'!E:E,MATCH($C566,'Policy Characteristics'!$C:$C,0))),"",INDEX('Policy Characteristics'!E:E,MATCH($C566,'Policy Characteristics'!$C:$C,0)))</f>
        <v>indst CHP</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potential achieved</v>
      </c>
      <c r="P566" s="254"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254" t="str">
        <f>IF(ISBLANK(INDEX('Policy Characteristics'!K:K,MATCH($C566,'Policy Characteristics'!$C:$C,0))),"",INDEX('Policy Characteristics'!K:K,MATCH($C566,'Policy Characteristics'!$C:$C,0)))</f>
        <v>industry-ag-main.html#cogen</v>
      </c>
      <c r="R566" s="254" t="str">
        <f>IF(ISBLANK(INDEX('Policy Characteristics'!L:L,MATCH($C566,'Policy Characteristics'!$C:$C,0))),"",INDEX('Policy Characteristics'!L:L,MATCH($C566,'Policy Characteristics'!$C:$C,0)))</f>
        <v>cogeneration-and-waste-heat-recovery.html</v>
      </c>
    </row>
    <row r="567" spans="1:18" s="4" customFormat="1">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Early Retirement of Industrial Facilities</v>
      </c>
      <c r="C567" t="s">
        <v>58</v>
      </c>
      <c r="D567" s="45"/>
      <c r="E567" s="45"/>
      <c r="F567" s="45"/>
      <c r="G567" s="45"/>
      <c r="H567" s="43">
        <v>45</v>
      </c>
      <c r="I567" s="324" t="s">
        <v>43</v>
      </c>
      <c r="J567" s="255" t="str">
        <f>IF(ISBLANK(INDEX('Policy Characteristics'!D:D,MATCH($C567,'Policy Characteristics'!$C:$C,0))),"",INDEX('Policy Characteristics'!D:D,MATCH($C567,'Policy Characteristics'!$C:$C,0)))</f>
        <v>Early Retirement of Industrial Facilities</v>
      </c>
      <c r="K567" s="254" t="str">
        <f>IF(ISBLANK(INDEX('Policy Characteristics'!E:E,MATCH($C567,'Policy Characteristics'!$C:$C,0))),"",INDEX('Policy Characteristics'!E:E,MATCH($C567,'Policy Characteristics'!$C:$C,0)))</f>
        <v>indst early retirement</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potential achieved</v>
      </c>
      <c r="P567" s="254"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254" t="str">
        <f>IF(ISBLANK(INDEX('Policy Characteristics'!K:K,MATCH($C567,'Policy Characteristics'!$C:$C,0))),"",INDEX('Policy Characteristics'!K:K,MATCH($C567,'Policy Characteristics'!$C:$C,0)))</f>
        <v>industry-ag-main.html#early-ret</v>
      </c>
      <c r="R567" s="254" t="str">
        <f>IF(ISBLANK(INDEX('Policy Characteristics'!L:L,MATCH($C567,'Policy Characteristics'!$C:$C,0))),"",INDEX('Policy Characteristics'!L:L,MATCH($C567,'Policy Characteristics'!$C:$C,0)))</f>
        <v>early-retirement-of-industrial-facilities.html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Electrification</v>
      </c>
      <c r="C568" t="s">
        <v>3563</v>
      </c>
      <c r="D568" s="45" t="s">
        <v>3068</v>
      </c>
      <c r="E568" s="1" t="s">
        <v>3540</v>
      </c>
      <c r="F568" t="s">
        <v>3093</v>
      </c>
      <c r="G568" s="45" t="s">
        <v>3547</v>
      </c>
      <c r="H568" s="43">
        <v>1834</v>
      </c>
      <c r="I568" s="324" t="s">
        <v>43</v>
      </c>
      <c r="J568" s="255" t="str">
        <f>IF(ISBLANK(INDEX('Policy Characteristics'!D:D,MATCH($C568,'Policy Characteristics'!$C:$C,0))),"",INDEX('Policy Characteristics'!D:D,MATCH($C568,'Policy Characteristics'!$C:$C,0)))</f>
        <v>Electrification</v>
      </c>
      <c r="K568" s="254" t="str">
        <f>IF(ISBLANK(INDEX('Policy Characteristics'!E:E,MATCH($C568,'Policy Characteristics'!$C:$C,0))),"",INDEX('Policy Characteristics'!E:E,MATCH($C568,'Policy Characteristics'!$C:$C,0)))</f>
        <v>indst shift to electricity</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fuel shifted</v>
      </c>
      <c r="P568" s="25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54" t="str">
        <f>IF(ISBLANK(INDEX('Policy Characteristics'!K:K,MATCH($C568,'Policy Characteristics'!$C:$C,0))),"",INDEX('Policy Characteristics'!K:K,MATCH($C568,'Policy Characteristics'!$C:$C,0)))</f>
        <v>industry-ag-main.html#fuel-switching</v>
      </c>
      <c r="R568" s="254" t="str">
        <f>IF(ISBLANK(INDEX('Policy Characteristics'!L:L,MATCH($C568,'Policy Characteristics'!$C:$C,0))),"",INDEX('Policy Characteristics'!L:L,MATCH($C568,'Policy Characteristics'!$C:$C,0)))</f>
        <v>industry-elec-and-hydrogen.html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Electrification</v>
      </c>
      <c r="C569" s="254" t="str">
        <f t="shared" ref="C569:C594" si="31">C$568</f>
        <v>Fraction of Eligible Industrial Energy Use Shifted to Electricity</v>
      </c>
      <c r="D569" s="45" t="s">
        <v>3068</v>
      </c>
      <c r="E569" s="1" t="s">
        <v>3541</v>
      </c>
      <c r="F569" t="s">
        <v>3093</v>
      </c>
      <c r="G569" s="45" t="s">
        <v>3548</v>
      </c>
      <c r="H569" s="43">
        <v>1835</v>
      </c>
      <c r="I569" s="324" t="s">
        <v>43</v>
      </c>
      <c r="J569" s="255" t="str">
        <f>IF(ISBLANK(INDEX('Policy Characteristics'!D:D,MATCH($C569,'Policy Characteristics'!$C:$C,0))),"",INDEX('Policy Characteristics'!D:D,MATCH($C569,'Policy Characteristics'!$C:$C,0)))</f>
        <v>Electrification</v>
      </c>
      <c r="K569" s="254" t="str">
        <f>IF(ISBLANK(INDEX('Policy Characteristics'!E:E,MATCH($C569,'Policy Characteristics'!$C:$C,0))),"",INDEX('Policy Characteristics'!E:E,MATCH($C569,'Policy Characteristics'!$C:$C,0)))</f>
        <v>indst shift to electricity</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fuel shifted</v>
      </c>
      <c r="P569" s="25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54" t="str">
        <f>IF(ISBLANK(INDEX('Policy Characteristics'!K:K,MATCH($C569,'Policy Characteristics'!$C:$C,0))),"",INDEX('Policy Characteristics'!K:K,MATCH($C569,'Policy Characteristics'!$C:$C,0)))</f>
        <v>industry-ag-main.html#fuel-switching</v>
      </c>
      <c r="R569" s="254" t="str">
        <f>IF(ISBLANK(INDEX('Policy Characteristics'!L:L,MATCH($C569,'Policy Characteristics'!$C:$C,0))),"",INDEX('Policy Characteristics'!L:L,MATCH($C569,'Policy Characteristics'!$C:$C,0)))</f>
        <v>industry-elec-and-hydrogen.html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Electrification</v>
      </c>
      <c r="C570" s="254" t="str">
        <f t="shared" si="31"/>
        <v>Fraction of Eligible Industrial Energy Use Shifted to Electricity</v>
      </c>
      <c r="D570" s="45" t="s">
        <v>3068</v>
      </c>
      <c r="E570" s="1" t="s">
        <v>3542</v>
      </c>
      <c r="F570" t="s">
        <v>3093</v>
      </c>
      <c r="G570" s="45" t="s">
        <v>3549</v>
      </c>
      <c r="H570" s="43">
        <v>1836</v>
      </c>
      <c r="I570" s="324" t="s">
        <v>43</v>
      </c>
      <c r="J570" s="255" t="str">
        <f>IF(ISBLANK(INDEX('Policy Characteristics'!D:D,MATCH($C570,'Policy Characteristics'!$C:$C,0))),"",INDEX('Policy Characteristics'!D:D,MATCH($C570,'Policy Characteristics'!$C:$C,0)))</f>
        <v>Electrification</v>
      </c>
      <c r="K570" s="254" t="str">
        <f>IF(ISBLANK(INDEX('Policy Characteristics'!E:E,MATCH($C570,'Policy Characteristics'!$C:$C,0))),"",INDEX('Policy Characteristics'!E:E,MATCH($C570,'Policy Characteristics'!$C:$C,0)))</f>
        <v>indst shift to electricity</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fuel shifted</v>
      </c>
      <c r="P570" s="25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54" t="str">
        <f>IF(ISBLANK(INDEX('Policy Characteristics'!K:K,MATCH($C570,'Policy Characteristics'!$C:$C,0))),"",INDEX('Policy Characteristics'!K:K,MATCH($C570,'Policy Characteristics'!$C:$C,0)))</f>
        <v>industry-ag-main.html#fuel-switching</v>
      </c>
      <c r="R570" s="254" t="str">
        <f>IF(ISBLANK(INDEX('Policy Characteristics'!L:L,MATCH($C570,'Policy Characteristics'!$C:$C,0))),"",INDEX('Policy Characteristics'!L:L,MATCH($C570,'Policy Characteristics'!$C:$C,0)))</f>
        <v>industry-elec-and-hydrogen.html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Electrification</v>
      </c>
      <c r="C571" s="254" t="str">
        <f t="shared" si="31"/>
        <v>Fraction of Eligible Industrial Energy Use Shifted to Electricity</v>
      </c>
      <c r="D571" s="45" t="s">
        <v>3068</v>
      </c>
      <c r="E571" s="1" t="s">
        <v>3543</v>
      </c>
      <c r="F571" t="s">
        <v>3093</v>
      </c>
      <c r="G571" s="45" t="s">
        <v>3550</v>
      </c>
      <c r="H571" s="43">
        <v>1837</v>
      </c>
      <c r="I571" s="324" t="s">
        <v>43</v>
      </c>
      <c r="J571" s="255" t="str">
        <f>IF(ISBLANK(INDEX('Policy Characteristics'!D:D,MATCH($C571,'Policy Characteristics'!$C:$C,0))),"",INDEX('Policy Characteristics'!D:D,MATCH($C571,'Policy Characteristics'!$C:$C,0)))</f>
        <v>Electrification</v>
      </c>
      <c r="K571" s="254" t="str">
        <f>IF(ISBLANK(INDEX('Policy Characteristics'!E:E,MATCH($C571,'Policy Characteristics'!$C:$C,0))),"",INDEX('Policy Characteristics'!E:E,MATCH($C571,'Policy Characteristics'!$C:$C,0)))</f>
        <v>indst shift to electricity</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fuel shifted</v>
      </c>
      <c r="P571" s="25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54" t="str">
        <f>IF(ISBLANK(INDEX('Policy Characteristics'!K:K,MATCH($C571,'Policy Characteristics'!$C:$C,0))),"",INDEX('Policy Characteristics'!K:K,MATCH($C571,'Policy Characteristics'!$C:$C,0)))</f>
        <v>industry-ag-main.html#fuel-switching</v>
      </c>
      <c r="R571" s="254" t="str">
        <f>IF(ISBLANK(INDEX('Policy Characteristics'!L:L,MATCH($C571,'Policy Characteristics'!$C:$C,0))),"",INDEX('Policy Characteristics'!L:L,MATCH($C571,'Policy Characteristics'!$C:$C,0)))</f>
        <v>industry-elec-and-hydrogen.html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Electrification</v>
      </c>
      <c r="C572" s="254" t="str">
        <f t="shared" si="31"/>
        <v>Fraction of Eligible Industrial Energy Use Shifted to Electricity</v>
      </c>
      <c r="D572" s="45" t="s">
        <v>3068</v>
      </c>
      <c r="E572" s="1" t="s">
        <v>3544</v>
      </c>
      <c r="F572" t="s">
        <v>3093</v>
      </c>
      <c r="G572" s="45" t="s">
        <v>3551</v>
      </c>
      <c r="H572" s="43">
        <v>1838</v>
      </c>
      <c r="I572" s="324" t="s">
        <v>43</v>
      </c>
      <c r="J572" s="255" t="str">
        <f>IF(ISBLANK(INDEX('Policy Characteristics'!D:D,MATCH($C572,'Policy Characteristics'!$C:$C,0))),"",INDEX('Policy Characteristics'!D:D,MATCH($C572,'Policy Characteristics'!$C:$C,0)))</f>
        <v>Electrification</v>
      </c>
      <c r="K572" s="254" t="str">
        <f>IF(ISBLANK(INDEX('Policy Characteristics'!E:E,MATCH($C572,'Policy Characteristics'!$C:$C,0))),"",INDEX('Policy Characteristics'!E:E,MATCH($C572,'Policy Characteristics'!$C:$C,0)))</f>
        <v>indst shift to electricity</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fuel shifted</v>
      </c>
      <c r="P572" s="25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54" t="str">
        <f>IF(ISBLANK(INDEX('Policy Characteristics'!K:K,MATCH($C572,'Policy Characteristics'!$C:$C,0))),"",INDEX('Policy Characteristics'!K:K,MATCH($C572,'Policy Characteristics'!$C:$C,0)))</f>
        <v>industry-ag-main.html#fuel-switching</v>
      </c>
      <c r="R572" s="254" t="str">
        <f>IF(ISBLANK(INDEX('Policy Characteristics'!L:L,MATCH($C572,'Policy Characteristics'!$C:$C,0))),"",INDEX('Policy Characteristics'!L:L,MATCH($C572,'Policy Characteristics'!$C:$C,0)))</f>
        <v>industry-elec-and-hydrogen.html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Electrification</v>
      </c>
      <c r="C573" s="254" t="str">
        <f t="shared" si="31"/>
        <v>Fraction of Eligible Industrial Energy Use Shifted to Electricity</v>
      </c>
      <c r="D573" s="45" t="s">
        <v>3068</v>
      </c>
      <c r="E573" s="1" t="s">
        <v>3545</v>
      </c>
      <c r="F573" t="s">
        <v>3093</v>
      </c>
      <c r="G573" s="45" t="s">
        <v>3552</v>
      </c>
      <c r="H573" s="43">
        <v>1839</v>
      </c>
      <c r="I573" s="324" t="s">
        <v>43</v>
      </c>
      <c r="J573" s="255" t="str">
        <f>IF(ISBLANK(INDEX('Policy Characteristics'!D:D,MATCH($C573,'Policy Characteristics'!$C:$C,0))),"",INDEX('Policy Characteristics'!D:D,MATCH($C573,'Policy Characteristics'!$C:$C,0)))</f>
        <v>Electrification</v>
      </c>
      <c r="K573" s="254" t="str">
        <f>IF(ISBLANK(INDEX('Policy Characteristics'!E:E,MATCH($C573,'Policy Characteristics'!$C:$C,0))),"",INDEX('Policy Characteristics'!E:E,MATCH($C573,'Policy Characteristics'!$C:$C,0)))</f>
        <v>indst shift to electricity</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fuel shifted</v>
      </c>
      <c r="P573" s="25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54" t="str">
        <f>IF(ISBLANK(INDEX('Policy Characteristics'!K:K,MATCH($C573,'Policy Characteristics'!$C:$C,0))),"",INDEX('Policy Characteristics'!K:K,MATCH($C573,'Policy Characteristics'!$C:$C,0)))</f>
        <v>industry-ag-main.html#fuel-switching</v>
      </c>
      <c r="R573" s="254" t="str">
        <f>IF(ISBLANK(INDEX('Policy Characteristics'!L:L,MATCH($C573,'Policy Characteristics'!$C:$C,0))),"",INDEX('Policy Characteristics'!L:L,MATCH($C573,'Policy Characteristics'!$C:$C,0)))</f>
        <v>industry-elec-and-hydrogen.html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Electrification</v>
      </c>
      <c r="C574" s="254" t="str">
        <f t="shared" si="31"/>
        <v>Fraction of Eligible Industrial Energy Use Shifted to Electricity</v>
      </c>
      <c r="D574" s="45" t="s">
        <v>3068</v>
      </c>
      <c r="E574" s="1" t="s">
        <v>3546</v>
      </c>
      <c r="F574" t="s">
        <v>3093</v>
      </c>
      <c r="G574" s="45" t="s">
        <v>3553</v>
      </c>
      <c r="H574" s="43">
        <v>1840</v>
      </c>
      <c r="I574" s="324" t="s">
        <v>43</v>
      </c>
      <c r="J574" s="255" t="str">
        <f>IF(ISBLANK(INDEX('Policy Characteristics'!D:D,MATCH($C574,'Policy Characteristics'!$C:$C,0))),"",INDEX('Policy Characteristics'!D:D,MATCH($C574,'Policy Characteristics'!$C:$C,0)))</f>
        <v>Electrification</v>
      </c>
      <c r="K574" s="254" t="str">
        <f>IF(ISBLANK(INDEX('Policy Characteristics'!E:E,MATCH($C574,'Policy Characteristics'!$C:$C,0))),"",INDEX('Policy Characteristics'!E:E,MATCH($C574,'Policy Characteristics'!$C:$C,0)))</f>
        <v>indst shift to electricity</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fuel shifted</v>
      </c>
      <c r="P574" s="25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54" t="str">
        <f>IF(ISBLANK(INDEX('Policy Characteristics'!K:K,MATCH($C574,'Policy Characteristics'!$C:$C,0))),"",INDEX('Policy Characteristics'!K:K,MATCH($C574,'Policy Characteristics'!$C:$C,0)))</f>
        <v>industry-ag-main.html#fuel-switching</v>
      </c>
      <c r="R574" s="254" t="str">
        <f>IF(ISBLANK(INDEX('Policy Characteristics'!L:L,MATCH($C574,'Policy Characteristics'!$C:$C,0))),"",INDEX('Policy Characteristics'!L:L,MATCH($C574,'Policy Characteristics'!$C:$C,0)))</f>
        <v>industry-elec-and-hydrogen.html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Electrification</v>
      </c>
      <c r="C575" s="254" t="str">
        <f t="shared" si="31"/>
        <v>Fraction of Eligible Industrial Energy Use Shifted to Electricity</v>
      </c>
      <c r="D575" s="45" t="s">
        <v>3068</v>
      </c>
      <c r="E575" s="1" t="s">
        <v>3710</v>
      </c>
      <c r="F575" t="s">
        <v>3093</v>
      </c>
      <c r="G575" s="45" t="s">
        <v>3710</v>
      </c>
      <c r="H575" s="43">
        <v>1841</v>
      </c>
      <c r="I575" s="324" t="s">
        <v>43</v>
      </c>
      <c r="J575" s="255" t="str">
        <f>IF(ISBLANK(INDEX('Policy Characteristics'!D:D,MATCH($C575,'Policy Characteristics'!$C:$C,0))),"",INDEX('Policy Characteristics'!D:D,MATCH($C575,'Policy Characteristics'!$C:$C,0)))</f>
        <v>Electrification</v>
      </c>
      <c r="K575" s="254" t="str">
        <f>IF(ISBLANK(INDEX('Policy Characteristics'!E:E,MATCH($C575,'Policy Characteristics'!$C:$C,0))),"",INDEX('Policy Characteristics'!E:E,MATCH($C575,'Policy Characteristics'!$C:$C,0)))</f>
        <v>indst shift to electricity</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fuel shifted</v>
      </c>
      <c r="P575" s="25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54" t="str">
        <f>IF(ISBLANK(INDEX('Policy Characteristics'!K:K,MATCH($C575,'Policy Characteristics'!$C:$C,0))),"",INDEX('Policy Characteristics'!K:K,MATCH($C575,'Policy Characteristics'!$C:$C,0)))</f>
        <v>industry-ag-main.html#fuel-switching</v>
      </c>
      <c r="R575" s="254" t="str">
        <f>IF(ISBLANK(INDEX('Policy Characteristics'!L:L,MATCH($C575,'Policy Characteristics'!$C:$C,0))),"",INDEX('Policy Characteristics'!L:L,MATCH($C575,'Policy Characteristics'!$C:$C,0)))</f>
        <v>industry-elec-and-hydrogen.html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Electrification</v>
      </c>
      <c r="C576" s="254" t="str">
        <f t="shared" si="31"/>
        <v>Fraction of Eligible Industrial Energy Use Shifted to Electricity</v>
      </c>
      <c r="D576" s="6" t="s">
        <v>3069</v>
      </c>
      <c r="E576" s="1" t="s">
        <v>3540</v>
      </c>
      <c r="F576" t="s">
        <v>2762</v>
      </c>
      <c r="G576" s="45" t="s">
        <v>3547</v>
      </c>
      <c r="H576" s="43">
        <v>1842</v>
      </c>
      <c r="I576" s="324" t="s">
        <v>43</v>
      </c>
      <c r="J576" s="255" t="str">
        <f>IF(ISBLANK(INDEX('Policy Characteristics'!D:D,MATCH($C576,'Policy Characteristics'!$C:$C,0))),"",INDEX('Policy Characteristics'!D:D,MATCH($C576,'Policy Characteristics'!$C:$C,0)))</f>
        <v>Electrification</v>
      </c>
      <c r="K576" s="254" t="str">
        <f>IF(ISBLANK(INDEX('Policy Characteristics'!E:E,MATCH($C576,'Policy Characteristics'!$C:$C,0))),"",INDEX('Policy Characteristics'!E:E,MATCH($C576,'Policy Characteristics'!$C:$C,0)))</f>
        <v>indst shift to electricity</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fuel shifted</v>
      </c>
      <c r="P576" s="25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54" t="str">
        <f>IF(ISBLANK(INDEX('Policy Characteristics'!K:K,MATCH($C576,'Policy Characteristics'!$C:$C,0))),"",INDEX('Policy Characteristics'!K:K,MATCH($C576,'Policy Characteristics'!$C:$C,0)))</f>
        <v>industry-ag-main.html#fuel-switching</v>
      </c>
      <c r="R576" s="254" t="str">
        <f>IF(ISBLANK(INDEX('Policy Characteristics'!L:L,MATCH($C576,'Policy Characteristics'!$C:$C,0))),"",INDEX('Policy Characteristics'!L:L,MATCH($C576,'Policy Characteristics'!$C:$C,0)))</f>
        <v>industry-elec-and-hydrogen.html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Electrification</v>
      </c>
      <c r="C577" s="254" t="str">
        <f t="shared" si="31"/>
        <v>Fraction of Eligible Industrial Energy Use Shifted to Electricity</v>
      </c>
      <c r="D577" s="6" t="s">
        <v>3069</v>
      </c>
      <c r="E577" s="1" t="s">
        <v>3541</v>
      </c>
      <c r="F577" t="s">
        <v>2762</v>
      </c>
      <c r="G577" s="45" t="s">
        <v>3548</v>
      </c>
      <c r="H577" s="43">
        <v>1843</v>
      </c>
      <c r="I577" s="324" t="s">
        <v>43</v>
      </c>
      <c r="J577" s="255" t="str">
        <f>IF(ISBLANK(INDEX('Policy Characteristics'!D:D,MATCH($C577,'Policy Characteristics'!$C:$C,0))),"",INDEX('Policy Characteristics'!D:D,MATCH($C577,'Policy Characteristics'!$C:$C,0)))</f>
        <v>Electrification</v>
      </c>
      <c r="K577" s="254" t="str">
        <f>IF(ISBLANK(INDEX('Policy Characteristics'!E:E,MATCH($C577,'Policy Characteristics'!$C:$C,0))),"",INDEX('Policy Characteristics'!E:E,MATCH($C577,'Policy Characteristics'!$C:$C,0)))</f>
        <v>indst shift to electricity</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fuel shifted</v>
      </c>
      <c r="P577" s="25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54" t="str">
        <f>IF(ISBLANK(INDEX('Policy Characteristics'!K:K,MATCH($C577,'Policy Characteristics'!$C:$C,0))),"",INDEX('Policy Characteristics'!K:K,MATCH($C577,'Policy Characteristics'!$C:$C,0)))</f>
        <v>industry-ag-main.html#fuel-switching</v>
      </c>
      <c r="R577" s="254" t="str">
        <f>IF(ISBLANK(INDEX('Policy Characteristics'!L:L,MATCH($C577,'Policy Characteristics'!$C:$C,0))),"",INDEX('Policy Characteristics'!L:L,MATCH($C577,'Policy Characteristics'!$C:$C,0)))</f>
        <v>industry-elec-and-hydrogen.html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Electrification</v>
      </c>
      <c r="C578" s="254" t="str">
        <f t="shared" si="31"/>
        <v>Fraction of Eligible Industrial Energy Use Shifted to Electricity</v>
      </c>
      <c r="D578" s="6" t="s">
        <v>3069</v>
      </c>
      <c r="E578" s="1" t="s">
        <v>3542</v>
      </c>
      <c r="F578" t="s">
        <v>2762</v>
      </c>
      <c r="G578" s="45" t="s">
        <v>3549</v>
      </c>
      <c r="H578" s="43">
        <v>1844</v>
      </c>
      <c r="I578" s="324" t="s">
        <v>43</v>
      </c>
      <c r="J578" s="255" t="str">
        <f>IF(ISBLANK(INDEX('Policy Characteristics'!D:D,MATCH($C578,'Policy Characteristics'!$C:$C,0))),"",INDEX('Policy Characteristics'!D:D,MATCH($C578,'Policy Characteristics'!$C:$C,0)))</f>
        <v>Electrification</v>
      </c>
      <c r="K578" s="254" t="str">
        <f>IF(ISBLANK(INDEX('Policy Characteristics'!E:E,MATCH($C578,'Policy Characteristics'!$C:$C,0))),"",INDEX('Policy Characteristics'!E:E,MATCH($C578,'Policy Characteristics'!$C:$C,0)))</f>
        <v>indst shift to electricity</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fuel shifted</v>
      </c>
      <c r="P578" s="25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54" t="str">
        <f>IF(ISBLANK(INDEX('Policy Characteristics'!K:K,MATCH($C578,'Policy Characteristics'!$C:$C,0))),"",INDEX('Policy Characteristics'!K:K,MATCH($C578,'Policy Characteristics'!$C:$C,0)))</f>
        <v>industry-ag-main.html#fuel-switching</v>
      </c>
      <c r="R578" s="254" t="str">
        <f>IF(ISBLANK(INDEX('Policy Characteristics'!L:L,MATCH($C578,'Policy Characteristics'!$C:$C,0))),"",INDEX('Policy Characteristics'!L:L,MATCH($C578,'Policy Characteristics'!$C:$C,0)))</f>
        <v>industry-elec-and-hydrogen.html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Electrification</v>
      </c>
      <c r="C579" s="254" t="str">
        <f t="shared" si="31"/>
        <v>Fraction of Eligible Industrial Energy Use Shifted to Electricity</v>
      </c>
      <c r="D579" s="6" t="s">
        <v>3069</v>
      </c>
      <c r="E579" s="1" t="s">
        <v>3543</v>
      </c>
      <c r="F579" t="s">
        <v>2762</v>
      </c>
      <c r="G579" s="45" t="s">
        <v>3550</v>
      </c>
      <c r="H579" s="43">
        <v>1845</v>
      </c>
      <c r="I579" s="324" t="s">
        <v>43</v>
      </c>
      <c r="J579" s="255" t="str">
        <f>IF(ISBLANK(INDEX('Policy Characteristics'!D:D,MATCH($C579,'Policy Characteristics'!$C:$C,0))),"",INDEX('Policy Characteristics'!D:D,MATCH($C579,'Policy Characteristics'!$C:$C,0)))</f>
        <v>Electrification</v>
      </c>
      <c r="K579" s="254" t="str">
        <f>IF(ISBLANK(INDEX('Policy Characteristics'!E:E,MATCH($C579,'Policy Characteristics'!$C:$C,0))),"",INDEX('Policy Characteristics'!E:E,MATCH($C579,'Policy Characteristics'!$C:$C,0)))</f>
        <v>indst shift to electricity</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fuel shifted</v>
      </c>
      <c r="P579" s="25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54" t="str">
        <f>IF(ISBLANK(INDEX('Policy Characteristics'!K:K,MATCH($C579,'Policy Characteristics'!$C:$C,0))),"",INDEX('Policy Characteristics'!K:K,MATCH($C579,'Policy Characteristics'!$C:$C,0)))</f>
        <v>industry-ag-main.html#fuel-switching</v>
      </c>
      <c r="R579" s="254" t="str">
        <f>IF(ISBLANK(INDEX('Policy Characteristics'!L:L,MATCH($C579,'Policy Characteristics'!$C:$C,0))),"",INDEX('Policy Characteristics'!L:L,MATCH($C579,'Policy Characteristics'!$C:$C,0)))</f>
        <v>industry-elec-and-hydrogen.html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Electrification</v>
      </c>
      <c r="C580" s="254" t="str">
        <f t="shared" si="31"/>
        <v>Fraction of Eligible Industrial Energy Use Shifted to Electricity</v>
      </c>
      <c r="D580" s="6" t="s">
        <v>3069</v>
      </c>
      <c r="E580" s="1" t="s">
        <v>3544</v>
      </c>
      <c r="F580" t="s">
        <v>2762</v>
      </c>
      <c r="G580" s="45" t="s">
        <v>3551</v>
      </c>
      <c r="H580" s="43">
        <v>1846</v>
      </c>
      <c r="I580" s="324" t="s">
        <v>43</v>
      </c>
      <c r="J580" s="255" t="str">
        <f>IF(ISBLANK(INDEX('Policy Characteristics'!D:D,MATCH($C580,'Policy Characteristics'!$C:$C,0))),"",INDEX('Policy Characteristics'!D:D,MATCH($C580,'Policy Characteristics'!$C:$C,0)))</f>
        <v>Electrification</v>
      </c>
      <c r="K580" s="254" t="str">
        <f>IF(ISBLANK(INDEX('Policy Characteristics'!E:E,MATCH($C580,'Policy Characteristics'!$C:$C,0))),"",INDEX('Policy Characteristics'!E:E,MATCH($C580,'Policy Characteristics'!$C:$C,0)))</f>
        <v>indst shift to electricity</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fuel shifted</v>
      </c>
      <c r="P580" s="25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54" t="str">
        <f>IF(ISBLANK(INDEX('Policy Characteristics'!K:K,MATCH($C580,'Policy Characteristics'!$C:$C,0))),"",INDEX('Policy Characteristics'!K:K,MATCH($C580,'Policy Characteristics'!$C:$C,0)))</f>
        <v>industry-ag-main.html#fuel-switching</v>
      </c>
      <c r="R580" s="254" t="str">
        <f>IF(ISBLANK(INDEX('Policy Characteristics'!L:L,MATCH($C580,'Policy Characteristics'!$C:$C,0))),"",INDEX('Policy Characteristics'!L:L,MATCH($C580,'Policy Characteristics'!$C:$C,0)))</f>
        <v>industry-elec-and-hydrogen.html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Electrification</v>
      </c>
      <c r="C581" s="254" t="str">
        <f t="shared" si="31"/>
        <v>Fraction of Eligible Industrial Energy Use Shifted to Electricity</v>
      </c>
      <c r="D581" s="6" t="s">
        <v>3069</v>
      </c>
      <c r="E581" s="1" t="s">
        <v>3545</v>
      </c>
      <c r="F581" t="s">
        <v>2762</v>
      </c>
      <c r="G581" s="45" t="s">
        <v>3552</v>
      </c>
      <c r="H581" s="43">
        <v>1847</v>
      </c>
      <c r="I581" s="324" t="s">
        <v>43</v>
      </c>
      <c r="J581" s="255" t="str">
        <f>IF(ISBLANK(INDEX('Policy Characteristics'!D:D,MATCH($C581,'Policy Characteristics'!$C:$C,0))),"",INDEX('Policy Characteristics'!D:D,MATCH($C581,'Policy Characteristics'!$C:$C,0)))</f>
        <v>Electrification</v>
      </c>
      <c r="K581" s="254" t="str">
        <f>IF(ISBLANK(INDEX('Policy Characteristics'!E:E,MATCH($C581,'Policy Characteristics'!$C:$C,0))),"",INDEX('Policy Characteristics'!E:E,MATCH($C581,'Policy Characteristics'!$C:$C,0)))</f>
        <v>indst shift to electricity</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fuel shifted</v>
      </c>
      <c r="P581" s="25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54" t="str">
        <f>IF(ISBLANK(INDEX('Policy Characteristics'!K:K,MATCH($C581,'Policy Characteristics'!$C:$C,0))),"",INDEX('Policy Characteristics'!K:K,MATCH($C581,'Policy Characteristics'!$C:$C,0)))</f>
        <v>industry-ag-main.html#fuel-switching</v>
      </c>
      <c r="R581" s="254" t="str">
        <f>IF(ISBLANK(INDEX('Policy Characteristics'!L:L,MATCH($C581,'Policy Characteristics'!$C:$C,0))),"",INDEX('Policy Characteristics'!L:L,MATCH($C581,'Policy Characteristics'!$C:$C,0)))</f>
        <v>industry-elec-and-hydrogen.html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Electrification</v>
      </c>
      <c r="C582" s="254" t="str">
        <f t="shared" si="31"/>
        <v>Fraction of Eligible Industrial Energy Use Shifted to Electricity</v>
      </c>
      <c r="D582" s="6" t="s">
        <v>3069</v>
      </c>
      <c r="E582" s="1" t="s">
        <v>3546</v>
      </c>
      <c r="F582" t="s">
        <v>2762</v>
      </c>
      <c r="G582" s="45" t="s">
        <v>3553</v>
      </c>
      <c r="H582" s="43">
        <v>1848</v>
      </c>
      <c r="I582" s="324" t="s">
        <v>43</v>
      </c>
      <c r="J582" s="255" t="str">
        <f>IF(ISBLANK(INDEX('Policy Characteristics'!D:D,MATCH($C582,'Policy Characteristics'!$C:$C,0))),"",INDEX('Policy Characteristics'!D:D,MATCH($C582,'Policy Characteristics'!$C:$C,0)))</f>
        <v>Electrification</v>
      </c>
      <c r="K582" s="254" t="str">
        <f>IF(ISBLANK(INDEX('Policy Characteristics'!E:E,MATCH($C582,'Policy Characteristics'!$C:$C,0))),"",INDEX('Policy Characteristics'!E:E,MATCH($C582,'Policy Characteristics'!$C:$C,0)))</f>
        <v>indst shift to electricity</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fuel shifted</v>
      </c>
      <c r="P582" s="25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54" t="str">
        <f>IF(ISBLANK(INDEX('Policy Characteristics'!K:K,MATCH($C582,'Policy Characteristics'!$C:$C,0))),"",INDEX('Policy Characteristics'!K:K,MATCH($C582,'Policy Characteristics'!$C:$C,0)))</f>
        <v>industry-ag-main.html#fuel-switching</v>
      </c>
      <c r="R582" s="254" t="str">
        <f>IF(ISBLANK(INDEX('Policy Characteristics'!L:L,MATCH($C582,'Policy Characteristics'!$C:$C,0))),"",INDEX('Policy Characteristics'!L:L,MATCH($C582,'Policy Characteristics'!$C:$C,0)))</f>
        <v>industry-elec-and-hydrogen.html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Electrification</v>
      </c>
      <c r="C583" s="254" t="str">
        <f t="shared" si="31"/>
        <v>Fraction of Eligible Industrial Energy Use Shifted to Electricity</v>
      </c>
      <c r="D583" s="6" t="s">
        <v>3069</v>
      </c>
      <c r="E583" s="1" t="s">
        <v>3710</v>
      </c>
      <c r="F583" t="s">
        <v>2762</v>
      </c>
      <c r="G583" s="45" t="s">
        <v>3710</v>
      </c>
      <c r="H583" s="43">
        <v>1849</v>
      </c>
      <c r="I583" s="324" t="s">
        <v>43</v>
      </c>
      <c r="J583" s="255" t="str">
        <f>IF(ISBLANK(INDEX('Policy Characteristics'!D:D,MATCH($C583,'Policy Characteristics'!$C:$C,0))),"",INDEX('Policy Characteristics'!D:D,MATCH($C583,'Policy Characteristics'!$C:$C,0)))</f>
        <v>Electrification</v>
      </c>
      <c r="K583" s="254" t="str">
        <f>IF(ISBLANK(INDEX('Policy Characteristics'!E:E,MATCH($C583,'Policy Characteristics'!$C:$C,0))),"",INDEX('Policy Characteristics'!E:E,MATCH($C583,'Policy Characteristics'!$C:$C,0)))</f>
        <v>indst shift to electricity</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fuel shifted</v>
      </c>
      <c r="P583" s="25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54" t="str">
        <f>IF(ISBLANK(INDEX('Policy Characteristics'!K:K,MATCH($C583,'Policy Characteristics'!$C:$C,0))),"",INDEX('Policy Characteristics'!K:K,MATCH($C583,'Policy Characteristics'!$C:$C,0)))</f>
        <v>industry-ag-main.html#fuel-switching</v>
      </c>
      <c r="R583" s="254" t="str">
        <f>IF(ISBLANK(INDEX('Policy Characteristics'!L:L,MATCH($C583,'Policy Characteristics'!$C:$C,0))),"",INDEX('Policy Characteristics'!L:L,MATCH($C583,'Policy Characteristics'!$C:$C,0)))</f>
        <v>industry-elec-and-hydrogen.html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Electrification</v>
      </c>
      <c r="C584" s="254" t="str">
        <f t="shared" si="31"/>
        <v>Fraction of Eligible Industrial Energy Use Shifted to Electricity</v>
      </c>
      <c r="D584" s="6" t="s">
        <v>3070</v>
      </c>
      <c r="E584" s="1" t="s">
        <v>3540</v>
      </c>
      <c r="F584" t="s">
        <v>3034</v>
      </c>
      <c r="G584" s="45" t="s">
        <v>3547</v>
      </c>
      <c r="H584" s="43">
        <v>1850</v>
      </c>
      <c r="I584" s="324" t="s">
        <v>43</v>
      </c>
      <c r="J584" s="255" t="str">
        <f>IF(ISBLANK(INDEX('Policy Characteristics'!D:D,MATCH($C584,'Policy Characteristics'!$C:$C,0))),"",INDEX('Policy Characteristics'!D:D,MATCH($C584,'Policy Characteristics'!$C:$C,0)))</f>
        <v>Electrification</v>
      </c>
      <c r="K584" s="254" t="str">
        <f>IF(ISBLANK(INDEX('Policy Characteristics'!E:E,MATCH($C584,'Policy Characteristics'!$C:$C,0))),"",INDEX('Policy Characteristics'!E:E,MATCH($C584,'Policy Characteristics'!$C:$C,0)))</f>
        <v>indst shift to electricity</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fuel shifted</v>
      </c>
      <c r="P584" s="25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54" t="str">
        <f>IF(ISBLANK(INDEX('Policy Characteristics'!K:K,MATCH($C584,'Policy Characteristics'!$C:$C,0))),"",INDEX('Policy Characteristics'!K:K,MATCH($C584,'Policy Characteristics'!$C:$C,0)))</f>
        <v>industry-ag-main.html#fuel-switching</v>
      </c>
      <c r="R584" s="254" t="str">
        <f>IF(ISBLANK(INDEX('Policy Characteristics'!L:L,MATCH($C584,'Policy Characteristics'!$C:$C,0))),"",INDEX('Policy Characteristics'!L:L,MATCH($C584,'Policy Characteristics'!$C:$C,0)))</f>
        <v>industry-elec-and-hydrogen.html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Electrification</v>
      </c>
      <c r="C585" s="254" t="str">
        <f t="shared" si="31"/>
        <v>Fraction of Eligible Industrial Energy Use Shifted to Electricity</v>
      </c>
      <c r="D585" s="6" t="s">
        <v>3070</v>
      </c>
      <c r="E585" s="1" t="s">
        <v>3541</v>
      </c>
      <c r="F585" t="s">
        <v>3034</v>
      </c>
      <c r="G585" s="45" t="s">
        <v>3548</v>
      </c>
      <c r="H585" s="43">
        <v>1851</v>
      </c>
      <c r="I585" s="324" t="s">
        <v>43</v>
      </c>
      <c r="J585" s="255" t="str">
        <f>IF(ISBLANK(INDEX('Policy Characteristics'!D:D,MATCH($C585,'Policy Characteristics'!$C:$C,0))),"",INDEX('Policy Characteristics'!D:D,MATCH($C585,'Policy Characteristics'!$C:$C,0)))</f>
        <v>Electrification</v>
      </c>
      <c r="K585" s="254" t="str">
        <f>IF(ISBLANK(INDEX('Policy Characteristics'!E:E,MATCH($C585,'Policy Characteristics'!$C:$C,0))),"",INDEX('Policy Characteristics'!E:E,MATCH($C585,'Policy Characteristics'!$C:$C,0)))</f>
        <v>indst shift to electricity</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fuel shifted</v>
      </c>
      <c r="P585" s="25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54" t="str">
        <f>IF(ISBLANK(INDEX('Policy Characteristics'!K:K,MATCH($C585,'Policy Characteristics'!$C:$C,0))),"",INDEX('Policy Characteristics'!K:K,MATCH($C585,'Policy Characteristics'!$C:$C,0)))</f>
        <v>industry-ag-main.html#fuel-switching</v>
      </c>
      <c r="R585" s="254" t="str">
        <f>IF(ISBLANK(INDEX('Policy Characteristics'!L:L,MATCH($C585,'Policy Characteristics'!$C:$C,0))),"",INDEX('Policy Characteristics'!L:L,MATCH($C585,'Policy Characteristics'!$C:$C,0)))</f>
        <v>industry-elec-and-hydrogen.html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Electrification</v>
      </c>
      <c r="C586" s="254" t="str">
        <f t="shared" si="31"/>
        <v>Fraction of Eligible Industrial Energy Use Shifted to Electricity</v>
      </c>
      <c r="D586" s="6" t="s">
        <v>3070</v>
      </c>
      <c r="E586" s="1" t="s">
        <v>3542</v>
      </c>
      <c r="F586" t="s">
        <v>3034</v>
      </c>
      <c r="G586" s="45" t="s">
        <v>3549</v>
      </c>
      <c r="H586" s="43">
        <v>1852</v>
      </c>
      <c r="I586" s="324" t="s">
        <v>43</v>
      </c>
      <c r="J586" s="255" t="str">
        <f>IF(ISBLANK(INDEX('Policy Characteristics'!D:D,MATCH($C586,'Policy Characteristics'!$C:$C,0))),"",INDEX('Policy Characteristics'!D:D,MATCH($C586,'Policy Characteristics'!$C:$C,0)))</f>
        <v>Electrification</v>
      </c>
      <c r="K586" s="254" t="str">
        <f>IF(ISBLANK(INDEX('Policy Characteristics'!E:E,MATCH($C586,'Policy Characteristics'!$C:$C,0))),"",INDEX('Policy Characteristics'!E:E,MATCH($C586,'Policy Characteristics'!$C:$C,0)))</f>
        <v>indst shift to electricity</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fuel shifted</v>
      </c>
      <c r="P586" s="25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54" t="str">
        <f>IF(ISBLANK(INDEX('Policy Characteristics'!K:K,MATCH($C586,'Policy Characteristics'!$C:$C,0))),"",INDEX('Policy Characteristics'!K:K,MATCH($C586,'Policy Characteristics'!$C:$C,0)))</f>
        <v>industry-ag-main.html#fuel-switching</v>
      </c>
      <c r="R586" s="254" t="str">
        <f>IF(ISBLANK(INDEX('Policy Characteristics'!L:L,MATCH($C586,'Policy Characteristics'!$C:$C,0))),"",INDEX('Policy Characteristics'!L:L,MATCH($C586,'Policy Characteristics'!$C:$C,0)))</f>
        <v>industry-elec-and-hydrogen.html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Electrification</v>
      </c>
      <c r="C587" s="254" t="str">
        <f t="shared" si="31"/>
        <v>Fraction of Eligible Industrial Energy Use Shifted to Electricity</v>
      </c>
      <c r="D587" s="6" t="s">
        <v>3070</v>
      </c>
      <c r="E587" s="1" t="s">
        <v>3543</v>
      </c>
      <c r="F587" t="s">
        <v>3034</v>
      </c>
      <c r="G587" s="45" t="s">
        <v>3550</v>
      </c>
      <c r="H587" s="43">
        <v>1853</v>
      </c>
      <c r="I587" s="324" t="s">
        <v>43</v>
      </c>
      <c r="J587" s="255" t="str">
        <f>IF(ISBLANK(INDEX('Policy Characteristics'!D:D,MATCH($C587,'Policy Characteristics'!$C:$C,0))),"",INDEX('Policy Characteristics'!D:D,MATCH($C587,'Policy Characteristics'!$C:$C,0)))</f>
        <v>Electrification</v>
      </c>
      <c r="K587" s="254" t="str">
        <f>IF(ISBLANK(INDEX('Policy Characteristics'!E:E,MATCH($C587,'Policy Characteristics'!$C:$C,0))),"",INDEX('Policy Characteristics'!E:E,MATCH($C587,'Policy Characteristics'!$C:$C,0)))</f>
        <v>indst shift to electricity</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fuel shifted</v>
      </c>
      <c r="P587" s="25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54" t="str">
        <f>IF(ISBLANK(INDEX('Policy Characteristics'!K:K,MATCH($C587,'Policy Characteristics'!$C:$C,0))),"",INDEX('Policy Characteristics'!K:K,MATCH($C587,'Policy Characteristics'!$C:$C,0)))</f>
        <v>industry-ag-main.html#fuel-switching</v>
      </c>
      <c r="R587" s="254" t="str">
        <f>IF(ISBLANK(INDEX('Policy Characteristics'!L:L,MATCH($C587,'Policy Characteristics'!$C:$C,0))),"",INDEX('Policy Characteristics'!L:L,MATCH($C587,'Policy Characteristics'!$C:$C,0)))</f>
        <v>industry-elec-and-hydrogen.html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Electrification</v>
      </c>
      <c r="C588" s="254" t="str">
        <f t="shared" si="31"/>
        <v>Fraction of Eligible Industrial Energy Use Shifted to Electricity</v>
      </c>
      <c r="D588" s="6" t="s">
        <v>3070</v>
      </c>
      <c r="E588" s="1" t="s">
        <v>3544</v>
      </c>
      <c r="F588" t="s">
        <v>3034</v>
      </c>
      <c r="G588" s="45" t="s">
        <v>3551</v>
      </c>
      <c r="H588" s="43">
        <v>1854</v>
      </c>
      <c r="I588" s="324" t="s">
        <v>43</v>
      </c>
      <c r="J588" s="255" t="str">
        <f>IF(ISBLANK(INDEX('Policy Characteristics'!D:D,MATCH($C588,'Policy Characteristics'!$C:$C,0))),"",INDEX('Policy Characteristics'!D:D,MATCH($C588,'Policy Characteristics'!$C:$C,0)))</f>
        <v>Electrification</v>
      </c>
      <c r="K588" s="254" t="str">
        <f>IF(ISBLANK(INDEX('Policy Characteristics'!E:E,MATCH($C588,'Policy Characteristics'!$C:$C,0))),"",INDEX('Policy Characteristics'!E:E,MATCH($C588,'Policy Characteristics'!$C:$C,0)))</f>
        <v>indst shift to electricity</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fuel shifted</v>
      </c>
      <c r="P588" s="25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54" t="str">
        <f>IF(ISBLANK(INDEX('Policy Characteristics'!K:K,MATCH($C588,'Policy Characteristics'!$C:$C,0))),"",INDEX('Policy Characteristics'!K:K,MATCH($C588,'Policy Characteristics'!$C:$C,0)))</f>
        <v>industry-ag-main.html#fuel-switching</v>
      </c>
      <c r="R588" s="254" t="str">
        <f>IF(ISBLANK(INDEX('Policy Characteristics'!L:L,MATCH($C588,'Policy Characteristics'!$C:$C,0))),"",INDEX('Policy Characteristics'!L:L,MATCH($C588,'Policy Characteristics'!$C:$C,0)))</f>
        <v>industry-elec-and-hydrogen.html</v>
      </c>
    </row>
    <row r="589" spans="1:18">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Electrification</v>
      </c>
      <c r="C589" s="254" t="str">
        <f t="shared" si="31"/>
        <v>Fraction of Eligible Industrial Energy Use Shifted to Electricity</v>
      </c>
      <c r="D589" s="6" t="s">
        <v>3070</v>
      </c>
      <c r="E589" s="1" t="s">
        <v>3545</v>
      </c>
      <c r="F589" t="s">
        <v>3034</v>
      </c>
      <c r="G589" s="45" t="s">
        <v>3552</v>
      </c>
      <c r="H589" s="43">
        <v>1855</v>
      </c>
      <c r="I589" s="324" t="s">
        <v>43</v>
      </c>
      <c r="J589" s="255" t="str">
        <f>IF(ISBLANK(INDEX('Policy Characteristics'!D:D,MATCH($C589,'Policy Characteristics'!$C:$C,0))),"",INDEX('Policy Characteristics'!D:D,MATCH($C589,'Policy Characteristics'!$C:$C,0)))</f>
        <v>Electrification</v>
      </c>
      <c r="K589" s="254" t="str">
        <f>IF(ISBLANK(INDEX('Policy Characteristics'!E:E,MATCH($C589,'Policy Characteristics'!$C:$C,0))),"",INDEX('Policy Characteristics'!E:E,MATCH($C589,'Policy Characteristics'!$C:$C,0)))</f>
        <v>indst shift to electricity</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fuel shifted</v>
      </c>
      <c r="P589" s="25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54" t="str">
        <f>IF(ISBLANK(INDEX('Policy Characteristics'!K:K,MATCH($C589,'Policy Characteristics'!$C:$C,0))),"",INDEX('Policy Characteristics'!K:K,MATCH($C589,'Policy Characteristics'!$C:$C,0)))</f>
        <v>industry-ag-main.html#fuel-switching</v>
      </c>
      <c r="R589" s="254" t="str">
        <f>IF(ISBLANK(INDEX('Policy Characteristics'!L:L,MATCH($C589,'Policy Characteristics'!$C:$C,0))),"",INDEX('Policy Characteristics'!L:L,MATCH($C589,'Policy Characteristics'!$C:$C,0)))</f>
        <v>industry-elec-and-hydrogen.html</v>
      </c>
    </row>
    <row r="590" spans="1:18">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Electrification</v>
      </c>
      <c r="C590" s="254" t="str">
        <f t="shared" si="31"/>
        <v>Fraction of Eligible Industrial Energy Use Shifted to Electricity</v>
      </c>
      <c r="D590" s="6" t="s">
        <v>3070</v>
      </c>
      <c r="E590" s="1" t="s">
        <v>3546</v>
      </c>
      <c r="F590" t="s">
        <v>3034</v>
      </c>
      <c r="G590" s="45" t="s">
        <v>3553</v>
      </c>
      <c r="H590" s="43">
        <v>1856</v>
      </c>
      <c r="I590" s="324" t="s">
        <v>43</v>
      </c>
      <c r="J590" s="255" t="str">
        <f>IF(ISBLANK(INDEX('Policy Characteristics'!D:D,MATCH($C590,'Policy Characteristics'!$C:$C,0))),"",INDEX('Policy Characteristics'!D:D,MATCH($C590,'Policy Characteristics'!$C:$C,0)))</f>
        <v>Electrification</v>
      </c>
      <c r="K590" s="254" t="str">
        <f>IF(ISBLANK(INDEX('Policy Characteristics'!E:E,MATCH($C590,'Policy Characteristics'!$C:$C,0))),"",INDEX('Policy Characteristics'!E:E,MATCH($C590,'Policy Characteristics'!$C:$C,0)))</f>
        <v>indst shift to electricity</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fuel shifted</v>
      </c>
      <c r="P590" s="25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54" t="str">
        <f>IF(ISBLANK(INDEX('Policy Characteristics'!K:K,MATCH($C590,'Policy Characteristics'!$C:$C,0))),"",INDEX('Policy Characteristics'!K:K,MATCH($C590,'Policy Characteristics'!$C:$C,0)))</f>
        <v>industry-ag-main.html#fuel-switching</v>
      </c>
      <c r="R590" s="254" t="str">
        <f>IF(ISBLANK(INDEX('Policy Characteristics'!L:L,MATCH($C590,'Policy Characteristics'!$C:$C,0))),"",INDEX('Policy Characteristics'!L:L,MATCH($C590,'Policy Characteristics'!$C:$C,0)))</f>
        <v>industry-elec-and-hydrogen.html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s="254" t="str">
        <f t="shared" si="31"/>
        <v>Fraction of Eligible Industrial Energy Use Shifted to Electricity</v>
      </c>
      <c r="D591" s="6" t="s">
        <v>3070</v>
      </c>
      <c r="E591" s="1" t="s">
        <v>3710</v>
      </c>
      <c r="F591" t="s">
        <v>3034</v>
      </c>
      <c r="G591" s="45" t="s">
        <v>3710</v>
      </c>
      <c r="H591" s="43">
        <v>1857</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si="31"/>
        <v>Fraction of Eligible Industrial Energy Use Shifted to Electricity</v>
      </c>
      <c r="D592" s="6" t="s">
        <v>3071</v>
      </c>
      <c r="E592" s="1" t="s">
        <v>3540</v>
      </c>
      <c r="F592" t="s">
        <v>3035</v>
      </c>
      <c r="G592" s="45" t="s">
        <v>3547</v>
      </c>
      <c r="H592" s="43">
        <v>1858</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1"/>
        <v>Fraction of Eligible Industrial Energy Use Shifted to Electricity</v>
      </c>
      <c r="D593" s="6" t="s">
        <v>3071</v>
      </c>
      <c r="E593" s="1" t="s">
        <v>3541</v>
      </c>
      <c r="F593" t="s">
        <v>3035</v>
      </c>
      <c r="G593" s="45" t="s">
        <v>3548</v>
      </c>
      <c r="H593" s="43">
        <v>1859</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1"/>
        <v>Fraction of Eligible Industrial Energy Use Shifted to Electricity</v>
      </c>
      <c r="D594" s="6" t="s">
        <v>3071</v>
      </c>
      <c r="E594" s="1" t="s">
        <v>3542</v>
      </c>
      <c r="F594" t="s">
        <v>3035</v>
      </c>
      <c r="G594" s="45" t="s">
        <v>3549</v>
      </c>
      <c r="H594" s="43">
        <v>1860</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ref="C595:C596" si="32">C$568</f>
        <v>Fraction of Eligible Industrial Energy Use Shifted to Electricity</v>
      </c>
      <c r="D595" s="6" t="s">
        <v>3071</v>
      </c>
      <c r="E595" s="1" t="s">
        <v>3543</v>
      </c>
      <c r="F595" t="s">
        <v>3035</v>
      </c>
      <c r="G595" s="45" t="s">
        <v>3550</v>
      </c>
      <c r="H595" s="43">
        <v>1861</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6" t="s">
        <v>3071</v>
      </c>
      <c r="E596" s="1" t="s">
        <v>3544</v>
      </c>
      <c r="F596" t="s">
        <v>3035</v>
      </c>
      <c r="G596" s="45" t="s">
        <v>3551</v>
      </c>
      <c r="H596" s="43">
        <v>1862</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ref="C597:C632" si="33">C$568</f>
        <v>Fraction of Eligible Industrial Energy Use Shifted to Electricity</v>
      </c>
      <c r="D597" s="6" t="s">
        <v>3071</v>
      </c>
      <c r="E597" s="1" t="s">
        <v>3545</v>
      </c>
      <c r="F597" t="s">
        <v>3035</v>
      </c>
      <c r="G597" s="45" t="s">
        <v>3552</v>
      </c>
      <c r="H597" s="43">
        <v>1863</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3"/>
        <v>Fraction of Eligible Industrial Energy Use Shifted to Electricity</v>
      </c>
      <c r="D598" s="6" t="s">
        <v>3071</v>
      </c>
      <c r="E598" s="1" t="s">
        <v>3546</v>
      </c>
      <c r="F598" t="s">
        <v>3035</v>
      </c>
      <c r="G598" s="45" t="s">
        <v>3553</v>
      </c>
      <c r="H598" s="43">
        <v>1864</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3"/>
        <v>Fraction of Eligible Industrial Energy Use Shifted to Electricity</v>
      </c>
      <c r="D599" s="6" t="s">
        <v>3071</v>
      </c>
      <c r="E599" s="1" t="s">
        <v>3710</v>
      </c>
      <c r="F599" t="s">
        <v>3035</v>
      </c>
      <c r="G599" s="45" t="s">
        <v>3710</v>
      </c>
      <c r="H599" s="43">
        <v>1865</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3"/>
        <v>Fraction of Eligible Industrial Energy Use Shifted to Electricity</v>
      </c>
      <c r="D600" s="6" t="s">
        <v>3072</v>
      </c>
      <c r="E600" s="1" t="s">
        <v>3540</v>
      </c>
      <c r="F600" t="s">
        <v>3036</v>
      </c>
      <c r="G600" s="45" t="s">
        <v>3547</v>
      </c>
      <c r="H600" s="43">
        <v>1866</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3"/>
        <v>Fraction of Eligible Industrial Energy Use Shifted to Electricity</v>
      </c>
      <c r="D601" s="6" t="s">
        <v>3072</v>
      </c>
      <c r="E601" s="1" t="s">
        <v>3541</v>
      </c>
      <c r="F601" t="s">
        <v>3036</v>
      </c>
      <c r="G601" s="45" t="s">
        <v>3548</v>
      </c>
      <c r="H601" s="43">
        <v>1867</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3"/>
        <v>Fraction of Eligible Industrial Energy Use Shifted to Electricity</v>
      </c>
      <c r="D602" s="6" t="s">
        <v>3072</v>
      </c>
      <c r="E602" s="1" t="s">
        <v>3542</v>
      </c>
      <c r="F602" t="s">
        <v>3036</v>
      </c>
      <c r="G602" s="45" t="s">
        <v>3549</v>
      </c>
      <c r="H602" s="43">
        <v>1868</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3"/>
        <v>Fraction of Eligible Industrial Energy Use Shifted to Electricity</v>
      </c>
      <c r="D603" s="6" t="s">
        <v>3072</v>
      </c>
      <c r="E603" s="1" t="s">
        <v>3543</v>
      </c>
      <c r="F603" t="s">
        <v>3036</v>
      </c>
      <c r="G603" s="45" t="s">
        <v>3550</v>
      </c>
      <c r="H603" s="43">
        <v>1869</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3"/>
        <v>Fraction of Eligible Industrial Energy Use Shifted to Electricity</v>
      </c>
      <c r="D604" s="6" t="s">
        <v>3072</v>
      </c>
      <c r="E604" s="1" t="s">
        <v>3544</v>
      </c>
      <c r="F604" t="s">
        <v>3036</v>
      </c>
      <c r="G604" s="45" t="s">
        <v>3551</v>
      </c>
      <c r="H604" s="43">
        <v>1870</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3"/>
        <v>Fraction of Eligible Industrial Energy Use Shifted to Electricity</v>
      </c>
      <c r="D605" s="6" t="s">
        <v>3072</v>
      </c>
      <c r="E605" s="1" t="s">
        <v>3545</v>
      </c>
      <c r="F605" t="s">
        <v>3036</v>
      </c>
      <c r="G605" s="45" t="s">
        <v>3552</v>
      </c>
      <c r="H605" s="43">
        <v>1871</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3"/>
        <v>Fraction of Eligible Industrial Energy Use Shifted to Electricity</v>
      </c>
      <c r="D606" s="6" t="s">
        <v>3072</v>
      </c>
      <c r="E606" s="1" t="s">
        <v>3546</v>
      </c>
      <c r="F606" t="s">
        <v>3036</v>
      </c>
      <c r="G606" s="45" t="s">
        <v>3553</v>
      </c>
      <c r="H606" s="43">
        <v>1872</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3"/>
        <v>Fraction of Eligible Industrial Energy Use Shifted to Electricity</v>
      </c>
      <c r="D607" s="6" t="s">
        <v>3072</v>
      </c>
      <c r="E607" s="1" t="s">
        <v>3710</v>
      </c>
      <c r="F607" t="s">
        <v>3036</v>
      </c>
      <c r="G607" s="45" t="s">
        <v>3710</v>
      </c>
      <c r="H607" s="43">
        <v>1873</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3"/>
        <v>Fraction of Eligible Industrial Energy Use Shifted to Electricity</v>
      </c>
      <c r="D608" s="6" t="s">
        <v>3073</v>
      </c>
      <c r="E608" s="1" t="s">
        <v>3540</v>
      </c>
      <c r="F608" t="s">
        <v>3037</v>
      </c>
      <c r="G608" s="45" t="s">
        <v>3547</v>
      </c>
      <c r="H608" s="43">
        <v>1874</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3"/>
        <v>Fraction of Eligible Industrial Energy Use Shifted to Electricity</v>
      </c>
      <c r="D609" s="6" t="s">
        <v>3073</v>
      </c>
      <c r="E609" s="1" t="s">
        <v>3541</v>
      </c>
      <c r="F609" t="s">
        <v>3037</v>
      </c>
      <c r="G609" s="45" t="s">
        <v>3548</v>
      </c>
      <c r="H609" s="43">
        <v>1875</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3"/>
        <v>Fraction of Eligible Industrial Energy Use Shifted to Electricity</v>
      </c>
      <c r="D610" s="6" t="s">
        <v>3073</v>
      </c>
      <c r="E610" s="1" t="s">
        <v>3542</v>
      </c>
      <c r="F610" t="s">
        <v>3037</v>
      </c>
      <c r="G610" s="45" t="s">
        <v>3549</v>
      </c>
      <c r="H610" s="43">
        <v>1876</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3"/>
        <v>Fraction of Eligible Industrial Energy Use Shifted to Electricity</v>
      </c>
      <c r="D611" s="6" t="s">
        <v>3073</v>
      </c>
      <c r="E611" s="1" t="s">
        <v>3543</v>
      </c>
      <c r="F611" t="s">
        <v>3037</v>
      </c>
      <c r="G611" s="45" t="s">
        <v>3550</v>
      </c>
      <c r="H611" s="43">
        <v>1877</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3"/>
        <v>Fraction of Eligible Industrial Energy Use Shifted to Electricity</v>
      </c>
      <c r="D612" s="6" t="s">
        <v>3073</v>
      </c>
      <c r="E612" s="1" t="s">
        <v>3544</v>
      </c>
      <c r="F612" t="s">
        <v>3037</v>
      </c>
      <c r="G612" s="45" t="s">
        <v>3551</v>
      </c>
      <c r="H612" s="43">
        <v>1878</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3"/>
        <v>Fraction of Eligible Industrial Energy Use Shifted to Electricity</v>
      </c>
      <c r="D613" s="6" t="s">
        <v>3073</v>
      </c>
      <c r="E613" s="1" t="s">
        <v>3545</v>
      </c>
      <c r="F613" t="s">
        <v>3037</v>
      </c>
      <c r="G613" s="45" t="s">
        <v>3552</v>
      </c>
      <c r="H613" s="43">
        <v>1879</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3"/>
        <v>Fraction of Eligible Industrial Energy Use Shifted to Electricity</v>
      </c>
      <c r="D614" s="6" t="s">
        <v>3073</v>
      </c>
      <c r="E614" s="1" t="s">
        <v>3546</v>
      </c>
      <c r="F614" t="s">
        <v>3037</v>
      </c>
      <c r="G614" s="45" t="s">
        <v>3553</v>
      </c>
      <c r="H614" s="43">
        <v>1880</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3"/>
        <v>Fraction of Eligible Industrial Energy Use Shifted to Electricity</v>
      </c>
      <c r="D615" s="6" t="s">
        <v>3073</v>
      </c>
      <c r="E615" s="1" t="s">
        <v>3710</v>
      </c>
      <c r="F615" t="s">
        <v>3037</v>
      </c>
      <c r="G615" s="45" t="s">
        <v>3710</v>
      </c>
      <c r="H615" s="43">
        <v>1881</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3"/>
        <v>Fraction of Eligible Industrial Energy Use Shifted to Electricity</v>
      </c>
      <c r="D616" s="6" t="s">
        <v>3074</v>
      </c>
      <c r="E616" s="1" t="s">
        <v>3540</v>
      </c>
      <c r="F616" t="s">
        <v>3038</v>
      </c>
      <c r="G616" s="45" t="s">
        <v>3547</v>
      </c>
      <c r="H616" s="43">
        <v>1882</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3"/>
        <v>Fraction of Eligible Industrial Energy Use Shifted to Electricity</v>
      </c>
      <c r="D617" s="6" t="s">
        <v>3074</v>
      </c>
      <c r="E617" s="1" t="s">
        <v>3541</v>
      </c>
      <c r="F617" t="s">
        <v>3038</v>
      </c>
      <c r="G617" s="45" t="s">
        <v>3548</v>
      </c>
      <c r="H617" s="43">
        <v>1883</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si="33"/>
        <v>Fraction of Eligible Industrial Energy Use Shifted to Electricity</v>
      </c>
      <c r="D618" s="6" t="s">
        <v>3074</v>
      </c>
      <c r="E618" s="1" t="s">
        <v>3542</v>
      </c>
      <c r="F618" t="s">
        <v>3038</v>
      </c>
      <c r="G618" s="45" t="s">
        <v>3549</v>
      </c>
      <c r="H618" s="43">
        <v>1884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3074</v>
      </c>
      <c r="E619" s="1" t="s">
        <v>3543</v>
      </c>
      <c r="F619" t="s">
        <v>3038</v>
      </c>
      <c r="G619" s="45" t="s">
        <v>3550</v>
      </c>
      <c r="H619" s="43">
        <v>1885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6" t="s">
        <v>3074</v>
      </c>
      <c r="E620" s="1" t="s">
        <v>3544</v>
      </c>
      <c r="F620" t="s">
        <v>3038</v>
      </c>
      <c r="G620" s="45" t="s">
        <v>3551</v>
      </c>
      <c r="H620" s="43">
        <v>1886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6" t="s">
        <v>3074</v>
      </c>
      <c r="E621" s="1" t="s">
        <v>3545</v>
      </c>
      <c r="F621" t="s">
        <v>3038</v>
      </c>
      <c r="G621" s="45" t="s">
        <v>3552</v>
      </c>
      <c r="H621" s="43">
        <v>1887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6" t="s">
        <v>3074</v>
      </c>
      <c r="E622" s="1" t="s">
        <v>3546</v>
      </c>
      <c r="F622" t="s">
        <v>3038</v>
      </c>
      <c r="G622" s="45" t="s">
        <v>3553</v>
      </c>
      <c r="H622" s="43">
        <v>1888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6" t="s">
        <v>3074</v>
      </c>
      <c r="E623" s="1" t="s">
        <v>3710</v>
      </c>
      <c r="F623" t="s">
        <v>3038</v>
      </c>
      <c r="G623" s="45" t="s">
        <v>3710</v>
      </c>
      <c r="H623" s="43">
        <v>1889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6" t="s">
        <v>3075</v>
      </c>
      <c r="E624" s="1" t="s">
        <v>3540</v>
      </c>
      <c r="F624" t="s">
        <v>3039</v>
      </c>
      <c r="G624" s="45" t="s">
        <v>3547</v>
      </c>
      <c r="H624" s="43">
        <v>1890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6" t="s">
        <v>3075</v>
      </c>
      <c r="E625" s="1" t="s">
        <v>3541</v>
      </c>
      <c r="F625" t="s">
        <v>3039</v>
      </c>
      <c r="G625" s="45" t="s">
        <v>3548</v>
      </c>
      <c r="H625" s="43">
        <v>1891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3075</v>
      </c>
      <c r="E626" s="1" t="s">
        <v>3542</v>
      </c>
      <c r="F626" t="s">
        <v>3039</v>
      </c>
      <c r="G626" s="45" t="s">
        <v>3549</v>
      </c>
      <c r="H626" s="43">
        <v>1892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3075</v>
      </c>
      <c r="E627" s="1" t="s">
        <v>3543</v>
      </c>
      <c r="F627" t="s">
        <v>3039</v>
      </c>
      <c r="G627" s="45" t="s">
        <v>3550</v>
      </c>
      <c r="H627" s="43">
        <v>1893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3075</v>
      </c>
      <c r="E628" s="1" t="s">
        <v>3544</v>
      </c>
      <c r="F628" t="s">
        <v>3039</v>
      </c>
      <c r="G628" s="45" t="s">
        <v>3551</v>
      </c>
      <c r="H628" s="43">
        <v>1894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3075</v>
      </c>
      <c r="E629" s="1" t="s">
        <v>3545</v>
      </c>
      <c r="F629" t="s">
        <v>3039</v>
      </c>
      <c r="G629" s="45" t="s">
        <v>3552</v>
      </c>
      <c r="H629" s="43">
        <v>1895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3075</v>
      </c>
      <c r="E630" s="1" t="s">
        <v>3546</v>
      </c>
      <c r="F630" t="s">
        <v>3039</v>
      </c>
      <c r="G630" s="45" t="s">
        <v>3553</v>
      </c>
      <c r="H630" s="43">
        <v>1896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3075</v>
      </c>
      <c r="E631" s="1" t="s">
        <v>3710</v>
      </c>
      <c r="F631" t="s">
        <v>3039</v>
      </c>
      <c r="G631" s="45" t="s">
        <v>3710</v>
      </c>
      <c r="H631" s="43">
        <v>1897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3076</v>
      </c>
      <c r="E632" s="1" t="s">
        <v>3540</v>
      </c>
      <c r="F632" t="s">
        <v>3040</v>
      </c>
      <c r="G632" s="45" t="s">
        <v>3547</v>
      </c>
      <c r="H632" s="43">
        <v>1898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ref="C633:C684" si="34">C$568</f>
        <v>Fraction of Eligible Industrial Energy Use Shifted to Electricity</v>
      </c>
      <c r="D633" s="6" t="s">
        <v>3076</v>
      </c>
      <c r="E633" s="1" t="s">
        <v>3541</v>
      </c>
      <c r="F633" t="s">
        <v>3040</v>
      </c>
      <c r="G633" s="45" t="s">
        <v>3548</v>
      </c>
      <c r="H633" s="43">
        <v>1899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3076</v>
      </c>
      <c r="E634" s="1" t="s">
        <v>3542</v>
      </c>
      <c r="F634" t="s">
        <v>3040</v>
      </c>
      <c r="G634" s="45" t="s">
        <v>3549</v>
      </c>
      <c r="H634" s="43">
        <v>1900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3076</v>
      </c>
      <c r="E635" s="1" t="s">
        <v>3543</v>
      </c>
      <c r="F635" t="s">
        <v>3040</v>
      </c>
      <c r="G635" s="45" t="s">
        <v>3550</v>
      </c>
      <c r="H635" s="43">
        <v>1901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3076</v>
      </c>
      <c r="E636" s="1" t="s">
        <v>3544</v>
      </c>
      <c r="F636" t="s">
        <v>3040</v>
      </c>
      <c r="G636" s="45" t="s">
        <v>3551</v>
      </c>
      <c r="H636" s="43">
        <v>1902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3076</v>
      </c>
      <c r="E637" s="1" t="s">
        <v>3545</v>
      </c>
      <c r="F637" t="s">
        <v>3040</v>
      </c>
      <c r="G637" s="45" t="s">
        <v>3552</v>
      </c>
      <c r="H637" s="43">
        <v>1903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3076</v>
      </c>
      <c r="E638" s="1" t="s">
        <v>3546</v>
      </c>
      <c r="F638" t="s">
        <v>3040</v>
      </c>
      <c r="G638" s="45" t="s">
        <v>3553</v>
      </c>
      <c r="H638" s="43">
        <v>1904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3076</v>
      </c>
      <c r="E639" s="1" t="s">
        <v>3710</v>
      </c>
      <c r="F639" t="s">
        <v>3040</v>
      </c>
      <c r="G639" s="45" t="s">
        <v>3710</v>
      </c>
      <c r="H639" s="43">
        <v>1905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3077</v>
      </c>
      <c r="E640" s="1" t="s">
        <v>3540</v>
      </c>
      <c r="F640" t="s">
        <v>2581</v>
      </c>
      <c r="G640" s="45" t="s">
        <v>3547</v>
      </c>
      <c r="H640" s="43">
        <v>1906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3077</v>
      </c>
      <c r="E641" s="1" t="s">
        <v>3541</v>
      </c>
      <c r="F641" t="s">
        <v>2581</v>
      </c>
      <c r="G641" s="45" t="s">
        <v>3548</v>
      </c>
      <c r="H641" s="43">
        <v>1907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3077</v>
      </c>
      <c r="E642" s="1" t="s">
        <v>3542</v>
      </c>
      <c r="F642" t="s">
        <v>2581</v>
      </c>
      <c r="G642" s="45" t="s">
        <v>3549</v>
      </c>
      <c r="H642" s="43">
        <v>1908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3077</v>
      </c>
      <c r="E643" s="1" t="s">
        <v>3543</v>
      </c>
      <c r="F643" t="s">
        <v>2581</v>
      </c>
      <c r="G643" s="45" t="s">
        <v>3550</v>
      </c>
      <c r="H643" s="43">
        <v>1909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3077</v>
      </c>
      <c r="E644" s="1" t="s">
        <v>3544</v>
      </c>
      <c r="F644" t="s">
        <v>2581</v>
      </c>
      <c r="G644" s="45" t="s">
        <v>3551</v>
      </c>
      <c r="H644" s="43">
        <v>1910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3077</v>
      </c>
      <c r="E645" s="1" t="s">
        <v>3545</v>
      </c>
      <c r="F645" t="s">
        <v>2581</v>
      </c>
      <c r="G645" s="45" t="s">
        <v>3552</v>
      </c>
      <c r="H645" s="43">
        <v>1911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3077</v>
      </c>
      <c r="E646" s="1" t="s">
        <v>3546</v>
      </c>
      <c r="F646" t="s">
        <v>2581</v>
      </c>
      <c r="G646" s="45" t="s">
        <v>3553</v>
      </c>
      <c r="H646" s="43">
        <v>1912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3077</v>
      </c>
      <c r="E647" s="1" t="s">
        <v>3710</v>
      </c>
      <c r="F647" t="s">
        <v>2581</v>
      </c>
      <c r="G647" s="45" t="s">
        <v>3710</v>
      </c>
      <c r="H647" s="43">
        <v>1913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3078</v>
      </c>
      <c r="E648" s="1" t="s">
        <v>3540</v>
      </c>
      <c r="F648" t="s">
        <v>3041</v>
      </c>
      <c r="G648" s="45" t="s">
        <v>3547</v>
      </c>
      <c r="H648" s="43">
        <v>1914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3078</v>
      </c>
      <c r="E649" s="1" t="s">
        <v>3541</v>
      </c>
      <c r="F649" t="s">
        <v>3041</v>
      </c>
      <c r="G649" s="45" t="s">
        <v>3548</v>
      </c>
      <c r="H649" s="43">
        <v>1915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3078</v>
      </c>
      <c r="E650" s="1" t="s">
        <v>3542</v>
      </c>
      <c r="F650" t="s">
        <v>3041</v>
      </c>
      <c r="G650" s="45" t="s">
        <v>3549</v>
      </c>
      <c r="H650" s="43">
        <v>1916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3078</v>
      </c>
      <c r="E651" s="1" t="s">
        <v>3543</v>
      </c>
      <c r="F651" t="s">
        <v>3041</v>
      </c>
      <c r="G651" s="45" t="s">
        <v>3550</v>
      </c>
      <c r="H651" s="43">
        <v>1917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3078</v>
      </c>
      <c r="E652" s="1" t="s">
        <v>3544</v>
      </c>
      <c r="F652" t="s">
        <v>3041</v>
      </c>
      <c r="G652" s="45" t="s">
        <v>3551</v>
      </c>
      <c r="H652" s="43">
        <v>1918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3078</v>
      </c>
      <c r="E653" s="1" t="s">
        <v>3545</v>
      </c>
      <c r="F653" t="s">
        <v>3041</v>
      </c>
      <c r="G653" s="45" t="s">
        <v>3552</v>
      </c>
      <c r="H653" s="43">
        <v>1919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3078</v>
      </c>
      <c r="E654" s="1" t="s">
        <v>3546</v>
      </c>
      <c r="F654" t="s">
        <v>3041</v>
      </c>
      <c r="G654" s="45" t="s">
        <v>3553</v>
      </c>
      <c r="H654" s="43">
        <v>1920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3078</v>
      </c>
      <c r="E655" s="1" t="s">
        <v>3710</v>
      </c>
      <c r="F655" t="s">
        <v>3041</v>
      </c>
      <c r="G655" s="45" t="s">
        <v>3710</v>
      </c>
      <c r="H655" s="43">
        <v>1921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3079</v>
      </c>
      <c r="E656" s="1" t="s">
        <v>3540</v>
      </c>
      <c r="F656" t="s">
        <v>3042</v>
      </c>
      <c r="G656" s="45" t="s">
        <v>3547</v>
      </c>
      <c r="H656" s="43">
        <v>1922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4"/>
        <v>Fraction of Eligible Industrial Energy Use Shifted to Electricity</v>
      </c>
      <c r="D657" s="6" t="s">
        <v>3079</v>
      </c>
      <c r="E657" s="1" t="s">
        <v>3541</v>
      </c>
      <c r="F657" t="s">
        <v>3042</v>
      </c>
      <c r="G657" s="45" t="s">
        <v>3548</v>
      </c>
      <c r="H657" s="43">
        <v>1923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4"/>
        <v>Fraction of Eligible Industrial Energy Use Shifted to Electricity</v>
      </c>
      <c r="D658" s="6" t="s">
        <v>3079</v>
      </c>
      <c r="E658" s="1" t="s">
        <v>3542</v>
      </c>
      <c r="F658" t="s">
        <v>3042</v>
      </c>
      <c r="G658" s="45" t="s">
        <v>3549</v>
      </c>
      <c r="H658" s="43">
        <v>1924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4"/>
        <v>Fraction of Eligible Industrial Energy Use Shifted to Electricity</v>
      </c>
      <c r="D659" s="6" t="s">
        <v>3079</v>
      </c>
      <c r="E659" s="1" t="s">
        <v>3543</v>
      </c>
      <c r="F659" t="s">
        <v>3042</v>
      </c>
      <c r="G659" s="45" t="s">
        <v>3550</v>
      </c>
      <c r="H659" s="43">
        <v>1925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4"/>
        <v>Fraction of Eligible Industrial Energy Use Shifted to Electricity</v>
      </c>
      <c r="D660" s="6" t="s">
        <v>3079</v>
      </c>
      <c r="E660" s="1" t="s">
        <v>3544</v>
      </c>
      <c r="F660" t="s">
        <v>3042</v>
      </c>
      <c r="G660" s="45" t="s">
        <v>3551</v>
      </c>
      <c r="H660" s="43">
        <v>1926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4"/>
        <v>Fraction of Eligible Industrial Energy Use Shifted to Electricity</v>
      </c>
      <c r="D661" s="6" t="s">
        <v>3079</v>
      </c>
      <c r="E661" s="1" t="s">
        <v>3545</v>
      </c>
      <c r="F661" t="s">
        <v>3042</v>
      </c>
      <c r="G661" s="45" t="s">
        <v>3552</v>
      </c>
      <c r="H661" s="43">
        <v>1927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4"/>
        <v>Fraction of Eligible Industrial Energy Use Shifted to Electricity</v>
      </c>
      <c r="D662" s="6" t="s">
        <v>3079</v>
      </c>
      <c r="E662" s="1" t="s">
        <v>3546</v>
      </c>
      <c r="F662" t="s">
        <v>3042</v>
      </c>
      <c r="G662" s="45" t="s">
        <v>3553</v>
      </c>
      <c r="H662" s="43">
        <v>1928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4"/>
        <v>Fraction of Eligible Industrial Energy Use Shifted to Electricity</v>
      </c>
      <c r="D663" s="6" t="s">
        <v>3079</v>
      </c>
      <c r="E663" s="1" t="s">
        <v>3710</v>
      </c>
      <c r="F663" t="s">
        <v>3042</v>
      </c>
      <c r="G663" s="45" t="s">
        <v>3710</v>
      </c>
      <c r="H663" s="43">
        <v>1929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4"/>
        <v>Fraction of Eligible Industrial Energy Use Shifted to Electricity</v>
      </c>
      <c r="D664" s="6" t="s">
        <v>3080</v>
      </c>
      <c r="E664" s="1" t="s">
        <v>3540</v>
      </c>
      <c r="F664" t="s">
        <v>3043</v>
      </c>
      <c r="G664" s="45" t="s">
        <v>3547</v>
      </c>
      <c r="H664" s="43">
        <v>1930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4"/>
        <v>Fraction of Eligible Industrial Energy Use Shifted to Electricity</v>
      </c>
      <c r="D665" s="6" t="s">
        <v>3080</v>
      </c>
      <c r="E665" s="1" t="s">
        <v>3541</v>
      </c>
      <c r="F665" t="s">
        <v>3043</v>
      </c>
      <c r="G665" s="45" t="s">
        <v>3548</v>
      </c>
      <c r="H665" s="43">
        <v>1931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4"/>
        <v>Fraction of Eligible Industrial Energy Use Shifted to Electricity</v>
      </c>
      <c r="D666" s="6" t="s">
        <v>3080</v>
      </c>
      <c r="E666" s="1" t="s">
        <v>3542</v>
      </c>
      <c r="F666" t="s">
        <v>3043</v>
      </c>
      <c r="G666" s="45" t="s">
        <v>3549</v>
      </c>
      <c r="H666" s="43">
        <v>1932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4"/>
        <v>Fraction of Eligible Industrial Energy Use Shifted to Electricity</v>
      </c>
      <c r="D667" s="6" t="s">
        <v>3080</v>
      </c>
      <c r="E667" s="1" t="s">
        <v>3543</v>
      </c>
      <c r="F667" t="s">
        <v>3043</v>
      </c>
      <c r="G667" s="45" t="s">
        <v>3550</v>
      </c>
      <c r="H667" s="43">
        <v>1933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4"/>
        <v>Fraction of Eligible Industrial Energy Use Shifted to Electricity</v>
      </c>
      <c r="D668" s="6" t="s">
        <v>3080</v>
      </c>
      <c r="E668" s="1" t="s">
        <v>3544</v>
      </c>
      <c r="F668" t="s">
        <v>3043</v>
      </c>
      <c r="G668" s="45" t="s">
        <v>3551</v>
      </c>
      <c r="H668" s="43">
        <v>1934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4"/>
        <v>Fraction of Eligible Industrial Energy Use Shifted to Electricity</v>
      </c>
      <c r="D669" s="6" t="s">
        <v>3080</v>
      </c>
      <c r="E669" s="1" t="s">
        <v>3545</v>
      </c>
      <c r="F669" t="s">
        <v>3043</v>
      </c>
      <c r="G669" s="45" t="s">
        <v>3552</v>
      </c>
      <c r="H669" s="43">
        <v>1935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4"/>
        <v>Fraction of Eligible Industrial Energy Use Shifted to Electricity</v>
      </c>
      <c r="D670" s="6" t="s">
        <v>3080</v>
      </c>
      <c r="E670" s="1" t="s">
        <v>3546</v>
      </c>
      <c r="F670" t="s">
        <v>3043</v>
      </c>
      <c r="G670" s="45" t="s">
        <v>3553</v>
      </c>
      <c r="H670" s="43">
        <v>1936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4"/>
        <v>Fraction of Eligible Industrial Energy Use Shifted to Electricity</v>
      </c>
      <c r="D671" s="6" t="s">
        <v>3080</v>
      </c>
      <c r="E671" s="1" t="s">
        <v>3710</v>
      </c>
      <c r="F671" t="s">
        <v>3043</v>
      </c>
      <c r="G671" s="45" t="s">
        <v>3710</v>
      </c>
      <c r="H671" s="43">
        <v>1937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4"/>
        <v>Fraction of Eligible Industrial Energy Use Shifted to Electricity</v>
      </c>
      <c r="D672" s="6" t="s">
        <v>3081</v>
      </c>
      <c r="E672" s="1" t="s">
        <v>3540</v>
      </c>
      <c r="F672" t="s">
        <v>2582</v>
      </c>
      <c r="G672" s="45" t="s">
        <v>3547</v>
      </c>
      <c r="H672" s="43">
        <v>1938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4"/>
        <v>Fraction of Eligible Industrial Energy Use Shifted to Electricity</v>
      </c>
      <c r="D673" s="6" t="s">
        <v>3081</v>
      </c>
      <c r="E673" s="1" t="s">
        <v>3541</v>
      </c>
      <c r="F673" t="s">
        <v>2582</v>
      </c>
      <c r="G673" s="45" t="s">
        <v>3548</v>
      </c>
      <c r="H673" s="43">
        <v>1939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4"/>
        <v>Fraction of Eligible Industrial Energy Use Shifted to Electricity</v>
      </c>
      <c r="D674" s="6" t="s">
        <v>3081</v>
      </c>
      <c r="E674" s="1" t="s">
        <v>3542</v>
      </c>
      <c r="F674" t="s">
        <v>2582</v>
      </c>
      <c r="G674" s="45" t="s">
        <v>3549</v>
      </c>
      <c r="H674" s="43">
        <v>1940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4"/>
        <v>Fraction of Eligible Industrial Energy Use Shifted to Electricity</v>
      </c>
      <c r="D675" s="6" t="s">
        <v>3081</v>
      </c>
      <c r="E675" s="1" t="s">
        <v>3543</v>
      </c>
      <c r="F675" t="s">
        <v>2582</v>
      </c>
      <c r="G675" s="45" t="s">
        <v>3550</v>
      </c>
      <c r="H675" s="43">
        <v>1941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4"/>
        <v>Fraction of Eligible Industrial Energy Use Shifted to Electricity</v>
      </c>
      <c r="D676" s="6" t="s">
        <v>3081</v>
      </c>
      <c r="E676" s="1" t="s">
        <v>3544</v>
      </c>
      <c r="F676" t="s">
        <v>2582</v>
      </c>
      <c r="G676" s="45" t="s">
        <v>3551</v>
      </c>
      <c r="H676" s="43">
        <v>1942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4"/>
        <v>Fraction of Eligible Industrial Energy Use Shifted to Electricity</v>
      </c>
      <c r="D677" s="6" t="s">
        <v>3081</v>
      </c>
      <c r="E677" s="1" t="s">
        <v>3545</v>
      </c>
      <c r="F677" t="s">
        <v>2582</v>
      </c>
      <c r="G677" s="45" t="s">
        <v>3552</v>
      </c>
      <c r="H677" s="43">
        <v>1943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4"/>
        <v>Fraction of Eligible Industrial Energy Use Shifted to Electricity</v>
      </c>
      <c r="D678" s="6" t="s">
        <v>3081</v>
      </c>
      <c r="E678" s="1" t="s">
        <v>3546</v>
      </c>
      <c r="F678" t="s">
        <v>2582</v>
      </c>
      <c r="G678" s="45" t="s">
        <v>3553</v>
      </c>
      <c r="H678" s="43">
        <v>1944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4"/>
        <v>Fraction of Eligible Industrial Energy Use Shifted to Electricity</v>
      </c>
      <c r="D679" s="6" t="s">
        <v>3081</v>
      </c>
      <c r="E679" s="1" t="s">
        <v>3710</v>
      </c>
      <c r="F679" t="s">
        <v>2582</v>
      </c>
      <c r="G679" s="45" t="s">
        <v>3710</v>
      </c>
      <c r="H679" s="43">
        <v>1945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4"/>
        <v>Fraction of Eligible Industrial Energy Use Shifted to Electricity</v>
      </c>
      <c r="D680" s="6" t="s">
        <v>3082</v>
      </c>
      <c r="E680" s="1" t="s">
        <v>3540</v>
      </c>
      <c r="F680" t="s">
        <v>3044</v>
      </c>
      <c r="G680" s="45" t="s">
        <v>3547</v>
      </c>
      <c r="H680" s="43">
        <v>1946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4"/>
        <v>Fraction of Eligible Industrial Energy Use Shifted to Electricity</v>
      </c>
      <c r="D681" s="6" t="s">
        <v>3082</v>
      </c>
      <c r="E681" s="1" t="s">
        <v>3541</v>
      </c>
      <c r="F681" t="s">
        <v>3044</v>
      </c>
      <c r="G681" s="45" t="s">
        <v>3548</v>
      </c>
      <c r="H681" s="43">
        <v>1947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4"/>
        <v>Fraction of Eligible Industrial Energy Use Shifted to Electricity</v>
      </c>
      <c r="D682" s="6" t="s">
        <v>3082</v>
      </c>
      <c r="E682" s="1" t="s">
        <v>3542</v>
      </c>
      <c r="F682" t="s">
        <v>3044</v>
      </c>
      <c r="G682" s="45" t="s">
        <v>3549</v>
      </c>
      <c r="H682" s="43">
        <v>1948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4"/>
        <v>Fraction of Eligible Industrial Energy Use Shifted to Electricity</v>
      </c>
      <c r="D683" s="6" t="s">
        <v>3082</v>
      </c>
      <c r="E683" s="1" t="s">
        <v>3543</v>
      </c>
      <c r="F683" t="s">
        <v>3044</v>
      </c>
      <c r="G683" s="45" t="s">
        <v>3550</v>
      </c>
      <c r="H683" s="43">
        <v>1949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4"/>
        <v>Fraction of Eligible Industrial Energy Use Shifted to Electricity</v>
      </c>
      <c r="D684" s="6" t="s">
        <v>3082</v>
      </c>
      <c r="E684" s="1" t="s">
        <v>3544</v>
      </c>
      <c r="F684" t="s">
        <v>3044</v>
      </c>
      <c r="G684" s="45" t="s">
        <v>3551</v>
      </c>
      <c r="H684" s="43">
        <v>1950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ref="C685:C735" si="35">C$568</f>
        <v>Fraction of Eligible Industrial Energy Use Shifted to Electricity</v>
      </c>
      <c r="D685" s="6" t="s">
        <v>3082</v>
      </c>
      <c r="E685" s="1" t="s">
        <v>3545</v>
      </c>
      <c r="F685" t="s">
        <v>3044</v>
      </c>
      <c r="G685" s="45" t="s">
        <v>3552</v>
      </c>
      <c r="H685" s="43">
        <v>1951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3082</v>
      </c>
      <c r="E686" s="1" t="s">
        <v>3546</v>
      </c>
      <c r="F686" t="s">
        <v>3044</v>
      </c>
      <c r="G686" s="45" t="s">
        <v>3553</v>
      </c>
      <c r="H686" s="43">
        <v>1952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3082</v>
      </c>
      <c r="E687" s="1" t="s">
        <v>3710</v>
      </c>
      <c r="F687" t="s">
        <v>3044</v>
      </c>
      <c r="G687" s="45" t="s">
        <v>3710</v>
      </c>
      <c r="H687" s="43">
        <v>1953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3083</v>
      </c>
      <c r="E688" s="1" t="s">
        <v>3540</v>
      </c>
      <c r="F688" t="s">
        <v>3045</v>
      </c>
      <c r="G688" s="45" t="s">
        <v>3547</v>
      </c>
      <c r="H688" s="43">
        <v>1954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3083</v>
      </c>
      <c r="E689" s="1" t="s">
        <v>3541</v>
      </c>
      <c r="F689" t="s">
        <v>3045</v>
      </c>
      <c r="G689" s="45" t="s">
        <v>3548</v>
      </c>
      <c r="H689" s="43">
        <v>1955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3083</v>
      </c>
      <c r="E690" s="1" t="s">
        <v>3542</v>
      </c>
      <c r="F690" t="s">
        <v>3045</v>
      </c>
      <c r="G690" s="45" t="s">
        <v>3549</v>
      </c>
      <c r="H690" s="43">
        <v>1956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3083</v>
      </c>
      <c r="E691" s="1" t="s">
        <v>3543</v>
      </c>
      <c r="F691" t="s">
        <v>3045</v>
      </c>
      <c r="G691" s="45" t="s">
        <v>3550</v>
      </c>
      <c r="H691" s="43">
        <v>1957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3083</v>
      </c>
      <c r="E692" s="1" t="s">
        <v>3544</v>
      </c>
      <c r="F692" t="s">
        <v>3045</v>
      </c>
      <c r="G692" s="45" t="s">
        <v>3551</v>
      </c>
      <c r="H692" s="43">
        <v>1958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3083</v>
      </c>
      <c r="E693" s="1" t="s">
        <v>3545</v>
      </c>
      <c r="F693" t="s">
        <v>3045</v>
      </c>
      <c r="G693" s="45" t="s">
        <v>3552</v>
      </c>
      <c r="H693" s="43">
        <v>1959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3083</v>
      </c>
      <c r="E694" s="1" t="s">
        <v>3546</v>
      </c>
      <c r="F694" t="s">
        <v>3045</v>
      </c>
      <c r="G694" s="45" t="s">
        <v>3553</v>
      </c>
      <c r="H694" s="43">
        <v>1960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3083</v>
      </c>
      <c r="E695" s="1" t="s">
        <v>3710</v>
      </c>
      <c r="F695" t="s">
        <v>3045</v>
      </c>
      <c r="G695" s="45" t="s">
        <v>3710</v>
      </c>
      <c r="H695" s="43">
        <v>1961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3084</v>
      </c>
      <c r="E696" s="1" t="s">
        <v>3540</v>
      </c>
      <c r="F696" t="s">
        <v>3046</v>
      </c>
      <c r="G696" s="45" t="s">
        <v>3547</v>
      </c>
      <c r="H696" s="43">
        <v>1962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3084</v>
      </c>
      <c r="E697" s="1" t="s">
        <v>3541</v>
      </c>
      <c r="F697" t="s">
        <v>3046</v>
      </c>
      <c r="G697" s="45" t="s">
        <v>3548</v>
      </c>
      <c r="H697" s="43">
        <v>1963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3084</v>
      </c>
      <c r="E698" s="1" t="s">
        <v>3542</v>
      </c>
      <c r="F698" t="s">
        <v>3046</v>
      </c>
      <c r="G698" s="45" t="s">
        <v>3549</v>
      </c>
      <c r="H698" s="43">
        <v>1964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3084</v>
      </c>
      <c r="E699" s="1" t="s">
        <v>3543</v>
      </c>
      <c r="F699" t="s">
        <v>3046</v>
      </c>
      <c r="G699" s="45" t="s">
        <v>3550</v>
      </c>
      <c r="H699" s="43">
        <v>1965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3084</v>
      </c>
      <c r="E700" s="1" t="s">
        <v>3544</v>
      </c>
      <c r="F700" t="s">
        <v>3046</v>
      </c>
      <c r="G700" s="45" t="s">
        <v>3551</v>
      </c>
      <c r="H700" s="43">
        <v>1966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3084</v>
      </c>
      <c r="E701" s="1" t="s">
        <v>3545</v>
      </c>
      <c r="F701" t="s">
        <v>3046</v>
      </c>
      <c r="G701" s="45" t="s">
        <v>3552</v>
      </c>
      <c r="H701" s="43">
        <v>1967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3084</v>
      </c>
      <c r="E702" s="1" t="s">
        <v>3546</v>
      </c>
      <c r="F702" t="s">
        <v>3046</v>
      </c>
      <c r="G702" s="45" t="s">
        <v>3553</v>
      </c>
      <c r="H702" s="43">
        <v>1968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3084</v>
      </c>
      <c r="E703" s="1" t="s">
        <v>3710</v>
      </c>
      <c r="F703" t="s">
        <v>3046</v>
      </c>
      <c r="G703" s="45" t="s">
        <v>3710</v>
      </c>
      <c r="H703" s="43">
        <v>1969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3085</v>
      </c>
      <c r="E704" s="1" t="s">
        <v>3540</v>
      </c>
      <c r="F704" t="s">
        <v>3047</v>
      </c>
      <c r="G704" s="45" t="s">
        <v>3547</v>
      </c>
      <c r="H704" s="43">
        <v>1970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3085</v>
      </c>
      <c r="E705" s="1" t="s">
        <v>3541</v>
      </c>
      <c r="F705" t="s">
        <v>3047</v>
      </c>
      <c r="G705" s="45" t="s">
        <v>3548</v>
      </c>
      <c r="H705" s="43">
        <v>1971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3085</v>
      </c>
      <c r="E706" s="1" t="s">
        <v>3542</v>
      </c>
      <c r="F706" t="s">
        <v>3047</v>
      </c>
      <c r="G706" s="45" t="s">
        <v>3549</v>
      </c>
      <c r="H706" s="43">
        <v>1972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3085</v>
      </c>
      <c r="E707" s="1" t="s">
        <v>3543</v>
      </c>
      <c r="F707" t="s">
        <v>3047</v>
      </c>
      <c r="G707" s="45" t="s">
        <v>3550</v>
      </c>
      <c r="H707" s="43">
        <v>1973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5"/>
        <v>Fraction of Eligible Industrial Energy Use Shifted to Electricity</v>
      </c>
      <c r="D708" s="6" t="s">
        <v>3085</v>
      </c>
      <c r="E708" s="1" t="s">
        <v>3544</v>
      </c>
      <c r="F708" t="s">
        <v>3047</v>
      </c>
      <c r="G708" s="45" t="s">
        <v>3551</v>
      </c>
      <c r="H708" s="43">
        <v>1974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5"/>
        <v>Fraction of Eligible Industrial Energy Use Shifted to Electricity</v>
      </c>
      <c r="D709" s="6" t="s">
        <v>3085</v>
      </c>
      <c r="E709" s="1" t="s">
        <v>3545</v>
      </c>
      <c r="F709" t="s">
        <v>3047</v>
      </c>
      <c r="G709" s="45" t="s">
        <v>3552</v>
      </c>
      <c r="H709" s="43">
        <v>1975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5"/>
        <v>Fraction of Eligible Industrial Energy Use Shifted to Electricity</v>
      </c>
      <c r="D710" s="6" t="s">
        <v>3085</v>
      </c>
      <c r="E710" s="1" t="s">
        <v>3546</v>
      </c>
      <c r="F710" t="s">
        <v>3047</v>
      </c>
      <c r="G710" s="45" t="s">
        <v>3553</v>
      </c>
      <c r="H710" s="43">
        <v>1976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5"/>
        <v>Fraction of Eligible Industrial Energy Use Shifted to Electricity</v>
      </c>
      <c r="D711" s="6" t="s">
        <v>3085</v>
      </c>
      <c r="E711" s="1" t="s">
        <v>3710</v>
      </c>
      <c r="F711" t="s">
        <v>3047</v>
      </c>
      <c r="G711" s="45" t="s">
        <v>3710</v>
      </c>
      <c r="H711" s="43">
        <v>1977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5"/>
        <v>Fraction of Eligible Industrial Energy Use Shifted to Electricity</v>
      </c>
      <c r="D712" s="6" t="s">
        <v>3086</v>
      </c>
      <c r="E712" s="1" t="s">
        <v>3540</v>
      </c>
      <c r="F712" t="s">
        <v>3048</v>
      </c>
      <c r="G712" s="45" t="s">
        <v>3547</v>
      </c>
      <c r="H712" s="43">
        <v>1978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5"/>
        <v>Fraction of Eligible Industrial Energy Use Shifted to Electricity</v>
      </c>
      <c r="D713" s="6" t="s">
        <v>3086</v>
      </c>
      <c r="E713" s="1" t="s">
        <v>3541</v>
      </c>
      <c r="F713" t="s">
        <v>3048</v>
      </c>
      <c r="G713" s="45" t="s">
        <v>3548</v>
      </c>
      <c r="H713" s="43">
        <v>1979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5"/>
        <v>Fraction of Eligible Industrial Energy Use Shifted to Electricity</v>
      </c>
      <c r="D714" s="6" t="s">
        <v>3086</v>
      </c>
      <c r="E714" s="1" t="s">
        <v>3542</v>
      </c>
      <c r="F714" t="s">
        <v>3048</v>
      </c>
      <c r="G714" s="45" t="s">
        <v>3549</v>
      </c>
      <c r="H714" s="43">
        <v>1980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5"/>
        <v>Fraction of Eligible Industrial Energy Use Shifted to Electricity</v>
      </c>
      <c r="D715" s="6" t="s">
        <v>3086</v>
      </c>
      <c r="E715" s="1" t="s">
        <v>3543</v>
      </c>
      <c r="F715" t="s">
        <v>3048</v>
      </c>
      <c r="G715" s="45" t="s">
        <v>3550</v>
      </c>
      <c r="H715" s="43">
        <v>1981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5"/>
        <v>Fraction of Eligible Industrial Energy Use Shifted to Electricity</v>
      </c>
      <c r="D716" s="6" t="s">
        <v>3086</v>
      </c>
      <c r="E716" s="1" t="s">
        <v>3544</v>
      </c>
      <c r="F716" t="s">
        <v>3048</v>
      </c>
      <c r="G716" s="45" t="s">
        <v>3551</v>
      </c>
      <c r="H716" s="43">
        <v>1982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5"/>
        <v>Fraction of Eligible Industrial Energy Use Shifted to Electricity</v>
      </c>
      <c r="D717" s="6" t="s">
        <v>3086</v>
      </c>
      <c r="E717" s="1" t="s">
        <v>3545</v>
      </c>
      <c r="F717" t="s">
        <v>3048</v>
      </c>
      <c r="G717" s="45" t="s">
        <v>3552</v>
      </c>
      <c r="H717" s="43">
        <v>1983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5"/>
        <v>Fraction of Eligible Industrial Energy Use Shifted to Electricity</v>
      </c>
      <c r="D718" s="6" t="s">
        <v>3086</v>
      </c>
      <c r="E718" s="1" t="s">
        <v>3546</v>
      </c>
      <c r="F718" t="s">
        <v>3048</v>
      </c>
      <c r="G718" s="45" t="s">
        <v>3553</v>
      </c>
      <c r="H718" s="43">
        <v>1984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5"/>
        <v>Fraction of Eligible Industrial Energy Use Shifted to Electricity</v>
      </c>
      <c r="D719" s="6" t="s">
        <v>3086</v>
      </c>
      <c r="E719" s="1" t="s">
        <v>3710</v>
      </c>
      <c r="F719" t="s">
        <v>3048</v>
      </c>
      <c r="G719" s="45" t="s">
        <v>3710</v>
      </c>
      <c r="H719" s="43">
        <v>1985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5"/>
        <v>Fraction of Eligible Industrial Energy Use Shifted to Electricity</v>
      </c>
      <c r="D720" s="6" t="s">
        <v>3087</v>
      </c>
      <c r="E720" s="1" t="s">
        <v>3540</v>
      </c>
      <c r="F720" t="s">
        <v>3049</v>
      </c>
      <c r="G720" s="45" t="s">
        <v>3547</v>
      </c>
      <c r="H720" s="43">
        <v>1986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5"/>
        <v>Fraction of Eligible Industrial Energy Use Shifted to Electricity</v>
      </c>
      <c r="D721" s="6" t="s">
        <v>3087</v>
      </c>
      <c r="E721" s="1" t="s">
        <v>3541</v>
      </c>
      <c r="F721" t="s">
        <v>3049</v>
      </c>
      <c r="G721" s="45" t="s">
        <v>3548</v>
      </c>
      <c r="H721" s="43">
        <v>1987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5"/>
        <v>Fraction of Eligible Industrial Energy Use Shifted to Electricity</v>
      </c>
      <c r="D722" s="6" t="s">
        <v>3087</v>
      </c>
      <c r="E722" s="1" t="s">
        <v>3542</v>
      </c>
      <c r="F722" t="s">
        <v>3049</v>
      </c>
      <c r="G722" s="45" t="s">
        <v>3549</v>
      </c>
      <c r="H722" s="43">
        <v>1988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5"/>
        <v>Fraction of Eligible Industrial Energy Use Shifted to Electricity</v>
      </c>
      <c r="D723" s="6" t="s">
        <v>3087</v>
      </c>
      <c r="E723" s="1" t="s">
        <v>3543</v>
      </c>
      <c r="F723" t="s">
        <v>3049</v>
      </c>
      <c r="G723" s="45" t="s">
        <v>3550</v>
      </c>
      <c r="H723" s="43">
        <v>1989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5"/>
        <v>Fraction of Eligible Industrial Energy Use Shifted to Electricity</v>
      </c>
      <c r="D724" s="6" t="s">
        <v>3087</v>
      </c>
      <c r="E724" s="1" t="s">
        <v>3544</v>
      </c>
      <c r="F724" t="s">
        <v>3049</v>
      </c>
      <c r="G724" s="45" t="s">
        <v>3551</v>
      </c>
      <c r="H724" s="43">
        <v>1990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5"/>
        <v>Fraction of Eligible Industrial Energy Use Shifted to Electricity</v>
      </c>
      <c r="D725" s="6" t="s">
        <v>3087</v>
      </c>
      <c r="E725" s="1" t="s">
        <v>3545</v>
      </c>
      <c r="F725" t="s">
        <v>3049</v>
      </c>
      <c r="G725" s="45" t="s">
        <v>3552</v>
      </c>
      <c r="H725" s="43">
        <v>1991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5"/>
        <v>Fraction of Eligible Industrial Energy Use Shifted to Electricity</v>
      </c>
      <c r="D726" s="6" t="s">
        <v>3087</v>
      </c>
      <c r="E726" s="1" t="s">
        <v>3546</v>
      </c>
      <c r="F726" t="s">
        <v>3049</v>
      </c>
      <c r="G726" s="45" t="s">
        <v>3553</v>
      </c>
      <c r="H726" s="43">
        <v>1992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5"/>
        <v>Fraction of Eligible Industrial Energy Use Shifted to Electricity</v>
      </c>
      <c r="D727" s="6" t="s">
        <v>3087</v>
      </c>
      <c r="E727" s="1" t="s">
        <v>3710</v>
      </c>
      <c r="F727" t="s">
        <v>3049</v>
      </c>
      <c r="G727" s="45" t="s">
        <v>3710</v>
      </c>
      <c r="H727" s="43">
        <v>1993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5"/>
        <v>Fraction of Eligible Industrial Energy Use Shifted to Electricity</v>
      </c>
      <c r="D728" s="6" t="s">
        <v>3088</v>
      </c>
      <c r="E728" s="1" t="s">
        <v>3540</v>
      </c>
      <c r="F728" t="s">
        <v>3050</v>
      </c>
      <c r="G728" s="45" t="s">
        <v>3547</v>
      </c>
      <c r="H728" s="43">
        <v>1994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5"/>
        <v>Fraction of Eligible Industrial Energy Use Shifted to Electricity</v>
      </c>
      <c r="D729" s="6" t="s">
        <v>3088</v>
      </c>
      <c r="E729" s="1" t="s">
        <v>3541</v>
      </c>
      <c r="F729" t="s">
        <v>3050</v>
      </c>
      <c r="G729" s="45" t="s">
        <v>3548</v>
      </c>
      <c r="H729" s="43">
        <v>1995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5"/>
        <v>Fraction of Eligible Industrial Energy Use Shifted to Electricity</v>
      </c>
      <c r="D730" s="6" t="s">
        <v>3088</v>
      </c>
      <c r="E730" s="1" t="s">
        <v>3542</v>
      </c>
      <c r="F730" t="s">
        <v>3050</v>
      </c>
      <c r="G730" s="45" t="s">
        <v>3549</v>
      </c>
      <c r="H730" s="43">
        <v>1996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5"/>
        <v>Fraction of Eligible Industrial Energy Use Shifted to Electricity</v>
      </c>
      <c r="D731" s="6" t="s">
        <v>3088</v>
      </c>
      <c r="E731" s="1" t="s">
        <v>3543</v>
      </c>
      <c r="F731" t="s">
        <v>3050</v>
      </c>
      <c r="G731" s="45" t="s">
        <v>3550</v>
      </c>
      <c r="H731" s="43">
        <v>1997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5"/>
        <v>Fraction of Eligible Industrial Energy Use Shifted to Electricity</v>
      </c>
      <c r="D732" s="6" t="s">
        <v>3088</v>
      </c>
      <c r="E732" s="1" t="s">
        <v>3544</v>
      </c>
      <c r="F732" t="s">
        <v>3050</v>
      </c>
      <c r="G732" s="45" t="s">
        <v>3551</v>
      </c>
      <c r="H732" s="43">
        <v>1998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5"/>
        <v>Fraction of Eligible Industrial Energy Use Shifted to Electricity</v>
      </c>
      <c r="D733" s="6" t="s">
        <v>3088</v>
      </c>
      <c r="E733" s="1" t="s">
        <v>3545</v>
      </c>
      <c r="F733" t="s">
        <v>3050</v>
      </c>
      <c r="G733" s="45" t="s">
        <v>3552</v>
      </c>
      <c r="H733" s="43">
        <v>1999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5"/>
        <v>Fraction of Eligible Industrial Energy Use Shifted to Electricity</v>
      </c>
      <c r="D734" s="6" t="s">
        <v>3088</v>
      </c>
      <c r="E734" s="1" t="s">
        <v>3546</v>
      </c>
      <c r="F734" t="s">
        <v>3050</v>
      </c>
      <c r="G734" s="45" t="s">
        <v>3553</v>
      </c>
      <c r="H734" s="43">
        <v>2000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5"/>
        <v>Fraction of Eligible Industrial Energy Use Shifted to Electricity</v>
      </c>
      <c r="D735" s="6" t="s">
        <v>3088</v>
      </c>
      <c r="E735" s="1" t="s">
        <v>3710</v>
      </c>
      <c r="F735" t="s">
        <v>3050</v>
      </c>
      <c r="G735" s="45" t="s">
        <v>3710</v>
      </c>
      <c r="H735" s="43">
        <v>2001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ref="C736:C767" si="36">C$568</f>
        <v>Fraction of Eligible Industrial Energy Use Shifted to Electricity</v>
      </c>
      <c r="D736" s="6" t="s">
        <v>3089</v>
      </c>
      <c r="E736" s="1" t="s">
        <v>3540</v>
      </c>
      <c r="F736" t="s">
        <v>3051</v>
      </c>
      <c r="G736" s="45" t="s">
        <v>3547</v>
      </c>
      <c r="H736" s="43">
        <v>2002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3089</v>
      </c>
      <c r="E737" s="1" t="s">
        <v>3541</v>
      </c>
      <c r="F737" t="s">
        <v>3051</v>
      </c>
      <c r="G737" s="45" t="s">
        <v>3548</v>
      </c>
      <c r="H737" s="43">
        <v>2003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3089</v>
      </c>
      <c r="E738" s="1" t="s">
        <v>3542</v>
      </c>
      <c r="F738" t="s">
        <v>3051</v>
      </c>
      <c r="G738" s="45" t="s">
        <v>3549</v>
      </c>
      <c r="H738" s="43">
        <v>2004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3089</v>
      </c>
      <c r="E739" s="1" t="s">
        <v>3543</v>
      </c>
      <c r="F739" t="s">
        <v>3051</v>
      </c>
      <c r="G739" s="45" t="s">
        <v>3550</v>
      </c>
      <c r="H739" s="43">
        <v>2005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3089</v>
      </c>
      <c r="E740" s="1" t="s">
        <v>3544</v>
      </c>
      <c r="F740" t="s">
        <v>3051</v>
      </c>
      <c r="G740" s="45" t="s">
        <v>3551</v>
      </c>
      <c r="H740" s="43">
        <v>2006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3089</v>
      </c>
      <c r="E741" s="1" t="s">
        <v>3545</v>
      </c>
      <c r="F741" t="s">
        <v>3051</v>
      </c>
      <c r="G741" s="45" t="s">
        <v>3552</v>
      </c>
      <c r="H741" s="43">
        <v>2007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3089</v>
      </c>
      <c r="E742" s="1" t="s">
        <v>3546</v>
      </c>
      <c r="F742" t="s">
        <v>3051</v>
      </c>
      <c r="G742" s="45" t="s">
        <v>3553</v>
      </c>
      <c r="H742" s="43">
        <v>2008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3089</v>
      </c>
      <c r="E743" s="1" t="s">
        <v>3710</v>
      </c>
      <c r="F743" t="s">
        <v>3051</v>
      </c>
      <c r="G743" s="45" t="s">
        <v>3710</v>
      </c>
      <c r="H743" s="43">
        <v>2009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3090</v>
      </c>
      <c r="E744" s="1" t="s">
        <v>3540</v>
      </c>
      <c r="F744" t="s">
        <v>3052</v>
      </c>
      <c r="G744" s="45" t="s">
        <v>3547</v>
      </c>
      <c r="H744" s="43">
        <v>2010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3090</v>
      </c>
      <c r="E745" s="1" t="s">
        <v>3541</v>
      </c>
      <c r="F745" t="s">
        <v>3052</v>
      </c>
      <c r="G745" s="45" t="s">
        <v>3548</v>
      </c>
      <c r="H745" s="43">
        <v>2011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3090</v>
      </c>
      <c r="E746" s="1" t="s">
        <v>3542</v>
      </c>
      <c r="F746" t="s">
        <v>3052</v>
      </c>
      <c r="G746" s="45" t="s">
        <v>3549</v>
      </c>
      <c r="H746" s="43">
        <v>2012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3090</v>
      </c>
      <c r="E747" s="1" t="s">
        <v>3543</v>
      </c>
      <c r="F747" t="s">
        <v>3052</v>
      </c>
      <c r="G747" s="45" t="s">
        <v>3550</v>
      </c>
      <c r="H747" s="43">
        <v>2013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3090</v>
      </c>
      <c r="E748" s="1" t="s">
        <v>3544</v>
      </c>
      <c r="F748" t="s">
        <v>3052</v>
      </c>
      <c r="G748" s="45" t="s">
        <v>3551</v>
      </c>
      <c r="H748" s="43">
        <v>2014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3090</v>
      </c>
      <c r="E749" s="1" t="s">
        <v>3545</v>
      </c>
      <c r="F749" t="s">
        <v>3052</v>
      </c>
      <c r="G749" s="45" t="s">
        <v>3552</v>
      </c>
      <c r="H749" s="43">
        <v>2015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3090</v>
      </c>
      <c r="E750" s="1" t="s">
        <v>3546</v>
      </c>
      <c r="F750" t="s">
        <v>3052</v>
      </c>
      <c r="G750" s="45" t="s">
        <v>3553</v>
      </c>
      <c r="H750" s="43">
        <v>2016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3090</v>
      </c>
      <c r="E751" s="1" t="s">
        <v>3710</v>
      </c>
      <c r="F751" t="s">
        <v>3052</v>
      </c>
      <c r="G751" s="45" t="s">
        <v>3710</v>
      </c>
      <c r="H751" s="43">
        <v>2017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3091</v>
      </c>
      <c r="E752" s="1" t="s">
        <v>3540</v>
      </c>
      <c r="F752" t="s">
        <v>3094</v>
      </c>
      <c r="G752" s="45" t="s">
        <v>3547</v>
      </c>
      <c r="H752" s="43">
        <v>2018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3091</v>
      </c>
      <c r="E753" s="1" t="s">
        <v>3541</v>
      </c>
      <c r="F753" t="s">
        <v>3094</v>
      </c>
      <c r="G753" s="45" t="s">
        <v>3548</v>
      </c>
      <c r="H753" s="43">
        <v>2019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3091</v>
      </c>
      <c r="E754" s="1" t="s">
        <v>3542</v>
      </c>
      <c r="F754" t="s">
        <v>3094</v>
      </c>
      <c r="G754" s="45" t="s">
        <v>3549</v>
      </c>
      <c r="H754" s="43">
        <v>2020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3091</v>
      </c>
      <c r="E755" s="1" t="s">
        <v>3543</v>
      </c>
      <c r="F755" t="s">
        <v>3094</v>
      </c>
      <c r="G755" s="45" t="s">
        <v>3550</v>
      </c>
      <c r="H755" s="43">
        <v>2021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3091</v>
      </c>
      <c r="E756" s="1" t="s">
        <v>3544</v>
      </c>
      <c r="F756" t="s">
        <v>3094</v>
      </c>
      <c r="G756" s="45" t="s">
        <v>3551</v>
      </c>
      <c r="H756" s="43">
        <v>2022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3091</v>
      </c>
      <c r="E757" s="1" t="s">
        <v>3545</v>
      </c>
      <c r="F757" t="s">
        <v>3094</v>
      </c>
      <c r="G757" s="45" t="s">
        <v>3552</v>
      </c>
      <c r="H757" s="43">
        <v>2023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3091</v>
      </c>
      <c r="E758" s="1" t="s">
        <v>3546</v>
      </c>
      <c r="F758" t="s">
        <v>3094</v>
      </c>
      <c r="G758" s="45" t="s">
        <v>3553</v>
      </c>
      <c r="H758" s="43">
        <v>2024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6"/>
        <v>Fraction of Eligible Industrial Energy Use Shifted to Electricity</v>
      </c>
      <c r="D759" s="6" t="s">
        <v>3091</v>
      </c>
      <c r="E759" s="1" t="s">
        <v>3710</v>
      </c>
      <c r="F759" t="s">
        <v>3094</v>
      </c>
      <c r="G759" s="45" t="s">
        <v>3710</v>
      </c>
      <c r="H759" s="43">
        <v>2025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6"/>
        <v>Fraction of Eligible Industrial Energy Use Shifted to Electricity</v>
      </c>
      <c r="D760" s="6" t="s">
        <v>3092</v>
      </c>
      <c r="E760" s="1" t="s">
        <v>3540</v>
      </c>
      <c r="F760" t="s">
        <v>3053</v>
      </c>
      <c r="G760" s="45" t="s">
        <v>3547</v>
      </c>
      <c r="H760" s="43">
        <v>2026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6"/>
        <v>Fraction of Eligible Industrial Energy Use Shifted to Electricity</v>
      </c>
      <c r="D761" s="6" t="s">
        <v>3092</v>
      </c>
      <c r="E761" s="1" t="s">
        <v>3541</v>
      </c>
      <c r="F761" t="s">
        <v>3053</v>
      </c>
      <c r="G761" s="45" t="s">
        <v>3548</v>
      </c>
      <c r="H761" s="43">
        <v>2027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6"/>
        <v>Fraction of Eligible Industrial Energy Use Shifted to Electricity</v>
      </c>
      <c r="D762" s="6" t="s">
        <v>3092</v>
      </c>
      <c r="E762" s="1" t="s">
        <v>3542</v>
      </c>
      <c r="F762" t="s">
        <v>3053</v>
      </c>
      <c r="G762" s="45" t="s">
        <v>3549</v>
      </c>
      <c r="H762" s="43">
        <v>2028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6"/>
        <v>Fraction of Eligible Industrial Energy Use Shifted to Electricity</v>
      </c>
      <c r="D763" s="6" t="s">
        <v>3092</v>
      </c>
      <c r="E763" s="1" t="s">
        <v>3543</v>
      </c>
      <c r="F763" t="s">
        <v>3053</v>
      </c>
      <c r="G763" s="45" t="s">
        <v>3550</v>
      </c>
      <c r="H763" s="43">
        <v>2029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6"/>
        <v>Fraction of Eligible Industrial Energy Use Shifted to Electricity</v>
      </c>
      <c r="D764" s="6" t="s">
        <v>3092</v>
      </c>
      <c r="E764" s="1" t="s">
        <v>3544</v>
      </c>
      <c r="F764" t="s">
        <v>3053</v>
      </c>
      <c r="G764" s="45" t="s">
        <v>3551</v>
      </c>
      <c r="H764" s="43">
        <v>2030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6"/>
        <v>Fraction of Eligible Industrial Energy Use Shifted to Electricity</v>
      </c>
      <c r="D765" s="6" t="s">
        <v>3092</v>
      </c>
      <c r="E765" s="1" t="s">
        <v>3545</v>
      </c>
      <c r="F765" t="s">
        <v>3053</v>
      </c>
      <c r="G765" s="45" t="s">
        <v>3552</v>
      </c>
      <c r="H765" s="43">
        <v>2031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6"/>
        <v>Fraction of Eligible Industrial Energy Use Shifted to Electricity</v>
      </c>
      <c r="D766" s="6" t="s">
        <v>3092</v>
      </c>
      <c r="E766" s="1" t="s">
        <v>3546</v>
      </c>
      <c r="F766" t="s">
        <v>3053</v>
      </c>
      <c r="G766" s="45" t="s">
        <v>3553</v>
      </c>
      <c r="H766" s="43">
        <v>2032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6"/>
        <v>Fraction of Eligible Industrial Energy Use Shifted to Electricity</v>
      </c>
      <c r="D767" s="6" t="s">
        <v>3092</v>
      </c>
      <c r="E767" s="1" t="s">
        <v>3710</v>
      </c>
      <c r="F767" t="s">
        <v>3053</v>
      </c>
      <c r="G767" s="45" t="s">
        <v>3710</v>
      </c>
      <c r="H767" s="43">
        <v>2033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s="2" customFormat="1">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F-Gas Substitution</v>
      </c>
      <c r="C768" s="317" t="s">
        <v>2779</v>
      </c>
      <c r="D768" s="6"/>
      <c r="E768" s="6"/>
      <c r="F768" s="6"/>
      <c r="G768" s="6"/>
      <c r="H768" s="47">
        <v>58</v>
      </c>
      <c r="I768" s="324" t="s">
        <v>43</v>
      </c>
      <c r="J768" s="255" t="str">
        <f>IF(ISBLANK(INDEX('Policy Characteristics'!D:D,MATCH($C768,'Policy Characteristics'!$C:$C,0))),"",INDEX('Policy Characteristics'!D:D,MATCH($C768,'Policy Characteristics'!$C:$C,0)))</f>
        <v>F-gas Measures</v>
      </c>
      <c r="K768" s="254" t="str">
        <f>IF(ISBLANK(INDEX('Policy Characteristics'!E:E,MATCH($C768,'Policy Characteristics'!$C:$C,0))),"",INDEX('Policy Characteristics'!E:E,MATCH($C768,'Policy Characteristics'!$C:$C,0)))</f>
        <v>indst f gas substitution</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potential achieved</v>
      </c>
      <c r="P768" s="254"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254" t="str">
        <f>IF(ISBLANK(INDEX('Policy Characteristics'!K:K,MATCH($C768,'Policy Characteristics'!$C:$C,0))),"",INDEX('Policy Characteristics'!K:K,MATCH($C768,'Policy Characteristics'!$C:$C,0)))</f>
        <v>industry-ag-main.html#avoid-f-gases</v>
      </c>
      <c r="R768" s="254" t="str">
        <f>IF(ISBLANK(INDEX('Policy Characteristics'!L:L,MATCH($C768,'Policy Characteristics'!$C:$C,0))),"",INDEX('Policy Characteristics'!L:L,MATCH($C768,'Policy Characteristics'!$C:$C,0)))</f>
        <v>avoid-f-gases.html</v>
      </c>
    </row>
    <row r="769" spans="1:18" s="2" customFormat="1">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F-Gas Destruction</v>
      </c>
      <c r="C769" s="317" t="s">
        <v>2780</v>
      </c>
      <c r="D769" s="6"/>
      <c r="E769" s="6"/>
      <c r="F769" s="6"/>
      <c r="G769" s="6"/>
      <c r="H769" s="47">
        <v>510</v>
      </c>
      <c r="I769" s="324" t="s">
        <v>43</v>
      </c>
      <c r="J769" s="255" t="str">
        <f>IF(ISBLANK(INDEX('Policy Characteristics'!D:D,MATCH($C769,'Policy Characteristics'!$C:$C,0))),"",INDEX('Policy Characteristics'!D:D,MATCH($C769,'Policy Characteristics'!$C:$C,0)))</f>
        <v>F-gas Measures</v>
      </c>
      <c r="K769" s="254" t="str">
        <f>IF(ISBLANK(INDEX('Policy Characteristics'!E:E,MATCH($C769,'Policy Characteristics'!$C:$C,0))),"",INDEX('Policy Characteristics'!E:E,MATCH($C769,'Policy Characteristics'!$C:$C,0)))</f>
        <v>indst f gas destruction</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potential achieved</v>
      </c>
      <c r="P769" s="254"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254" t="str">
        <f>IF(ISBLANK(INDEX('Policy Characteristics'!K:K,MATCH($C769,'Policy Characteristics'!$C:$C,0))),"",INDEX('Policy Characteristics'!K:K,MATCH($C769,'Policy Characteristics'!$C:$C,0)))</f>
        <v>industry-ag-main.html#avoid-f-gases</v>
      </c>
      <c r="R769" s="254" t="str">
        <f>IF(ISBLANK(INDEX('Policy Characteristics'!L:L,MATCH($C769,'Policy Characteristics'!$C:$C,0))),"",INDEX('Policy Characteristics'!L:L,MATCH($C769,'Policy Characteristics'!$C:$C,0)))</f>
        <v>avoid-f-gases.html</v>
      </c>
    </row>
    <row r="770" spans="1:18" s="2" customFormat="1">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F-Gas Recovery</v>
      </c>
      <c r="C770" s="317" t="s">
        <v>2781</v>
      </c>
      <c r="D770" s="6"/>
      <c r="E770" s="6"/>
      <c r="F770" s="6"/>
      <c r="G770" s="6"/>
      <c r="H770" s="47">
        <v>511</v>
      </c>
      <c r="I770" s="324" t="s">
        <v>43</v>
      </c>
      <c r="J770" s="255" t="str">
        <f>IF(ISBLANK(INDEX('Policy Characteristics'!D:D,MATCH($C770,'Policy Characteristics'!$C:$C,0))),"",INDEX('Policy Characteristics'!D:D,MATCH($C770,'Policy Characteristics'!$C:$C,0)))</f>
        <v>F-gas Measures</v>
      </c>
      <c r="K770" s="254" t="str">
        <f>IF(ISBLANK(INDEX('Policy Characteristics'!E:E,MATCH($C770,'Policy Characteristics'!$C:$C,0))),"",INDEX('Policy Characteristics'!E:E,MATCH($C770,'Policy Characteristics'!$C:$C,0)))</f>
        <v>indst f gas recovery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potential achieved</v>
      </c>
      <c r="P770" s="254"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254" t="str">
        <f>IF(ISBLANK(INDEX('Policy Characteristics'!K:K,MATCH($C770,'Policy Characteristics'!$C:$C,0))),"",INDEX('Policy Characteristics'!K:K,MATCH($C770,'Policy Characteristics'!$C:$C,0)))</f>
        <v>industry-ag-main.html#avoid-f-gases</v>
      </c>
      <c r="R770" s="254" t="str">
        <f>IF(ISBLANK(INDEX('Policy Characteristics'!L:L,MATCH($C770,'Policy Characteristics'!$C:$C,0))),"",INDEX('Policy Characteristics'!L:L,MATCH($C770,'Policy Characteristics'!$C:$C,0)))</f>
        <v>avoid-f-gases.html</v>
      </c>
    </row>
    <row r="771" spans="1:18" s="2" customFormat="1">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F-Gas Eqpt. Maintenance &amp; Retrofits</v>
      </c>
      <c r="C771" s="317" t="s">
        <v>2782</v>
      </c>
      <c r="D771" s="6" t="s">
        <v>3077</v>
      </c>
      <c r="E771" s="6"/>
      <c r="F771" t="s">
        <v>2581</v>
      </c>
      <c r="G771" s="6"/>
      <c r="H771" s="47">
        <v>512</v>
      </c>
      <c r="I771" s="324" t="s">
        <v>43</v>
      </c>
      <c r="J771" s="255" t="str">
        <f>IF(ISBLANK(INDEX('Policy Characteristics'!D:D,MATCH($C771,'Policy Characteristics'!$C:$C,0))),"",INDEX('Policy Characteristics'!D:D,MATCH($C771,'Policy Characteristics'!$C:$C,0)))</f>
        <v>F-gas Measures</v>
      </c>
      <c r="K771" s="254" t="str">
        <f>IF(ISBLANK(INDEX('Policy Characteristics'!E:E,MATCH($C771,'Policy Characteristics'!$C:$C,0))),"",INDEX('Policy Characteristics'!E:E,MATCH($C771,'Policy Characteristics'!$C:$C,0)))</f>
        <v>indst f gas inspct maint retrofit</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potential achieved</v>
      </c>
      <c r="P771" s="254"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54" t="str">
        <f>IF(ISBLANK(INDEX('Policy Characteristics'!K:K,MATCH($C771,'Policy Characteristics'!$C:$C,0))),"",INDEX('Policy Characteristics'!K:K,MATCH($C771,'Policy Characteristics'!$C:$C,0)))</f>
        <v>industry-ag-main.html#avoid-f-gases</v>
      </c>
      <c r="R771" s="254" t="str">
        <f>IF(ISBLANK(INDEX('Policy Characteristics'!L:L,MATCH($C771,'Policy Characteristics'!$C:$C,0))),"",INDEX('Policy Characteristics'!L:L,MATCH($C771,'Policy Characteristics'!$C:$C,0)))</f>
        <v>avoid-f-gases.html</v>
      </c>
    </row>
    <row r="772" spans="1:18" s="2" customFormat="1">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F-Gas Eqpt. Maintenance &amp; Retrofits</v>
      </c>
      <c r="C772" s="317" t="s">
        <v>2782</v>
      </c>
      <c r="D772" s="6" t="s">
        <v>3082</v>
      </c>
      <c r="E772" s="6"/>
      <c r="F772" t="s">
        <v>3044</v>
      </c>
      <c r="G772" s="6"/>
      <c r="H772" s="47">
        <v>1653</v>
      </c>
      <c r="I772" s="324" t="s">
        <v>43</v>
      </c>
      <c r="J772" s="255" t="str">
        <f>IF(ISBLANK(INDEX('Policy Characteristics'!D:D,MATCH($C772,'Policy Characteristics'!$C:$C,0))),"",INDEX('Policy Characteristics'!D:D,MATCH($C772,'Policy Characteristics'!$C:$C,0)))</f>
        <v>F-gas Measures</v>
      </c>
      <c r="K772" s="254" t="str">
        <f>IF(ISBLANK(INDEX('Policy Characteristics'!E:E,MATCH($C772,'Policy Characteristics'!$C:$C,0))),"",INDEX('Policy Characteristics'!E:E,MATCH($C772,'Policy Characteristics'!$C:$C,0)))</f>
        <v>indst f gas inspct maint retrofit</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potential achieved</v>
      </c>
      <c r="P772" s="254"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254" t="str">
        <f>IF(ISBLANK(INDEX('Policy Characteristics'!K:K,MATCH($C772,'Policy Characteristics'!$C:$C,0))),"",INDEX('Policy Characteristics'!K:K,MATCH($C772,'Policy Characteristics'!$C:$C,0)))</f>
        <v>industry-ag-main.html#avoid-f-gases</v>
      </c>
      <c r="R772" s="254" t="str">
        <f>IF(ISBLANK(INDEX('Policy Characteristics'!L:L,MATCH($C772,'Policy Characteristics'!$C:$C,0))),"",INDEX('Policy Characteristics'!L:L,MATCH($C772,'Policy Characteristics'!$C:$C,0)))</f>
        <v>avoid-f-gases.html</v>
      </c>
    </row>
    <row r="773" spans="1:18" s="2" customFormat="1">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Hydrogen Combustion</v>
      </c>
      <c r="C773" t="s">
        <v>3564</v>
      </c>
      <c r="D773" s="45" t="s">
        <v>3068</v>
      </c>
      <c r="E773" s="1" t="s">
        <v>3540</v>
      </c>
      <c r="F773" t="s">
        <v>3093</v>
      </c>
      <c r="G773" s="45" t="s">
        <v>3547</v>
      </c>
      <c r="H773" s="43">
        <v>2034</v>
      </c>
      <c r="I773" s="324" t="s">
        <v>44</v>
      </c>
      <c r="J773" s="255" t="str">
        <f>IF(ISBLANK(INDEX('Policy Characteristics'!D:D,MATCH($C773,'Policy Characteristics'!$C:$C,0))),"",INDEX('Policy Characteristics'!D:D,MATCH($C773,'Policy Characteristics'!$C:$C,0)))</f>
        <v>Hydrogen Combustion</v>
      </c>
      <c r="K773" s="254" t="str">
        <f>IF(ISBLANK(INDEX('Policy Characteristics'!E:E,MATCH($C773,'Policy Characteristics'!$C:$C,0))),"",INDEX('Policy Characteristics'!E:E,MATCH($C773,'Policy Characteristics'!$C:$C,0)))</f>
        <v>indst shift to hydrogen</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s="2" customFormat="1">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Hydrogen Combustion</v>
      </c>
      <c r="C774" s="254" t="str">
        <f>C$773</f>
        <v>Fraction of Eligible Industrial Energy Use Shifted to Hydrogen</v>
      </c>
      <c r="D774" s="45" t="s">
        <v>3068</v>
      </c>
      <c r="E774" s="1" t="s">
        <v>3541</v>
      </c>
      <c r="F774" t="s">
        <v>3093</v>
      </c>
      <c r="G774" s="45" t="s">
        <v>3548</v>
      </c>
      <c r="H774" s="43">
        <v>2035</v>
      </c>
      <c r="I774" s="324" t="s">
        <v>44</v>
      </c>
      <c r="J774" s="255" t="str">
        <f>IF(ISBLANK(INDEX('Policy Characteristics'!D:D,MATCH($C774,'Policy Characteristics'!$C:$C,0))),"",INDEX('Policy Characteristics'!D:D,MATCH($C774,'Policy Characteristics'!$C:$C,0)))</f>
        <v>Hydrogen Combustion</v>
      </c>
      <c r="K774" s="254" t="str">
        <f>IF(ISBLANK(INDEX('Policy Characteristics'!E:E,MATCH($C774,'Policy Characteristics'!$C:$C,0))),"",INDEX('Policy Characteristics'!E:E,MATCH($C774,'Policy Characteristics'!$C:$C,0)))</f>
        <v>indst shift to hydrogen</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s="2" customFormat="1">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Hydrogen Combustion</v>
      </c>
      <c r="C775" s="254" t="str">
        <f t="shared" ref="C775:C838" si="37">C$773</f>
        <v>Fraction of Eligible Industrial Energy Use Shifted to Hydrogen</v>
      </c>
      <c r="D775" s="45" t="s">
        <v>3068</v>
      </c>
      <c r="E775" s="1" t="s">
        <v>3542</v>
      </c>
      <c r="F775" t="s">
        <v>3093</v>
      </c>
      <c r="G775" s="45" t="s">
        <v>3549</v>
      </c>
      <c r="H775" s="43">
        <v>2036</v>
      </c>
      <c r="I775" s="324" t="s">
        <v>44</v>
      </c>
      <c r="J775" s="255" t="str">
        <f>IF(ISBLANK(INDEX('Policy Characteristics'!D:D,MATCH($C775,'Policy Characteristics'!$C:$C,0))),"",INDEX('Policy Characteristics'!D:D,MATCH($C775,'Policy Characteristics'!$C:$C,0)))</f>
        <v>Hydrogen Combustion</v>
      </c>
      <c r="K775" s="254" t="str">
        <f>IF(ISBLANK(INDEX('Policy Characteristics'!E:E,MATCH($C775,'Policy Characteristics'!$C:$C,0))),"",INDEX('Policy Characteristics'!E:E,MATCH($C775,'Policy Characteristics'!$C:$C,0)))</f>
        <v>indst shift to hydrogen</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s="2" customFormat="1">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Hydrogen Combustion</v>
      </c>
      <c r="C776" s="254" t="str">
        <f t="shared" si="37"/>
        <v>Fraction of Eligible Industrial Energy Use Shifted to Hydrogen</v>
      </c>
      <c r="D776" s="45" t="s">
        <v>3068</v>
      </c>
      <c r="E776" s="1" t="s">
        <v>3543</v>
      </c>
      <c r="F776" t="s">
        <v>3093</v>
      </c>
      <c r="G776" s="45" t="s">
        <v>3550</v>
      </c>
      <c r="H776" s="43">
        <v>2037</v>
      </c>
      <c r="I776" s="324" t="s">
        <v>44</v>
      </c>
      <c r="J776" s="255" t="str">
        <f>IF(ISBLANK(INDEX('Policy Characteristics'!D:D,MATCH($C776,'Policy Characteristics'!$C:$C,0))),"",INDEX('Policy Characteristics'!D:D,MATCH($C776,'Policy Characteristics'!$C:$C,0)))</f>
        <v>Hydrogen Combustion</v>
      </c>
      <c r="K776" s="254" t="str">
        <f>IF(ISBLANK(INDEX('Policy Characteristics'!E:E,MATCH($C776,'Policy Characteristics'!$C:$C,0))),"",INDEX('Policy Characteristics'!E:E,MATCH($C776,'Policy Characteristics'!$C:$C,0)))</f>
        <v>indst shift to hydrogen</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s="2" customFormat="1">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Hydrogen Combustion</v>
      </c>
      <c r="C777" s="254" t="str">
        <f t="shared" si="37"/>
        <v>Fraction of Eligible Industrial Energy Use Shifted to Hydrogen</v>
      </c>
      <c r="D777" s="45" t="s">
        <v>3068</v>
      </c>
      <c r="E777" s="1" t="s">
        <v>3544</v>
      </c>
      <c r="F777" t="s">
        <v>3093</v>
      </c>
      <c r="G777" s="45" t="s">
        <v>3551</v>
      </c>
      <c r="H777" s="43">
        <v>2038</v>
      </c>
      <c r="I777" s="324" t="s">
        <v>44</v>
      </c>
      <c r="J777" s="255" t="str">
        <f>IF(ISBLANK(INDEX('Policy Characteristics'!D:D,MATCH($C777,'Policy Characteristics'!$C:$C,0))),"",INDEX('Policy Characteristics'!D:D,MATCH($C777,'Policy Characteristics'!$C:$C,0)))</f>
        <v>Hydrogen Combustion</v>
      </c>
      <c r="K777" s="254" t="str">
        <f>IF(ISBLANK(INDEX('Policy Characteristics'!E:E,MATCH($C777,'Policy Characteristics'!$C:$C,0))),"",INDEX('Policy Characteristics'!E:E,MATCH($C777,'Policy Characteristics'!$C:$C,0)))</f>
        <v>indst shift to hydrogen</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s="2" customFormat="1">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Hydrogen Combustion</v>
      </c>
      <c r="C778" s="254" t="str">
        <f t="shared" si="37"/>
        <v>Fraction of Eligible Industrial Energy Use Shifted to Hydrogen</v>
      </c>
      <c r="D778" s="45" t="s">
        <v>3068</v>
      </c>
      <c r="E778" s="1" t="s">
        <v>3545</v>
      </c>
      <c r="F778" t="s">
        <v>3093</v>
      </c>
      <c r="G778" s="45" t="s">
        <v>3552</v>
      </c>
      <c r="H778" s="43">
        <v>2039</v>
      </c>
      <c r="I778" s="324" t="s">
        <v>43</v>
      </c>
      <c r="J778" s="255" t="str">
        <f>IF(ISBLANK(INDEX('Policy Characteristics'!D:D,MATCH($C778,'Policy Characteristics'!$C:$C,0))),"",INDEX('Policy Characteristics'!D:D,MATCH($C778,'Policy Characteristics'!$C:$C,0)))</f>
        <v>Hydrogen Combustion</v>
      </c>
      <c r="K778" s="254" t="str">
        <f>IF(ISBLANK(INDEX('Policy Characteristics'!E:E,MATCH($C778,'Policy Characteristics'!$C:$C,0))),"",INDEX('Policy Characteristics'!E:E,MATCH($C778,'Policy Characteristics'!$C:$C,0)))</f>
        <v>indst shift to hydrogen</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s="2" customFormat="1">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Hydrogen Combustion</v>
      </c>
      <c r="C779" s="254" t="str">
        <f t="shared" si="37"/>
        <v>Fraction of Eligible Industrial Energy Use Shifted to Hydrogen</v>
      </c>
      <c r="D779" s="45" t="s">
        <v>3068</v>
      </c>
      <c r="E779" s="1" t="s">
        <v>3546</v>
      </c>
      <c r="F779" t="s">
        <v>3093</v>
      </c>
      <c r="G779" s="45" t="s">
        <v>3553</v>
      </c>
      <c r="H779" s="43">
        <v>2040</v>
      </c>
      <c r="I779" s="324" t="s">
        <v>44</v>
      </c>
      <c r="J779" s="255" t="str">
        <f>IF(ISBLANK(INDEX('Policy Characteristics'!D:D,MATCH($C779,'Policy Characteristics'!$C:$C,0))),"",INDEX('Policy Characteristics'!D:D,MATCH($C779,'Policy Characteristics'!$C:$C,0)))</f>
        <v>Hydrogen Combustion</v>
      </c>
      <c r="K779" s="254" t="str">
        <f>IF(ISBLANK(INDEX('Policy Characteristics'!E:E,MATCH($C779,'Policy Characteristics'!$C:$C,0))),"",INDEX('Policy Characteristics'!E:E,MATCH($C779,'Policy Characteristics'!$C:$C,0)))</f>
        <v>indst shift to hydrogen</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s="2" customFormat="1">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Hydrogen Combustion</v>
      </c>
      <c r="C780" s="254" t="str">
        <f t="shared" si="37"/>
        <v>Fraction of Eligible Industrial Energy Use Shifted to Hydrogen</v>
      </c>
      <c r="D780" s="45" t="s">
        <v>3068</v>
      </c>
      <c r="E780" s="1" t="s">
        <v>3710</v>
      </c>
      <c r="F780" t="s">
        <v>3093</v>
      </c>
      <c r="G780" s="45" t="s">
        <v>3710</v>
      </c>
      <c r="H780" s="43">
        <v>2041</v>
      </c>
      <c r="I780" s="324" t="s">
        <v>44</v>
      </c>
      <c r="J780" s="255" t="str">
        <f>IF(ISBLANK(INDEX('Policy Characteristics'!D:D,MATCH($C780,'Policy Characteristics'!$C:$C,0))),"",INDEX('Policy Characteristics'!D:D,MATCH($C780,'Policy Characteristics'!$C:$C,0)))</f>
        <v>Hydrogen Combustion</v>
      </c>
      <c r="K780" s="254" t="str">
        <f>IF(ISBLANK(INDEX('Policy Characteristics'!E:E,MATCH($C780,'Policy Characteristics'!$C:$C,0))),"",INDEX('Policy Characteristics'!E:E,MATCH($C780,'Policy Characteristics'!$C:$C,0)))</f>
        <v>indst shift to hydrogen</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s="2" customFormat="1">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Hydrogen Combustion</v>
      </c>
      <c r="C781" s="254" t="str">
        <f t="shared" si="37"/>
        <v>Fraction of Eligible Industrial Energy Use Shifted to Hydrogen</v>
      </c>
      <c r="D781" s="6" t="s">
        <v>3069</v>
      </c>
      <c r="E781" s="1" t="s">
        <v>3540</v>
      </c>
      <c r="F781" t="s">
        <v>2762</v>
      </c>
      <c r="G781" s="45" t="s">
        <v>3547</v>
      </c>
      <c r="H781" s="43">
        <v>2042</v>
      </c>
      <c r="I781" s="324" t="s">
        <v>44</v>
      </c>
      <c r="J781" s="255" t="str">
        <f>IF(ISBLANK(INDEX('Policy Characteristics'!D:D,MATCH($C781,'Policy Characteristics'!$C:$C,0))),"",INDEX('Policy Characteristics'!D:D,MATCH($C781,'Policy Characteristics'!$C:$C,0)))</f>
        <v>Hydrogen Combustion</v>
      </c>
      <c r="K781" s="254" t="str">
        <f>IF(ISBLANK(INDEX('Policy Characteristics'!E:E,MATCH($C781,'Policy Characteristics'!$C:$C,0))),"",INDEX('Policy Characteristics'!E:E,MATCH($C781,'Policy Characteristics'!$C:$C,0)))</f>
        <v>indst shift to hydrogen</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s="2" customFormat="1">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Hydrogen Combustion</v>
      </c>
      <c r="C782" s="254" t="str">
        <f t="shared" si="37"/>
        <v>Fraction of Eligible Industrial Energy Use Shifted to Hydrogen</v>
      </c>
      <c r="D782" s="6" t="s">
        <v>3069</v>
      </c>
      <c r="E782" s="1" t="s">
        <v>3541</v>
      </c>
      <c r="F782" t="s">
        <v>2762</v>
      </c>
      <c r="G782" s="45" t="s">
        <v>3548</v>
      </c>
      <c r="H782" s="43">
        <v>2043</v>
      </c>
      <c r="I782" s="324" t="s">
        <v>43</v>
      </c>
      <c r="J782" s="255" t="str">
        <f>IF(ISBLANK(INDEX('Policy Characteristics'!D:D,MATCH($C782,'Policy Characteristics'!$C:$C,0))),"",INDEX('Policy Characteristics'!D:D,MATCH($C782,'Policy Characteristics'!$C:$C,0)))</f>
        <v>Hydrogen Combustion</v>
      </c>
      <c r="K782" s="254" t="str">
        <f>IF(ISBLANK(INDEX('Policy Characteristics'!E:E,MATCH($C782,'Policy Characteristics'!$C:$C,0))),"",INDEX('Policy Characteristics'!E:E,MATCH($C782,'Policy Characteristics'!$C:$C,0)))</f>
        <v>indst shift to hydrogen</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s="2" customFormat="1">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Hydrogen Combustion</v>
      </c>
      <c r="C783" s="254" t="str">
        <f t="shared" si="37"/>
        <v>Fraction of Eligible Industrial Energy Use Shifted to Hydrogen</v>
      </c>
      <c r="D783" s="6" t="s">
        <v>3069</v>
      </c>
      <c r="E783" s="1" t="s">
        <v>3542</v>
      </c>
      <c r="F783" t="s">
        <v>2762</v>
      </c>
      <c r="G783" s="45" t="s">
        <v>3549</v>
      </c>
      <c r="H783" s="43">
        <v>2044</v>
      </c>
      <c r="I783" s="324" t="s">
        <v>44</v>
      </c>
      <c r="J783" s="255" t="str">
        <f>IF(ISBLANK(INDEX('Policy Characteristics'!D:D,MATCH($C783,'Policy Characteristics'!$C:$C,0))),"",INDEX('Policy Characteristics'!D:D,MATCH($C783,'Policy Characteristics'!$C:$C,0)))</f>
        <v>Hydrogen Combustion</v>
      </c>
      <c r="K783" s="254" t="str">
        <f>IF(ISBLANK(INDEX('Policy Characteristics'!E:E,MATCH($C783,'Policy Characteristics'!$C:$C,0))),"",INDEX('Policy Characteristics'!E:E,MATCH($C783,'Policy Characteristics'!$C:$C,0)))</f>
        <v>indst shift to hydrogen</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s="2" customFormat="1">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Hydrogen Combustion</v>
      </c>
      <c r="C784" s="254" t="str">
        <f t="shared" si="37"/>
        <v>Fraction of Eligible Industrial Energy Use Shifted to Hydrogen</v>
      </c>
      <c r="D784" s="6" t="s">
        <v>3069</v>
      </c>
      <c r="E784" s="1" t="s">
        <v>3543</v>
      </c>
      <c r="F784" t="s">
        <v>2762</v>
      </c>
      <c r="G784" s="45" t="s">
        <v>3550</v>
      </c>
      <c r="H784" s="43">
        <v>2045</v>
      </c>
      <c r="I784" s="324" t="s">
        <v>44</v>
      </c>
      <c r="J784" s="255" t="str">
        <f>IF(ISBLANK(INDEX('Policy Characteristics'!D:D,MATCH($C784,'Policy Characteristics'!$C:$C,0))),"",INDEX('Policy Characteristics'!D:D,MATCH($C784,'Policy Characteristics'!$C:$C,0)))</f>
        <v>Hydrogen Combustion</v>
      </c>
      <c r="K784" s="254" t="str">
        <f>IF(ISBLANK(INDEX('Policy Characteristics'!E:E,MATCH($C784,'Policy Characteristics'!$C:$C,0))),"",INDEX('Policy Characteristics'!E:E,MATCH($C784,'Policy Characteristics'!$C:$C,0)))</f>
        <v>indst shift to hydrogen</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s="2" customFormat="1">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Hydrogen Combustion</v>
      </c>
      <c r="C785" s="254" t="str">
        <f t="shared" si="37"/>
        <v>Fraction of Eligible Industrial Energy Use Shifted to Hydrogen</v>
      </c>
      <c r="D785" s="6" t="s">
        <v>3069</v>
      </c>
      <c r="E785" s="1" t="s">
        <v>3544</v>
      </c>
      <c r="F785" t="s">
        <v>2762</v>
      </c>
      <c r="G785" s="45" t="s">
        <v>3551</v>
      </c>
      <c r="H785" s="43">
        <v>2046</v>
      </c>
      <c r="I785" s="324" t="s">
        <v>44</v>
      </c>
      <c r="J785" s="255" t="str">
        <f>IF(ISBLANK(INDEX('Policy Characteristics'!D:D,MATCH($C785,'Policy Characteristics'!$C:$C,0))),"",INDEX('Policy Characteristics'!D:D,MATCH($C785,'Policy Characteristics'!$C:$C,0)))</f>
        <v>Hydrogen Combustion</v>
      </c>
      <c r="K785" s="254" t="str">
        <f>IF(ISBLANK(INDEX('Policy Characteristics'!E:E,MATCH($C785,'Policy Characteristics'!$C:$C,0))),"",INDEX('Policy Characteristics'!E:E,MATCH($C785,'Policy Characteristics'!$C:$C,0)))</f>
        <v>indst shift to hydrogen</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s="2" customFormat="1">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Hydrogen Combustion</v>
      </c>
      <c r="C786" s="254" t="str">
        <f t="shared" si="37"/>
        <v>Fraction of Eligible Industrial Energy Use Shifted to Hydrogen</v>
      </c>
      <c r="D786" s="6" t="s">
        <v>3069</v>
      </c>
      <c r="E786" s="1" t="s">
        <v>3545</v>
      </c>
      <c r="F786" t="s">
        <v>2762</v>
      </c>
      <c r="G786" s="45" t="s">
        <v>3552</v>
      </c>
      <c r="H786" s="43">
        <v>2047</v>
      </c>
      <c r="I786" s="324" t="s">
        <v>44</v>
      </c>
      <c r="J786" s="255" t="str">
        <f>IF(ISBLANK(INDEX('Policy Characteristics'!D:D,MATCH($C786,'Policy Characteristics'!$C:$C,0))),"",INDEX('Policy Characteristics'!D:D,MATCH($C786,'Policy Characteristics'!$C:$C,0)))</f>
        <v>Hydrogen Combustion</v>
      </c>
      <c r="K786" s="254" t="str">
        <f>IF(ISBLANK(INDEX('Policy Characteristics'!E:E,MATCH($C786,'Policy Characteristics'!$C:$C,0))),"",INDEX('Policy Characteristics'!E:E,MATCH($C786,'Policy Characteristics'!$C:$C,0)))</f>
        <v>indst shift to hydrogen</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s="2" customFormat="1">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Hydrogen Combustion</v>
      </c>
      <c r="C787" s="254" t="str">
        <f t="shared" si="37"/>
        <v>Fraction of Eligible Industrial Energy Use Shifted to Hydrogen</v>
      </c>
      <c r="D787" s="6" t="s">
        <v>3069</v>
      </c>
      <c r="E787" s="1" t="s">
        <v>3546</v>
      </c>
      <c r="F787" t="s">
        <v>2762</v>
      </c>
      <c r="G787" s="45" t="s">
        <v>3553</v>
      </c>
      <c r="H787" s="43">
        <v>2048</v>
      </c>
      <c r="I787" s="324" t="s">
        <v>44</v>
      </c>
      <c r="J787" s="255" t="str">
        <f>IF(ISBLANK(INDEX('Policy Characteristics'!D:D,MATCH($C787,'Policy Characteristics'!$C:$C,0))),"",INDEX('Policy Characteristics'!D:D,MATCH($C787,'Policy Characteristics'!$C:$C,0)))</f>
        <v>Hydrogen Combustion</v>
      </c>
      <c r="K787" s="254" t="str">
        <f>IF(ISBLANK(INDEX('Policy Characteristics'!E:E,MATCH($C787,'Policy Characteristics'!$C:$C,0))),"",INDEX('Policy Characteristics'!E:E,MATCH($C787,'Policy Characteristics'!$C:$C,0)))</f>
        <v>indst shift to hydrogen</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s="2" customFormat="1">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Hydrogen Combustion</v>
      </c>
      <c r="C788" s="254" t="str">
        <f t="shared" si="37"/>
        <v>Fraction of Eligible Industrial Energy Use Shifted to Hydrogen</v>
      </c>
      <c r="D788" s="6" t="s">
        <v>3069</v>
      </c>
      <c r="E788" s="1" t="s">
        <v>3710</v>
      </c>
      <c r="F788" t="s">
        <v>2762</v>
      </c>
      <c r="G788" s="45" t="s">
        <v>3710</v>
      </c>
      <c r="H788" s="43">
        <v>2049</v>
      </c>
      <c r="I788" s="324" t="s">
        <v>44</v>
      </c>
      <c r="J788" s="255" t="str">
        <f>IF(ISBLANK(INDEX('Policy Characteristics'!D:D,MATCH($C788,'Policy Characteristics'!$C:$C,0))),"",INDEX('Policy Characteristics'!D:D,MATCH($C788,'Policy Characteristics'!$C:$C,0)))</f>
        <v>Hydrogen Combustion</v>
      </c>
      <c r="K788" s="254" t="str">
        <f>IF(ISBLANK(INDEX('Policy Characteristics'!E:E,MATCH($C788,'Policy Characteristics'!$C:$C,0))),"",INDEX('Policy Characteristics'!E:E,MATCH($C788,'Policy Characteristics'!$C:$C,0)))</f>
        <v>indst shift to hydrogen</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s="2" customFormat="1">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Hydrogen Combustion</v>
      </c>
      <c r="C789" s="254" t="str">
        <f t="shared" si="37"/>
        <v>Fraction of Eligible Industrial Energy Use Shifted to Hydrogen</v>
      </c>
      <c r="D789" s="6" t="s">
        <v>3070</v>
      </c>
      <c r="E789" s="1" t="s">
        <v>3540</v>
      </c>
      <c r="F789" t="s">
        <v>3034</v>
      </c>
      <c r="G789" s="45" t="s">
        <v>3547</v>
      </c>
      <c r="H789" s="43">
        <v>2050</v>
      </c>
      <c r="I789" s="324" t="s">
        <v>43</v>
      </c>
      <c r="J789" s="255" t="str">
        <f>IF(ISBLANK(INDEX('Policy Characteristics'!D:D,MATCH($C789,'Policy Characteristics'!$C:$C,0))),"",INDEX('Policy Characteristics'!D:D,MATCH($C789,'Policy Characteristics'!$C:$C,0)))</f>
        <v>Hydrogen Combustion</v>
      </c>
      <c r="K789" s="254" t="str">
        <f>IF(ISBLANK(INDEX('Policy Characteristics'!E:E,MATCH($C789,'Policy Characteristics'!$C:$C,0))),"",INDEX('Policy Characteristics'!E:E,MATCH($C789,'Policy Characteristics'!$C:$C,0)))</f>
        <v>indst shift to hydrogen</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s="2" customFormat="1">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Hydrogen Combustion</v>
      </c>
      <c r="C790" s="254" t="str">
        <f t="shared" si="37"/>
        <v>Fraction of Eligible Industrial Energy Use Shifted to Hydrogen</v>
      </c>
      <c r="D790" s="6" t="s">
        <v>3070</v>
      </c>
      <c r="E790" s="1" t="s">
        <v>3541</v>
      </c>
      <c r="F790" t="s">
        <v>3034</v>
      </c>
      <c r="G790" s="45" t="s">
        <v>3548</v>
      </c>
      <c r="H790" s="43">
        <v>2051</v>
      </c>
      <c r="I790" s="324" t="s">
        <v>43</v>
      </c>
      <c r="J790" s="255" t="str">
        <f>IF(ISBLANK(INDEX('Policy Characteristics'!D:D,MATCH($C790,'Policy Characteristics'!$C:$C,0))),"",INDEX('Policy Characteristics'!D:D,MATCH($C790,'Policy Characteristics'!$C:$C,0)))</f>
        <v>Hydrogen Combustion</v>
      </c>
      <c r="K790" s="254" t="str">
        <f>IF(ISBLANK(INDEX('Policy Characteristics'!E:E,MATCH($C790,'Policy Characteristics'!$C:$C,0))),"",INDEX('Policy Characteristics'!E:E,MATCH($C790,'Policy Characteristics'!$C:$C,0)))</f>
        <v>indst shift to hydrogen</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Hydrogen Combustion</v>
      </c>
      <c r="C791" s="254" t="str">
        <f t="shared" si="37"/>
        <v>Fraction of Eligible Industrial Energy Use Shifted to Hydrogen</v>
      </c>
      <c r="D791" s="6" t="s">
        <v>3070</v>
      </c>
      <c r="E791" s="1" t="s">
        <v>3542</v>
      </c>
      <c r="F791" t="s">
        <v>3034</v>
      </c>
      <c r="G791" s="45" t="s">
        <v>3549</v>
      </c>
      <c r="H791" s="43">
        <v>2052</v>
      </c>
      <c r="I791" s="324" t="s">
        <v>43</v>
      </c>
      <c r="J791" s="255" t="str">
        <f>IF(ISBLANK(INDEX('Policy Characteristics'!D:D,MATCH($C791,'Policy Characteristics'!$C:$C,0))),"",INDEX('Policy Characteristics'!D:D,MATCH($C791,'Policy Characteristics'!$C:$C,0)))</f>
        <v>Hydrogen Combustion</v>
      </c>
      <c r="K791" s="254" t="str">
        <f>IF(ISBLANK(INDEX('Policy Characteristics'!E:E,MATCH($C791,'Policy Characteristics'!$C:$C,0))),"",INDEX('Policy Characteristics'!E:E,MATCH($C791,'Policy Characteristics'!$C:$C,0)))</f>
        <v>indst shift to hydrogen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Hydrogen Combustion</v>
      </c>
      <c r="C792" s="254" t="str">
        <f t="shared" si="37"/>
        <v>Fraction of Eligible Industrial Energy Use Shifted to Hydrogen</v>
      </c>
      <c r="D792" s="6" t="s">
        <v>3070</v>
      </c>
      <c r="E792" s="1" t="s">
        <v>3543</v>
      </c>
      <c r="F792" t="s">
        <v>3034</v>
      </c>
      <c r="G792" s="45" t="s">
        <v>3550</v>
      </c>
      <c r="H792" s="43">
        <v>2053</v>
      </c>
      <c r="I792" s="324" t="s">
        <v>43</v>
      </c>
      <c r="J792" s="255" t="str">
        <f>IF(ISBLANK(INDEX('Policy Characteristics'!D:D,MATCH($C792,'Policy Characteristics'!$C:$C,0))),"",INDEX('Policy Characteristics'!D:D,MATCH($C792,'Policy Characteristics'!$C:$C,0)))</f>
        <v>Hydrogen Combustion</v>
      </c>
      <c r="K792" s="254" t="str">
        <f>IF(ISBLANK(INDEX('Policy Characteristics'!E:E,MATCH($C792,'Policy Characteristics'!$C:$C,0))),"",INDEX('Policy Characteristics'!E:E,MATCH($C792,'Policy Characteristics'!$C:$C,0)))</f>
        <v>indst shift to hydrogen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Hydrogen Combustion</v>
      </c>
      <c r="C793" s="254" t="str">
        <f t="shared" si="37"/>
        <v>Fraction of Eligible Industrial Energy Use Shifted to Hydrogen</v>
      </c>
      <c r="D793" s="6" t="s">
        <v>3070</v>
      </c>
      <c r="E793" s="1" t="s">
        <v>3544</v>
      </c>
      <c r="F793" t="s">
        <v>3034</v>
      </c>
      <c r="G793" s="45" t="s">
        <v>3551</v>
      </c>
      <c r="H793" s="43">
        <v>2054</v>
      </c>
      <c r="I793" s="324" t="s">
        <v>44</v>
      </c>
      <c r="J793" s="255" t="str">
        <f>IF(ISBLANK(INDEX('Policy Characteristics'!D:D,MATCH($C793,'Policy Characteristics'!$C:$C,0))),"",INDEX('Policy Characteristics'!D:D,MATCH($C793,'Policy Characteristics'!$C:$C,0)))</f>
        <v>Hydrogen Combustion</v>
      </c>
      <c r="K793" s="254" t="str">
        <f>IF(ISBLANK(INDEX('Policy Characteristics'!E:E,MATCH($C793,'Policy Characteristics'!$C:$C,0))),"",INDEX('Policy Characteristics'!E:E,MATCH($C793,'Policy Characteristics'!$C:$C,0)))</f>
        <v>indst shift to hydrogen</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Hydrogen Combustion</v>
      </c>
      <c r="C794" s="254" t="str">
        <f t="shared" si="37"/>
        <v>Fraction of Eligible Industrial Energy Use Shifted to Hydrogen</v>
      </c>
      <c r="D794" s="6" t="s">
        <v>3070</v>
      </c>
      <c r="E794" s="1" t="s">
        <v>3545</v>
      </c>
      <c r="F794" t="s">
        <v>3034</v>
      </c>
      <c r="G794" s="45" t="s">
        <v>3552</v>
      </c>
      <c r="H794" s="43">
        <v>2055</v>
      </c>
      <c r="I794" s="324" t="s">
        <v>44</v>
      </c>
      <c r="J794" s="255" t="str">
        <f>IF(ISBLANK(INDEX('Policy Characteristics'!D:D,MATCH($C794,'Policy Characteristics'!$C:$C,0))),"",INDEX('Policy Characteristics'!D:D,MATCH($C794,'Policy Characteristics'!$C:$C,0)))</f>
        <v>Hydrogen Combustion</v>
      </c>
      <c r="K794" s="254" t="str">
        <f>IF(ISBLANK(INDEX('Policy Characteristics'!E:E,MATCH($C794,'Policy Characteristics'!$C:$C,0))),"",INDEX('Policy Characteristics'!E:E,MATCH($C794,'Policy Characteristics'!$C:$C,0)))</f>
        <v>indst shift to hydrogen</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Hydrogen Combustion</v>
      </c>
      <c r="C795" s="254" t="str">
        <f t="shared" si="37"/>
        <v>Fraction of Eligible Industrial Energy Use Shifted to Hydrogen</v>
      </c>
      <c r="D795" s="6" t="s">
        <v>3070</v>
      </c>
      <c r="E795" s="1" t="s">
        <v>3546</v>
      </c>
      <c r="F795" t="s">
        <v>3034</v>
      </c>
      <c r="G795" s="45" t="s">
        <v>3553</v>
      </c>
      <c r="H795" s="43">
        <v>2056</v>
      </c>
      <c r="I795" s="324" t="s">
        <v>44</v>
      </c>
      <c r="J795" s="255" t="str">
        <f>IF(ISBLANK(INDEX('Policy Characteristics'!D:D,MATCH($C795,'Policy Characteristics'!$C:$C,0))),"",INDEX('Policy Characteristics'!D:D,MATCH($C795,'Policy Characteristics'!$C:$C,0)))</f>
        <v>Hydrogen Combustion</v>
      </c>
      <c r="K795" s="254" t="str">
        <f>IF(ISBLANK(INDEX('Policy Characteristics'!E:E,MATCH($C795,'Policy Characteristics'!$C:$C,0))),"",INDEX('Policy Characteristics'!E:E,MATCH($C795,'Policy Characteristics'!$C:$C,0)))</f>
        <v>indst shift to hydrogen</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s="254" t="str">
        <f t="shared" si="37"/>
        <v>Fraction of Eligible Industrial Energy Use Shifted to Hydrogen</v>
      </c>
      <c r="D796" s="6" t="s">
        <v>3070</v>
      </c>
      <c r="E796" s="1" t="s">
        <v>3710</v>
      </c>
      <c r="F796" t="s">
        <v>3034</v>
      </c>
      <c r="G796" s="45" t="s">
        <v>3710</v>
      </c>
      <c r="H796" s="43">
        <v>2057</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 t="shared" si="37"/>
        <v>Fraction of Eligible Industrial Energy Use Shifted to Hydrogen</v>
      </c>
      <c r="D797" s="6" t="s">
        <v>3071</v>
      </c>
      <c r="E797" s="1" t="s">
        <v>3540</v>
      </c>
      <c r="F797" t="s">
        <v>3035</v>
      </c>
      <c r="G797" s="45" t="s">
        <v>3547</v>
      </c>
      <c r="H797" s="43">
        <v>2058</v>
      </c>
      <c r="I797" s="324" t="s">
        <v>43</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si="37"/>
        <v>Fraction of Eligible Industrial Energy Use Shifted to Hydrogen</v>
      </c>
      <c r="D798" s="6" t="s">
        <v>3071</v>
      </c>
      <c r="E798" s="1" t="s">
        <v>3541</v>
      </c>
      <c r="F798" t="s">
        <v>3035</v>
      </c>
      <c r="G798" s="45" t="s">
        <v>3548</v>
      </c>
      <c r="H798" s="43">
        <v>2059</v>
      </c>
      <c r="I798" s="324" t="s">
        <v>43</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7"/>
        <v>Fraction of Eligible Industrial Energy Use Shifted to Hydrogen</v>
      </c>
      <c r="D799" s="6" t="s">
        <v>3071</v>
      </c>
      <c r="E799" s="1" t="s">
        <v>3542</v>
      </c>
      <c r="F799" t="s">
        <v>3035</v>
      </c>
      <c r="G799" s="45" t="s">
        <v>3549</v>
      </c>
      <c r="H799" s="43">
        <v>2060</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7"/>
        <v>Fraction of Eligible Industrial Energy Use Shifted to Hydrogen</v>
      </c>
      <c r="D800" s="6" t="s">
        <v>3071</v>
      </c>
      <c r="E800" s="1" t="s">
        <v>3543</v>
      </c>
      <c r="F800" t="s">
        <v>3035</v>
      </c>
      <c r="G800" s="45" t="s">
        <v>3550</v>
      </c>
      <c r="H800" s="43">
        <v>2061</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7"/>
        <v>Fraction of Eligible Industrial Energy Use Shifted to Hydrogen</v>
      </c>
      <c r="D801" s="6" t="s">
        <v>3071</v>
      </c>
      <c r="E801" s="1" t="s">
        <v>3544</v>
      </c>
      <c r="F801" t="s">
        <v>3035</v>
      </c>
      <c r="G801" s="45" t="s">
        <v>3551</v>
      </c>
      <c r="H801" s="43">
        <v>2062</v>
      </c>
      <c r="I801" s="324" t="s">
        <v>44</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7"/>
        <v>Fraction of Eligible Industrial Energy Use Shifted to Hydrogen</v>
      </c>
      <c r="D802" s="6" t="s">
        <v>3071</v>
      </c>
      <c r="E802" s="1" t="s">
        <v>3545</v>
      </c>
      <c r="F802" t="s">
        <v>3035</v>
      </c>
      <c r="G802" s="45" t="s">
        <v>3552</v>
      </c>
      <c r="H802" s="43">
        <v>2063</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7"/>
        <v>Fraction of Eligible Industrial Energy Use Shifted to Hydrogen</v>
      </c>
      <c r="D803" s="6" t="s">
        <v>3071</v>
      </c>
      <c r="E803" s="1" t="s">
        <v>3546</v>
      </c>
      <c r="F803" t="s">
        <v>3035</v>
      </c>
      <c r="G803" s="45" t="s">
        <v>3553</v>
      </c>
      <c r="H803" s="43">
        <v>2064</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7"/>
        <v>Fraction of Eligible Industrial Energy Use Shifted to Hydrogen</v>
      </c>
      <c r="D804" s="6" t="s">
        <v>3071</v>
      </c>
      <c r="E804" s="1" t="s">
        <v>3710</v>
      </c>
      <c r="F804" t="s">
        <v>3035</v>
      </c>
      <c r="G804" s="45" t="s">
        <v>3710</v>
      </c>
      <c r="H804" s="43">
        <v>2065</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7"/>
        <v>Fraction of Eligible Industrial Energy Use Shifted to Hydrogen</v>
      </c>
      <c r="D805" s="6" t="s">
        <v>3072</v>
      </c>
      <c r="E805" s="1" t="s">
        <v>3540</v>
      </c>
      <c r="F805" t="s">
        <v>3036</v>
      </c>
      <c r="G805" s="45" t="s">
        <v>3547</v>
      </c>
      <c r="H805" s="43">
        <v>2066</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7"/>
        <v>Fraction of Eligible Industrial Energy Use Shifted to Hydrogen</v>
      </c>
      <c r="D806" s="6" t="s">
        <v>3072</v>
      </c>
      <c r="E806" s="1" t="s">
        <v>3541</v>
      </c>
      <c r="F806" t="s">
        <v>3036</v>
      </c>
      <c r="G806" s="45" t="s">
        <v>3548</v>
      </c>
      <c r="H806" s="43">
        <v>2067</v>
      </c>
      <c r="I806" s="324" t="s">
        <v>43</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7"/>
        <v>Fraction of Eligible Industrial Energy Use Shifted to Hydrogen</v>
      </c>
      <c r="D807" s="6" t="s">
        <v>3072</v>
      </c>
      <c r="E807" s="1" t="s">
        <v>3542</v>
      </c>
      <c r="F807" t="s">
        <v>3036</v>
      </c>
      <c r="G807" s="45" t="s">
        <v>3549</v>
      </c>
      <c r="H807" s="43">
        <v>2068</v>
      </c>
      <c r="I807" s="324" t="s">
        <v>43</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7"/>
        <v>Fraction of Eligible Industrial Energy Use Shifted to Hydrogen</v>
      </c>
      <c r="D808" s="6" t="s">
        <v>3072</v>
      </c>
      <c r="E808" s="1" t="s">
        <v>3543</v>
      </c>
      <c r="F808" t="s">
        <v>3036</v>
      </c>
      <c r="G808" s="45" t="s">
        <v>3550</v>
      </c>
      <c r="H808" s="43">
        <v>2069</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7"/>
        <v>Fraction of Eligible Industrial Energy Use Shifted to Hydrogen</v>
      </c>
      <c r="D809" s="6" t="s">
        <v>3072</v>
      </c>
      <c r="E809" s="1" t="s">
        <v>3544</v>
      </c>
      <c r="F809" t="s">
        <v>3036</v>
      </c>
      <c r="G809" s="45" t="s">
        <v>3551</v>
      </c>
      <c r="H809" s="43">
        <v>2070</v>
      </c>
      <c r="I809" s="324" t="s">
        <v>43</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7"/>
        <v>Fraction of Eligible Industrial Energy Use Shifted to Hydrogen</v>
      </c>
      <c r="D810" s="6" t="s">
        <v>3072</v>
      </c>
      <c r="E810" s="1" t="s">
        <v>3545</v>
      </c>
      <c r="F810" t="s">
        <v>3036</v>
      </c>
      <c r="G810" s="45" t="s">
        <v>3552</v>
      </c>
      <c r="H810" s="43">
        <v>2071</v>
      </c>
      <c r="I810" s="324" t="s">
        <v>43</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7"/>
        <v>Fraction of Eligible Industrial Energy Use Shifted to Hydrogen</v>
      </c>
      <c r="D811" s="6" t="s">
        <v>3072</v>
      </c>
      <c r="E811" s="1" t="s">
        <v>3546</v>
      </c>
      <c r="F811" t="s">
        <v>3036</v>
      </c>
      <c r="G811" s="45" t="s">
        <v>3553</v>
      </c>
      <c r="H811" s="43">
        <v>2072</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7"/>
        <v>Fraction of Eligible Industrial Energy Use Shifted to Hydrogen</v>
      </c>
      <c r="D812" s="6" t="s">
        <v>3072</v>
      </c>
      <c r="E812" s="1" t="s">
        <v>3710</v>
      </c>
      <c r="F812" t="s">
        <v>3036</v>
      </c>
      <c r="G812" s="45" t="s">
        <v>3710</v>
      </c>
      <c r="H812" s="43">
        <v>2073</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7"/>
        <v>Fraction of Eligible Industrial Energy Use Shifted to Hydrogen</v>
      </c>
      <c r="D813" s="6" t="s">
        <v>3073</v>
      </c>
      <c r="E813" s="1" t="s">
        <v>3540</v>
      </c>
      <c r="F813" t="s">
        <v>3037</v>
      </c>
      <c r="G813" s="45" t="s">
        <v>3547</v>
      </c>
      <c r="H813" s="43">
        <v>2074</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7"/>
        <v>Fraction of Eligible Industrial Energy Use Shifted to Hydrogen</v>
      </c>
      <c r="D814" s="6" t="s">
        <v>3073</v>
      </c>
      <c r="E814" s="1" t="s">
        <v>3541</v>
      </c>
      <c r="F814" t="s">
        <v>3037</v>
      </c>
      <c r="G814" s="45" t="s">
        <v>3548</v>
      </c>
      <c r="H814" s="43">
        <v>2075</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7"/>
        <v>Fraction of Eligible Industrial Energy Use Shifted to Hydrogen</v>
      </c>
      <c r="D815" s="6" t="s">
        <v>3073</v>
      </c>
      <c r="E815" s="1" t="s">
        <v>3542</v>
      </c>
      <c r="F815" t="s">
        <v>3037</v>
      </c>
      <c r="G815" s="45" t="s">
        <v>3549</v>
      </c>
      <c r="H815" s="43">
        <v>2076</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7"/>
        <v>Fraction of Eligible Industrial Energy Use Shifted to Hydrogen</v>
      </c>
      <c r="D816" s="6" t="s">
        <v>3073</v>
      </c>
      <c r="E816" s="1" t="s">
        <v>3543</v>
      </c>
      <c r="F816" t="s">
        <v>3037</v>
      </c>
      <c r="G816" s="45" t="s">
        <v>3550</v>
      </c>
      <c r="H816" s="43">
        <v>2077</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7"/>
        <v>Fraction of Eligible Industrial Energy Use Shifted to Hydrogen</v>
      </c>
      <c r="D817" s="6" t="s">
        <v>3073</v>
      </c>
      <c r="E817" s="1" t="s">
        <v>3544</v>
      </c>
      <c r="F817" t="s">
        <v>3037</v>
      </c>
      <c r="G817" s="45" t="s">
        <v>3551</v>
      </c>
      <c r="H817" s="43">
        <v>2078</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7"/>
        <v>Fraction of Eligible Industrial Energy Use Shifted to Hydrogen</v>
      </c>
      <c r="D818" s="6" t="s">
        <v>3073</v>
      </c>
      <c r="E818" s="1" t="s">
        <v>3545</v>
      </c>
      <c r="F818" t="s">
        <v>3037</v>
      </c>
      <c r="G818" s="45" t="s">
        <v>3552</v>
      </c>
      <c r="H818" s="43">
        <v>2079</v>
      </c>
      <c r="I818" s="324" t="s">
        <v>43</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7"/>
        <v>Fraction of Eligible Industrial Energy Use Shifted to Hydrogen</v>
      </c>
      <c r="D819" s="6" t="s">
        <v>3073</v>
      </c>
      <c r="E819" s="1" t="s">
        <v>3546</v>
      </c>
      <c r="F819" t="s">
        <v>3037</v>
      </c>
      <c r="G819" s="45" t="s">
        <v>3553</v>
      </c>
      <c r="H819" s="43">
        <v>2080</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7"/>
        <v>Fraction of Eligible Industrial Energy Use Shifted to Hydrogen</v>
      </c>
      <c r="D820" s="6" t="s">
        <v>3073</v>
      </c>
      <c r="E820" s="1" t="s">
        <v>3710</v>
      </c>
      <c r="F820" t="s">
        <v>3037</v>
      </c>
      <c r="G820" s="45" t="s">
        <v>3710</v>
      </c>
      <c r="H820" s="43">
        <v>2081</v>
      </c>
      <c r="I820" s="324" t="s">
        <v>44</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7"/>
        <v>Fraction of Eligible Industrial Energy Use Shifted to Hydrogen</v>
      </c>
      <c r="D821" s="6" t="s">
        <v>3074</v>
      </c>
      <c r="E821" s="1" t="s">
        <v>3540</v>
      </c>
      <c r="F821" t="s">
        <v>3038</v>
      </c>
      <c r="G821" s="45" t="s">
        <v>3547</v>
      </c>
      <c r="H821" s="43">
        <v>2082</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7"/>
        <v>Fraction of Eligible Industrial Energy Use Shifted to Hydrogen</v>
      </c>
      <c r="D822" s="6" t="s">
        <v>3074</v>
      </c>
      <c r="E822" s="1" t="s">
        <v>3541</v>
      </c>
      <c r="F822" t="s">
        <v>3038</v>
      </c>
      <c r="G822" s="45" t="s">
        <v>3548</v>
      </c>
      <c r="H822" s="43">
        <v>2083</v>
      </c>
      <c r="I822" s="324" t="s">
        <v>43</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7"/>
        <v>Fraction of Eligible Industrial Energy Use Shifted to Hydrogen</v>
      </c>
      <c r="D823" s="6" t="s">
        <v>3074</v>
      </c>
      <c r="E823" s="1" t="s">
        <v>3542</v>
      </c>
      <c r="F823" t="s">
        <v>3038</v>
      </c>
      <c r="G823" s="45" t="s">
        <v>3549</v>
      </c>
      <c r="H823" s="43">
        <v>2084</v>
      </c>
      <c r="I823" s="324" t="s">
        <v>43</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7"/>
        <v>Fraction of Eligible Industrial Energy Use Shifted to Hydrogen</v>
      </c>
      <c r="D824" s="6" t="s">
        <v>3074</v>
      </c>
      <c r="E824" s="1" t="s">
        <v>3543</v>
      </c>
      <c r="F824" t="s">
        <v>3038</v>
      </c>
      <c r="G824" s="45" t="s">
        <v>3550</v>
      </c>
      <c r="H824" s="43">
        <v>2085</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7"/>
        <v>Fraction of Eligible Industrial Energy Use Shifted to Hydrogen</v>
      </c>
      <c r="D825" s="6" t="s">
        <v>3074</v>
      </c>
      <c r="E825" s="1" t="s">
        <v>3544</v>
      </c>
      <c r="F825" t="s">
        <v>3038</v>
      </c>
      <c r="G825" s="45" t="s">
        <v>3551</v>
      </c>
      <c r="H825" s="43">
        <v>2086</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7"/>
        <v>Fraction of Eligible Industrial Energy Use Shifted to Hydrogen</v>
      </c>
      <c r="D826" s="6" t="s">
        <v>3074</v>
      </c>
      <c r="E826" s="1" t="s">
        <v>3545</v>
      </c>
      <c r="F826" t="s">
        <v>3038</v>
      </c>
      <c r="G826" s="45" t="s">
        <v>3552</v>
      </c>
      <c r="H826" s="43">
        <v>2087</v>
      </c>
      <c r="I826" s="324" t="s">
        <v>43</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7"/>
        <v>Fraction of Eligible Industrial Energy Use Shifted to Hydrogen</v>
      </c>
      <c r="D827" s="6" t="s">
        <v>3074</v>
      </c>
      <c r="E827" s="1" t="s">
        <v>3546</v>
      </c>
      <c r="F827" t="s">
        <v>3038</v>
      </c>
      <c r="G827" s="45" t="s">
        <v>3553</v>
      </c>
      <c r="H827" s="43">
        <v>2088</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7"/>
        <v>Fraction of Eligible Industrial Energy Use Shifted to Hydrogen</v>
      </c>
      <c r="D828" s="6" t="s">
        <v>3074</v>
      </c>
      <c r="E828" s="1" t="s">
        <v>3710</v>
      </c>
      <c r="F828" t="s">
        <v>3038</v>
      </c>
      <c r="G828" s="45" t="s">
        <v>3710</v>
      </c>
      <c r="H828" s="43">
        <v>2089</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7"/>
        <v>Fraction of Eligible Industrial Energy Use Shifted to Hydrogen</v>
      </c>
      <c r="D829" s="6" t="s">
        <v>3075</v>
      </c>
      <c r="E829" s="1" t="s">
        <v>3540</v>
      </c>
      <c r="F829" t="s">
        <v>3039</v>
      </c>
      <c r="G829" s="45" t="s">
        <v>3547</v>
      </c>
      <c r="H829" s="43">
        <v>2090</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7"/>
        <v>Fraction of Eligible Industrial Energy Use Shifted to Hydrogen</v>
      </c>
      <c r="D830" s="6" t="s">
        <v>3075</v>
      </c>
      <c r="E830" s="1" t="s">
        <v>3541</v>
      </c>
      <c r="F830" t="s">
        <v>3039</v>
      </c>
      <c r="G830" s="45" t="s">
        <v>3548</v>
      </c>
      <c r="H830" s="43">
        <v>2091</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7"/>
        <v>Fraction of Eligible Industrial Energy Use Shifted to Hydrogen</v>
      </c>
      <c r="D831" s="6" t="s">
        <v>3075</v>
      </c>
      <c r="E831" s="1" t="s">
        <v>3542</v>
      </c>
      <c r="F831" t="s">
        <v>3039</v>
      </c>
      <c r="G831" s="45" t="s">
        <v>3549</v>
      </c>
      <c r="H831" s="43">
        <v>2092</v>
      </c>
      <c r="I831" s="324" t="s">
        <v>43</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7"/>
        <v>Fraction of Eligible Industrial Energy Use Shifted to Hydrogen</v>
      </c>
      <c r="D832" s="6" t="s">
        <v>3075</v>
      </c>
      <c r="E832" s="1" t="s">
        <v>3543</v>
      </c>
      <c r="F832" t="s">
        <v>3039</v>
      </c>
      <c r="G832" s="45" t="s">
        <v>3550</v>
      </c>
      <c r="H832" s="43">
        <v>2093</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7"/>
        <v>Fraction of Eligible Industrial Energy Use Shifted to Hydrogen</v>
      </c>
      <c r="D833" s="6" t="s">
        <v>3075</v>
      </c>
      <c r="E833" s="1" t="s">
        <v>3544</v>
      </c>
      <c r="F833" t="s">
        <v>3039</v>
      </c>
      <c r="G833" s="45" t="s">
        <v>3551</v>
      </c>
      <c r="H833" s="43">
        <v>2094</v>
      </c>
      <c r="I833" s="324" t="s">
        <v>44</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7"/>
        <v>Fraction of Eligible Industrial Energy Use Shifted to Hydrogen</v>
      </c>
      <c r="D834" s="6" t="s">
        <v>3075</v>
      </c>
      <c r="E834" s="1" t="s">
        <v>3545</v>
      </c>
      <c r="F834" t="s">
        <v>3039</v>
      </c>
      <c r="G834" s="45" t="s">
        <v>3552</v>
      </c>
      <c r="H834" s="43">
        <v>2095</v>
      </c>
      <c r="I834" s="324" t="s">
        <v>43</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7"/>
        <v>Fraction of Eligible Industrial Energy Use Shifted to Hydrogen</v>
      </c>
      <c r="D835" s="6" t="s">
        <v>3075</v>
      </c>
      <c r="E835" s="1" t="s">
        <v>3546</v>
      </c>
      <c r="F835" t="s">
        <v>3039</v>
      </c>
      <c r="G835" s="45" t="s">
        <v>3553</v>
      </c>
      <c r="H835" s="43">
        <v>2096</v>
      </c>
      <c r="I835" s="324" t="s">
        <v>44</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7"/>
        <v>Fraction of Eligible Industrial Energy Use Shifted to Hydrogen</v>
      </c>
      <c r="D836" s="6" t="s">
        <v>3075</v>
      </c>
      <c r="E836" s="1" t="s">
        <v>3710</v>
      </c>
      <c r="F836" t="s">
        <v>3039</v>
      </c>
      <c r="G836" s="45" t="s">
        <v>3710</v>
      </c>
      <c r="H836" s="43">
        <v>2097</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7"/>
        <v>Fraction of Eligible Industrial Energy Use Shifted to Hydrogen</v>
      </c>
      <c r="D837" s="6" t="s">
        <v>3076</v>
      </c>
      <c r="E837" s="1" t="s">
        <v>3540</v>
      </c>
      <c r="F837" t="s">
        <v>3040</v>
      </c>
      <c r="G837" s="45" t="s">
        <v>3547</v>
      </c>
      <c r="H837" s="43">
        <v>2098</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7"/>
        <v>Fraction of Eligible Industrial Energy Use Shifted to Hydrogen</v>
      </c>
      <c r="D838" s="6" t="s">
        <v>3076</v>
      </c>
      <c r="E838" s="1" t="s">
        <v>3541</v>
      </c>
      <c r="F838" t="s">
        <v>3040</v>
      </c>
      <c r="G838" s="45" t="s">
        <v>3548</v>
      </c>
      <c r="H838" s="43">
        <v>2099</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ref="C839:C902" si="38">C$773</f>
        <v>Fraction of Eligible Industrial Energy Use Shifted to Hydrogen</v>
      </c>
      <c r="D839" s="6" t="s">
        <v>3076</v>
      </c>
      <c r="E839" s="1" t="s">
        <v>3542</v>
      </c>
      <c r="F839" t="s">
        <v>3040</v>
      </c>
      <c r="G839" s="45" t="s">
        <v>3549</v>
      </c>
      <c r="H839" s="43">
        <v>2100</v>
      </c>
      <c r="I839" s="324" t="s">
        <v>43</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3076</v>
      </c>
      <c r="E840" s="1" t="s">
        <v>3543</v>
      </c>
      <c r="F840" t="s">
        <v>3040</v>
      </c>
      <c r="G840" s="45" t="s">
        <v>3550</v>
      </c>
      <c r="H840" s="43">
        <v>2101</v>
      </c>
      <c r="I840" s="324" t="s">
        <v>43</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3076</v>
      </c>
      <c r="E841" s="1" t="s">
        <v>3544</v>
      </c>
      <c r="F841" t="s">
        <v>3040</v>
      </c>
      <c r="G841" s="45" t="s">
        <v>3551</v>
      </c>
      <c r="H841" s="43">
        <v>2102</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3076</v>
      </c>
      <c r="E842" s="1" t="s">
        <v>3545</v>
      </c>
      <c r="F842" t="s">
        <v>3040</v>
      </c>
      <c r="G842" s="45" t="s">
        <v>3552</v>
      </c>
      <c r="H842" s="43">
        <v>2103</v>
      </c>
      <c r="I842" s="324" t="s">
        <v>43</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3076</v>
      </c>
      <c r="E843" s="1" t="s">
        <v>3546</v>
      </c>
      <c r="F843" t="s">
        <v>3040</v>
      </c>
      <c r="G843" s="45" t="s">
        <v>3553</v>
      </c>
      <c r="H843" s="43">
        <v>2104</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3076</v>
      </c>
      <c r="E844" s="1" t="s">
        <v>3710</v>
      </c>
      <c r="F844" t="s">
        <v>3040</v>
      </c>
      <c r="G844" s="45" t="s">
        <v>3710</v>
      </c>
      <c r="H844" s="43">
        <v>2105</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3077</v>
      </c>
      <c r="E845" s="1" t="s">
        <v>3540</v>
      </c>
      <c r="F845" t="s">
        <v>2581</v>
      </c>
      <c r="G845" s="45" t="s">
        <v>3547</v>
      </c>
      <c r="H845" s="43">
        <v>2106</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3077</v>
      </c>
      <c r="E846" s="1" t="s">
        <v>3541</v>
      </c>
      <c r="F846" t="s">
        <v>2581</v>
      </c>
      <c r="G846" s="45" t="s">
        <v>3548</v>
      </c>
      <c r="H846" s="43">
        <v>2107</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3077</v>
      </c>
      <c r="E847" s="1" t="s">
        <v>3542</v>
      </c>
      <c r="F847" t="s">
        <v>2581</v>
      </c>
      <c r="G847" s="45" t="s">
        <v>3549</v>
      </c>
      <c r="H847" s="43">
        <v>2108</v>
      </c>
      <c r="I847" s="324" t="s">
        <v>43</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3077</v>
      </c>
      <c r="E848" s="1" t="s">
        <v>3543</v>
      </c>
      <c r="F848" t="s">
        <v>2581</v>
      </c>
      <c r="G848" s="45" t="s">
        <v>3550</v>
      </c>
      <c r="H848" s="43">
        <v>2109</v>
      </c>
      <c r="I848" s="324" t="s">
        <v>43</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3077</v>
      </c>
      <c r="E849" s="1" t="s">
        <v>3544</v>
      </c>
      <c r="F849" t="s">
        <v>2581</v>
      </c>
      <c r="G849" s="45" t="s">
        <v>3551</v>
      </c>
      <c r="H849" s="43">
        <v>2110</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3077</v>
      </c>
      <c r="E850" s="1" t="s">
        <v>3545</v>
      </c>
      <c r="F850" t="s">
        <v>2581</v>
      </c>
      <c r="G850" s="45" t="s">
        <v>3552</v>
      </c>
      <c r="H850" s="43">
        <v>2111</v>
      </c>
      <c r="I850" s="324" t="s">
        <v>43</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3077</v>
      </c>
      <c r="E851" s="1" t="s">
        <v>3546</v>
      </c>
      <c r="F851" t="s">
        <v>2581</v>
      </c>
      <c r="G851" s="45" t="s">
        <v>3553</v>
      </c>
      <c r="H851" s="43">
        <v>2112</v>
      </c>
      <c r="I851" s="324" t="s">
        <v>44</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3077</v>
      </c>
      <c r="E852" s="1" t="s">
        <v>3710</v>
      </c>
      <c r="F852" t="s">
        <v>2581</v>
      </c>
      <c r="G852" s="45" t="s">
        <v>3710</v>
      </c>
      <c r="H852" s="43">
        <v>2113</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3078</v>
      </c>
      <c r="E853" s="1" t="s">
        <v>3540</v>
      </c>
      <c r="F853" t="s">
        <v>3041</v>
      </c>
      <c r="G853" s="45" t="s">
        <v>3547</v>
      </c>
      <c r="H853" s="43">
        <v>2114</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3078</v>
      </c>
      <c r="E854" s="1" t="s">
        <v>3541</v>
      </c>
      <c r="F854" t="s">
        <v>3041</v>
      </c>
      <c r="G854" s="45" t="s">
        <v>3548</v>
      </c>
      <c r="H854" s="43">
        <v>2115</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3078</v>
      </c>
      <c r="E855" s="1" t="s">
        <v>3542</v>
      </c>
      <c r="F855" t="s">
        <v>3041</v>
      </c>
      <c r="G855" s="45" t="s">
        <v>3549</v>
      </c>
      <c r="H855" s="43">
        <v>2116</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3078</v>
      </c>
      <c r="E856" s="1" t="s">
        <v>3543</v>
      </c>
      <c r="F856" t="s">
        <v>3041</v>
      </c>
      <c r="G856" s="45" t="s">
        <v>3550</v>
      </c>
      <c r="H856" s="43">
        <v>2117</v>
      </c>
      <c r="I856" s="324" t="s">
        <v>43</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3078</v>
      </c>
      <c r="E857" s="1" t="s">
        <v>3544</v>
      </c>
      <c r="F857" t="s">
        <v>3041</v>
      </c>
      <c r="G857" s="45" t="s">
        <v>3551</v>
      </c>
      <c r="H857" s="43">
        <v>2118</v>
      </c>
      <c r="I857" s="324" t="s">
        <v>44</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3078</v>
      </c>
      <c r="E858" s="1" t="s">
        <v>3545</v>
      </c>
      <c r="F858" t="s">
        <v>3041</v>
      </c>
      <c r="G858" s="45" t="s">
        <v>3552</v>
      </c>
      <c r="H858" s="43">
        <v>2119</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3078</v>
      </c>
      <c r="E859" s="1" t="s">
        <v>3546</v>
      </c>
      <c r="F859" t="s">
        <v>3041</v>
      </c>
      <c r="G859" s="45" t="s">
        <v>3553</v>
      </c>
      <c r="H859" s="43">
        <v>2120</v>
      </c>
      <c r="I859" s="324" t="s">
        <v>44</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3078</v>
      </c>
      <c r="E860" s="1" t="s">
        <v>3710</v>
      </c>
      <c r="F860" t="s">
        <v>3041</v>
      </c>
      <c r="G860" s="45" t="s">
        <v>3710</v>
      </c>
      <c r="H860" s="43">
        <v>2121</v>
      </c>
      <c r="I860" s="324" t="s">
        <v>44</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3079</v>
      </c>
      <c r="E861" s="1" t="s">
        <v>3540</v>
      </c>
      <c r="F861" t="s">
        <v>3042</v>
      </c>
      <c r="G861" s="45" t="s">
        <v>3547</v>
      </c>
      <c r="H861" s="43">
        <v>2122</v>
      </c>
      <c r="I861" s="324" t="s">
        <v>44</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8"/>
        <v>Fraction of Eligible Industrial Energy Use Shifted to Hydrogen</v>
      </c>
      <c r="D862" s="6" t="s">
        <v>3079</v>
      </c>
      <c r="E862" s="1" t="s">
        <v>3541</v>
      </c>
      <c r="F862" t="s">
        <v>3042</v>
      </c>
      <c r="G862" s="45" t="s">
        <v>3548</v>
      </c>
      <c r="H862" s="43">
        <v>2123</v>
      </c>
      <c r="I862" s="324" t="s">
        <v>44</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8"/>
        <v>Fraction of Eligible Industrial Energy Use Shifted to Hydrogen</v>
      </c>
      <c r="D863" s="6" t="s">
        <v>3079</v>
      </c>
      <c r="E863" s="1" t="s">
        <v>3542</v>
      </c>
      <c r="F863" t="s">
        <v>3042</v>
      </c>
      <c r="G863" s="45" t="s">
        <v>3549</v>
      </c>
      <c r="H863" s="43">
        <v>2124</v>
      </c>
      <c r="I863" s="324" t="s">
        <v>44</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8"/>
        <v>Fraction of Eligible Industrial Energy Use Shifted to Hydrogen</v>
      </c>
      <c r="D864" s="6" t="s">
        <v>3079</v>
      </c>
      <c r="E864" s="1" t="s">
        <v>3543</v>
      </c>
      <c r="F864" t="s">
        <v>3042</v>
      </c>
      <c r="G864" s="45" t="s">
        <v>3550</v>
      </c>
      <c r="H864" s="43">
        <v>2125</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8"/>
        <v>Fraction of Eligible Industrial Energy Use Shifted to Hydrogen</v>
      </c>
      <c r="D865" s="6" t="s">
        <v>3079</v>
      </c>
      <c r="E865" s="1" t="s">
        <v>3544</v>
      </c>
      <c r="F865" t="s">
        <v>3042</v>
      </c>
      <c r="G865" s="45" t="s">
        <v>3551</v>
      </c>
      <c r="H865" s="43">
        <v>2126</v>
      </c>
      <c r="I865" s="324" t="s">
        <v>44</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8"/>
        <v>Fraction of Eligible Industrial Energy Use Shifted to Hydrogen</v>
      </c>
      <c r="D866" s="6" t="s">
        <v>3079</v>
      </c>
      <c r="E866" s="1" t="s">
        <v>3545</v>
      </c>
      <c r="F866" t="s">
        <v>3042</v>
      </c>
      <c r="G866" s="45" t="s">
        <v>3552</v>
      </c>
      <c r="H866" s="43">
        <v>2127</v>
      </c>
      <c r="I866" s="324" t="s">
        <v>43</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8"/>
        <v>Fraction of Eligible Industrial Energy Use Shifted to Hydrogen</v>
      </c>
      <c r="D867" s="6" t="s">
        <v>3079</v>
      </c>
      <c r="E867" s="1" t="s">
        <v>3546</v>
      </c>
      <c r="F867" t="s">
        <v>3042</v>
      </c>
      <c r="G867" s="45" t="s">
        <v>3553</v>
      </c>
      <c r="H867" s="43">
        <v>2128</v>
      </c>
      <c r="I867" s="324" t="s">
        <v>44</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8"/>
        <v>Fraction of Eligible Industrial Energy Use Shifted to Hydrogen</v>
      </c>
      <c r="D868" s="6" t="s">
        <v>3079</v>
      </c>
      <c r="E868" s="1" t="s">
        <v>3710</v>
      </c>
      <c r="F868" t="s">
        <v>3042</v>
      </c>
      <c r="G868" s="45" t="s">
        <v>3710</v>
      </c>
      <c r="H868" s="43">
        <v>2129</v>
      </c>
      <c r="I868" s="324" t="s">
        <v>44</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8"/>
        <v>Fraction of Eligible Industrial Energy Use Shifted to Hydrogen</v>
      </c>
      <c r="D869" s="6" t="s">
        <v>3080</v>
      </c>
      <c r="E869" s="1" t="s">
        <v>3540</v>
      </c>
      <c r="F869" t="s">
        <v>3043</v>
      </c>
      <c r="G869" s="45" t="s">
        <v>3547</v>
      </c>
      <c r="H869" s="43">
        <v>2130</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8"/>
        <v>Fraction of Eligible Industrial Energy Use Shifted to Hydrogen</v>
      </c>
      <c r="D870" s="6" t="s">
        <v>3080</v>
      </c>
      <c r="E870" s="1" t="s">
        <v>3541</v>
      </c>
      <c r="F870" t="s">
        <v>3043</v>
      </c>
      <c r="G870" s="45" t="s">
        <v>3548</v>
      </c>
      <c r="H870" s="43">
        <v>2131</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8"/>
        <v>Fraction of Eligible Industrial Energy Use Shifted to Hydrogen</v>
      </c>
      <c r="D871" s="6" t="s">
        <v>3080</v>
      </c>
      <c r="E871" s="1" t="s">
        <v>3542</v>
      </c>
      <c r="F871" t="s">
        <v>3043</v>
      </c>
      <c r="G871" s="45" t="s">
        <v>3549</v>
      </c>
      <c r="H871" s="43">
        <v>2132</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8"/>
        <v>Fraction of Eligible Industrial Energy Use Shifted to Hydrogen</v>
      </c>
      <c r="D872" s="6" t="s">
        <v>3080</v>
      </c>
      <c r="E872" s="1" t="s">
        <v>3543</v>
      </c>
      <c r="F872" t="s">
        <v>3043</v>
      </c>
      <c r="G872" s="45" t="s">
        <v>3550</v>
      </c>
      <c r="H872" s="43">
        <v>2133</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8"/>
        <v>Fraction of Eligible Industrial Energy Use Shifted to Hydrogen</v>
      </c>
      <c r="D873" s="6" t="s">
        <v>3080</v>
      </c>
      <c r="E873" s="1" t="s">
        <v>3544</v>
      </c>
      <c r="F873" t="s">
        <v>3043</v>
      </c>
      <c r="G873" s="45" t="s">
        <v>3551</v>
      </c>
      <c r="H873" s="43">
        <v>2134</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8"/>
        <v>Fraction of Eligible Industrial Energy Use Shifted to Hydrogen</v>
      </c>
      <c r="D874" s="6" t="s">
        <v>3080</v>
      </c>
      <c r="E874" s="1" t="s">
        <v>3545</v>
      </c>
      <c r="F874" t="s">
        <v>3043</v>
      </c>
      <c r="G874" s="45" t="s">
        <v>3552</v>
      </c>
      <c r="H874" s="43">
        <v>2135</v>
      </c>
      <c r="I874" s="324" t="s">
        <v>43</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8"/>
        <v>Fraction of Eligible Industrial Energy Use Shifted to Hydrogen</v>
      </c>
      <c r="D875" s="6" t="s">
        <v>3080</v>
      </c>
      <c r="E875" s="1" t="s">
        <v>3546</v>
      </c>
      <c r="F875" t="s">
        <v>3043</v>
      </c>
      <c r="G875" s="45" t="s">
        <v>3553</v>
      </c>
      <c r="H875" s="43">
        <v>2136</v>
      </c>
      <c r="I875" s="324" t="s">
        <v>44</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8"/>
        <v>Fraction of Eligible Industrial Energy Use Shifted to Hydrogen</v>
      </c>
      <c r="D876" s="6" t="s">
        <v>3080</v>
      </c>
      <c r="E876" s="1" t="s">
        <v>3710</v>
      </c>
      <c r="F876" t="s">
        <v>3043</v>
      </c>
      <c r="G876" s="45" t="s">
        <v>3710</v>
      </c>
      <c r="H876" s="43">
        <v>2137</v>
      </c>
      <c r="I876" s="324" t="s">
        <v>44</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8"/>
        <v>Fraction of Eligible Industrial Energy Use Shifted to Hydrogen</v>
      </c>
      <c r="D877" s="6" t="s">
        <v>3081</v>
      </c>
      <c r="E877" s="1" t="s">
        <v>3540</v>
      </c>
      <c r="F877" t="s">
        <v>2582</v>
      </c>
      <c r="G877" s="45" t="s">
        <v>3547</v>
      </c>
      <c r="H877" s="43">
        <v>2138</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8"/>
        <v>Fraction of Eligible Industrial Energy Use Shifted to Hydrogen</v>
      </c>
      <c r="D878" s="6" t="s">
        <v>3081</v>
      </c>
      <c r="E878" s="1" t="s">
        <v>3541</v>
      </c>
      <c r="F878" t="s">
        <v>2582</v>
      </c>
      <c r="G878" s="45" t="s">
        <v>3548</v>
      </c>
      <c r="H878" s="43">
        <v>2139</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8"/>
        <v>Fraction of Eligible Industrial Energy Use Shifted to Hydrogen</v>
      </c>
      <c r="D879" s="6" t="s">
        <v>3081</v>
      </c>
      <c r="E879" s="1" t="s">
        <v>3542</v>
      </c>
      <c r="F879" t="s">
        <v>2582</v>
      </c>
      <c r="G879" s="45" t="s">
        <v>3549</v>
      </c>
      <c r="H879" s="43">
        <v>2140</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8"/>
        <v>Fraction of Eligible Industrial Energy Use Shifted to Hydrogen</v>
      </c>
      <c r="D880" s="6" t="s">
        <v>3081</v>
      </c>
      <c r="E880" s="1" t="s">
        <v>3543</v>
      </c>
      <c r="F880" t="s">
        <v>2582</v>
      </c>
      <c r="G880" s="45" t="s">
        <v>3550</v>
      </c>
      <c r="H880" s="43">
        <v>2141</v>
      </c>
      <c r="I880" s="324" t="s">
        <v>43</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8"/>
        <v>Fraction of Eligible Industrial Energy Use Shifted to Hydrogen</v>
      </c>
      <c r="D881" s="6" t="s">
        <v>3081</v>
      </c>
      <c r="E881" s="1" t="s">
        <v>3544</v>
      </c>
      <c r="F881" t="s">
        <v>2582</v>
      </c>
      <c r="G881" s="45" t="s">
        <v>3551</v>
      </c>
      <c r="H881" s="43">
        <v>2142</v>
      </c>
      <c r="I881" s="324" t="s">
        <v>43</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8"/>
        <v>Fraction of Eligible Industrial Energy Use Shifted to Hydrogen</v>
      </c>
      <c r="D882" s="6" t="s">
        <v>3081</v>
      </c>
      <c r="E882" s="1" t="s">
        <v>3545</v>
      </c>
      <c r="F882" t="s">
        <v>2582</v>
      </c>
      <c r="G882" s="45" t="s">
        <v>3552</v>
      </c>
      <c r="H882" s="43">
        <v>2143</v>
      </c>
      <c r="I882" s="324" t="s">
        <v>43</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8"/>
        <v>Fraction of Eligible Industrial Energy Use Shifted to Hydrogen</v>
      </c>
      <c r="D883" s="6" t="s">
        <v>3081</v>
      </c>
      <c r="E883" s="1" t="s">
        <v>3546</v>
      </c>
      <c r="F883" t="s">
        <v>2582</v>
      </c>
      <c r="G883" s="45" t="s">
        <v>3553</v>
      </c>
      <c r="H883" s="43">
        <v>2144</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8"/>
        <v>Fraction of Eligible Industrial Energy Use Shifted to Hydrogen</v>
      </c>
      <c r="D884" s="6" t="s">
        <v>3081</v>
      </c>
      <c r="E884" s="1" t="s">
        <v>3710</v>
      </c>
      <c r="F884" t="s">
        <v>2582</v>
      </c>
      <c r="G884" s="45" t="s">
        <v>3710</v>
      </c>
      <c r="H884" s="43">
        <v>2145</v>
      </c>
      <c r="I884" s="324" t="s">
        <v>43</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8"/>
        <v>Fraction of Eligible Industrial Energy Use Shifted to Hydrogen</v>
      </c>
      <c r="D885" s="6" t="s">
        <v>3082</v>
      </c>
      <c r="E885" s="1" t="s">
        <v>3540</v>
      </c>
      <c r="F885" t="s">
        <v>3044</v>
      </c>
      <c r="G885" s="45" t="s">
        <v>3547</v>
      </c>
      <c r="H885" s="43">
        <v>2146</v>
      </c>
      <c r="I885" s="324" t="s">
        <v>43</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8"/>
        <v>Fraction of Eligible Industrial Energy Use Shifted to Hydrogen</v>
      </c>
      <c r="D886" s="6" t="s">
        <v>3082</v>
      </c>
      <c r="E886" s="1" t="s">
        <v>3541</v>
      </c>
      <c r="F886" t="s">
        <v>3044</v>
      </c>
      <c r="G886" s="45" t="s">
        <v>3548</v>
      </c>
      <c r="H886" s="43">
        <v>2147</v>
      </c>
      <c r="I886" s="324" t="s">
        <v>43</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8"/>
        <v>Fraction of Eligible Industrial Energy Use Shifted to Hydrogen</v>
      </c>
      <c r="D887" s="6" t="s">
        <v>3082</v>
      </c>
      <c r="E887" s="1" t="s">
        <v>3542</v>
      </c>
      <c r="F887" t="s">
        <v>3044</v>
      </c>
      <c r="G887" s="45" t="s">
        <v>3549</v>
      </c>
      <c r="H887" s="43">
        <v>2148</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8"/>
        <v>Fraction of Eligible Industrial Energy Use Shifted to Hydrogen</v>
      </c>
      <c r="D888" s="6" t="s">
        <v>3082</v>
      </c>
      <c r="E888" s="1" t="s">
        <v>3543</v>
      </c>
      <c r="F888" t="s">
        <v>3044</v>
      </c>
      <c r="G888" s="45" t="s">
        <v>3550</v>
      </c>
      <c r="H888" s="43">
        <v>2149</v>
      </c>
      <c r="I888" s="324" t="s">
        <v>43</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8"/>
        <v>Fraction of Eligible Industrial Energy Use Shifted to Hydrogen</v>
      </c>
      <c r="D889" s="6" t="s">
        <v>3082</v>
      </c>
      <c r="E889" s="1" t="s">
        <v>3544</v>
      </c>
      <c r="F889" t="s">
        <v>3044</v>
      </c>
      <c r="G889" s="45" t="s">
        <v>3551</v>
      </c>
      <c r="H889" s="43">
        <v>2150</v>
      </c>
      <c r="I889" s="324" t="s">
        <v>44</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8"/>
        <v>Fraction of Eligible Industrial Energy Use Shifted to Hydrogen</v>
      </c>
      <c r="D890" s="6" t="s">
        <v>3082</v>
      </c>
      <c r="E890" s="1" t="s">
        <v>3545</v>
      </c>
      <c r="F890" t="s">
        <v>3044</v>
      </c>
      <c r="G890" s="45" t="s">
        <v>3552</v>
      </c>
      <c r="H890" s="43">
        <v>2151</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8"/>
        <v>Fraction of Eligible Industrial Energy Use Shifted to Hydrogen</v>
      </c>
      <c r="D891" s="6" t="s">
        <v>3082</v>
      </c>
      <c r="E891" s="1" t="s">
        <v>3546</v>
      </c>
      <c r="F891" t="s">
        <v>3044</v>
      </c>
      <c r="G891" s="45" t="s">
        <v>3553</v>
      </c>
      <c r="H891" s="43">
        <v>2152</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8"/>
        <v>Fraction of Eligible Industrial Energy Use Shifted to Hydrogen</v>
      </c>
      <c r="D892" s="6" t="s">
        <v>3082</v>
      </c>
      <c r="E892" s="1" t="s">
        <v>3710</v>
      </c>
      <c r="F892" t="s">
        <v>3044</v>
      </c>
      <c r="G892" s="45" t="s">
        <v>3710</v>
      </c>
      <c r="H892" s="43">
        <v>2153</v>
      </c>
      <c r="I892" s="324" t="s">
        <v>44</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8"/>
        <v>Fraction of Eligible Industrial Energy Use Shifted to Hydrogen</v>
      </c>
      <c r="D893" s="6" t="s">
        <v>3083</v>
      </c>
      <c r="E893" s="1" t="s">
        <v>3540</v>
      </c>
      <c r="F893" t="s">
        <v>3045</v>
      </c>
      <c r="G893" s="45" t="s">
        <v>3547</v>
      </c>
      <c r="H893" s="43">
        <v>2154</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8"/>
        <v>Fraction of Eligible Industrial Energy Use Shifted to Hydrogen</v>
      </c>
      <c r="D894" s="6" t="s">
        <v>3083</v>
      </c>
      <c r="E894" s="1" t="s">
        <v>3541</v>
      </c>
      <c r="F894" t="s">
        <v>3045</v>
      </c>
      <c r="G894" s="45" t="s">
        <v>3548</v>
      </c>
      <c r="H894" s="43">
        <v>2155</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8"/>
        <v>Fraction of Eligible Industrial Energy Use Shifted to Hydrogen</v>
      </c>
      <c r="D895" s="6" t="s">
        <v>3083</v>
      </c>
      <c r="E895" s="1" t="s">
        <v>3542</v>
      </c>
      <c r="F895" t="s">
        <v>3045</v>
      </c>
      <c r="G895" s="45" t="s">
        <v>3549</v>
      </c>
      <c r="H895" s="43">
        <v>2156</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8"/>
        <v>Fraction of Eligible Industrial Energy Use Shifted to Hydrogen</v>
      </c>
      <c r="D896" s="6" t="s">
        <v>3083</v>
      </c>
      <c r="E896" s="1" t="s">
        <v>3543</v>
      </c>
      <c r="F896" t="s">
        <v>3045</v>
      </c>
      <c r="G896" s="45" t="s">
        <v>3550</v>
      </c>
      <c r="H896" s="43">
        <v>2157</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8"/>
        <v>Fraction of Eligible Industrial Energy Use Shifted to Hydrogen</v>
      </c>
      <c r="D897" s="6" t="s">
        <v>3083</v>
      </c>
      <c r="E897" s="1" t="s">
        <v>3544</v>
      </c>
      <c r="F897" t="s">
        <v>3045</v>
      </c>
      <c r="G897" s="45" t="s">
        <v>3551</v>
      </c>
      <c r="H897" s="43">
        <v>2158</v>
      </c>
      <c r="I897" s="324" t="s">
        <v>44</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8"/>
        <v>Fraction of Eligible Industrial Energy Use Shifted to Hydrogen</v>
      </c>
      <c r="D898" s="6" t="s">
        <v>3083</v>
      </c>
      <c r="E898" s="1" t="s">
        <v>3545</v>
      </c>
      <c r="F898" t="s">
        <v>3045</v>
      </c>
      <c r="G898" s="45" t="s">
        <v>3552</v>
      </c>
      <c r="H898" s="43">
        <v>2159</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8"/>
        <v>Fraction of Eligible Industrial Energy Use Shifted to Hydrogen</v>
      </c>
      <c r="D899" s="6" t="s">
        <v>3083</v>
      </c>
      <c r="E899" s="1" t="s">
        <v>3546</v>
      </c>
      <c r="F899" t="s">
        <v>3045</v>
      </c>
      <c r="G899" s="45" t="s">
        <v>3553</v>
      </c>
      <c r="H899" s="43">
        <v>2160</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8"/>
        <v>Fraction of Eligible Industrial Energy Use Shifted to Hydrogen</v>
      </c>
      <c r="D900" s="6" t="s">
        <v>3083</v>
      </c>
      <c r="E900" s="1" t="s">
        <v>3710</v>
      </c>
      <c r="F900" t="s">
        <v>3045</v>
      </c>
      <c r="G900" s="45" t="s">
        <v>3710</v>
      </c>
      <c r="H900" s="43">
        <v>2161</v>
      </c>
      <c r="I900" s="324" t="s">
        <v>44</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8"/>
        <v>Fraction of Eligible Industrial Energy Use Shifted to Hydrogen</v>
      </c>
      <c r="D901" s="6" t="s">
        <v>3084</v>
      </c>
      <c r="E901" s="1" t="s">
        <v>3540</v>
      </c>
      <c r="F901" t="s">
        <v>3046</v>
      </c>
      <c r="G901" s="45" t="s">
        <v>3547</v>
      </c>
      <c r="H901" s="43">
        <v>2162</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8"/>
        <v>Fraction of Eligible Industrial Energy Use Shifted to Hydrogen</v>
      </c>
      <c r="D902" s="6" t="s">
        <v>3084</v>
      </c>
      <c r="E902" s="1" t="s">
        <v>3541</v>
      </c>
      <c r="F902" t="s">
        <v>3046</v>
      </c>
      <c r="G902" s="45" t="s">
        <v>3548</v>
      </c>
      <c r="H902" s="43">
        <v>2163</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ref="C903:C966" si="39">C$773</f>
        <v>Fraction of Eligible Industrial Energy Use Shifted to Hydrogen</v>
      </c>
      <c r="D903" s="6" t="s">
        <v>3084</v>
      </c>
      <c r="E903" s="1" t="s">
        <v>3542</v>
      </c>
      <c r="F903" t="s">
        <v>3046</v>
      </c>
      <c r="G903" s="45" t="s">
        <v>3549</v>
      </c>
      <c r="H903" s="43">
        <v>2164</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3084</v>
      </c>
      <c r="E904" s="1" t="s">
        <v>3543</v>
      </c>
      <c r="F904" t="s">
        <v>3046</v>
      </c>
      <c r="G904" s="45" t="s">
        <v>3550</v>
      </c>
      <c r="H904" s="43">
        <v>2165</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3084</v>
      </c>
      <c r="E905" s="1" t="s">
        <v>3544</v>
      </c>
      <c r="F905" t="s">
        <v>3046</v>
      </c>
      <c r="G905" s="45" t="s">
        <v>3551</v>
      </c>
      <c r="H905" s="43">
        <v>2166</v>
      </c>
      <c r="I905" s="324" t="s">
        <v>44</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3084</v>
      </c>
      <c r="E906" s="1" t="s">
        <v>3545</v>
      </c>
      <c r="F906" t="s">
        <v>3046</v>
      </c>
      <c r="G906" s="45" t="s">
        <v>3552</v>
      </c>
      <c r="H906" s="43">
        <v>2167</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3084</v>
      </c>
      <c r="E907" s="1" t="s">
        <v>3546</v>
      </c>
      <c r="F907" t="s">
        <v>3046</v>
      </c>
      <c r="G907" s="45" t="s">
        <v>3553</v>
      </c>
      <c r="H907" s="43">
        <v>2168</v>
      </c>
      <c r="I907" s="324" t="s">
        <v>44</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3084</v>
      </c>
      <c r="E908" s="1" t="s">
        <v>3710</v>
      </c>
      <c r="F908" t="s">
        <v>3046</v>
      </c>
      <c r="G908" s="45" t="s">
        <v>3710</v>
      </c>
      <c r="H908" s="43">
        <v>2169</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3085</v>
      </c>
      <c r="E909" s="1" t="s">
        <v>3540</v>
      </c>
      <c r="F909" t="s">
        <v>3047</v>
      </c>
      <c r="G909" s="45" t="s">
        <v>3547</v>
      </c>
      <c r="H909" s="43">
        <v>2170</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3085</v>
      </c>
      <c r="E910" s="1" t="s">
        <v>3541</v>
      </c>
      <c r="F910" t="s">
        <v>3047</v>
      </c>
      <c r="G910" s="45" t="s">
        <v>3548</v>
      </c>
      <c r="H910" s="43">
        <v>2171</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3085</v>
      </c>
      <c r="E911" s="1" t="s">
        <v>3542</v>
      </c>
      <c r="F911" t="s">
        <v>3047</v>
      </c>
      <c r="G911" s="45" t="s">
        <v>3549</v>
      </c>
      <c r="H911" s="43">
        <v>2172</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3085</v>
      </c>
      <c r="E912" s="1" t="s">
        <v>3543</v>
      </c>
      <c r="F912" t="s">
        <v>3047</v>
      </c>
      <c r="G912" s="45" t="s">
        <v>3550</v>
      </c>
      <c r="H912" s="43">
        <v>2173</v>
      </c>
      <c r="I912" s="324" t="s">
        <v>43</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3085</v>
      </c>
      <c r="E913" s="1" t="s">
        <v>3544</v>
      </c>
      <c r="F913" t="s">
        <v>3047</v>
      </c>
      <c r="G913" s="45" t="s">
        <v>3551</v>
      </c>
      <c r="H913" s="43">
        <v>2174</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3085</v>
      </c>
      <c r="E914" s="1" t="s">
        <v>3545</v>
      </c>
      <c r="F914" t="s">
        <v>3047</v>
      </c>
      <c r="G914" s="45" t="s">
        <v>3552</v>
      </c>
      <c r="H914" s="43">
        <v>2175</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3085</v>
      </c>
      <c r="E915" s="1" t="s">
        <v>3546</v>
      </c>
      <c r="F915" t="s">
        <v>3047</v>
      </c>
      <c r="G915" s="45" t="s">
        <v>3553</v>
      </c>
      <c r="H915" s="43">
        <v>2176</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3085</v>
      </c>
      <c r="E916" s="1" t="s">
        <v>3710</v>
      </c>
      <c r="F916" t="s">
        <v>3047</v>
      </c>
      <c r="G916" s="45" t="s">
        <v>3710</v>
      </c>
      <c r="H916" s="43">
        <v>2177</v>
      </c>
      <c r="I916" s="324" t="s">
        <v>44</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3086</v>
      </c>
      <c r="E917" s="1" t="s">
        <v>3540</v>
      </c>
      <c r="F917" t="s">
        <v>3048</v>
      </c>
      <c r="G917" s="45" t="s">
        <v>3547</v>
      </c>
      <c r="H917" s="43">
        <v>2178</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3086</v>
      </c>
      <c r="E918" s="1" t="s">
        <v>3541</v>
      </c>
      <c r="F918" t="s">
        <v>3048</v>
      </c>
      <c r="G918" s="45" t="s">
        <v>3548</v>
      </c>
      <c r="H918" s="43">
        <v>2179</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3086</v>
      </c>
      <c r="E919" s="1" t="s">
        <v>3542</v>
      </c>
      <c r="F919" t="s">
        <v>3048</v>
      </c>
      <c r="G919" s="45" t="s">
        <v>3549</v>
      </c>
      <c r="H919" s="43">
        <v>2180</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3086</v>
      </c>
      <c r="E920" s="1" t="s">
        <v>3543</v>
      </c>
      <c r="F920" t="s">
        <v>3048</v>
      </c>
      <c r="G920" s="45" t="s">
        <v>3550</v>
      </c>
      <c r="H920" s="43">
        <v>2181</v>
      </c>
      <c r="I920" s="324" t="s">
        <v>43</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3086</v>
      </c>
      <c r="E921" s="1" t="s">
        <v>3544</v>
      </c>
      <c r="F921" t="s">
        <v>3048</v>
      </c>
      <c r="G921" s="45" t="s">
        <v>3551</v>
      </c>
      <c r="H921" s="43">
        <v>2182</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3086</v>
      </c>
      <c r="E922" s="1" t="s">
        <v>3545</v>
      </c>
      <c r="F922" t="s">
        <v>3048</v>
      </c>
      <c r="G922" s="45" t="s">
        <v>3552</v>
      </c>
      <c r="H922" s="43">
        <v>2183</v>
      </c>
      <c r="I922" s="324" t="s">
        <v>43</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3086</v>
      </c>
      <c r="E923" s="1" t="s">
        <v>3546</v>
      </c>
      <c r="F923" t="s">
        <v>3048</v>
      </c>
      <c r="G923" s="45" t="s">
        <v>3553</v>
      </c>
      <c r="H923" s="43">
        <v>2184</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3086</v>
      </c>
      <c r="E924" s="1" t="s">
        <v>3710</v>
      </c>
      <c r="F924" t="s">
        <v>3048</v>
      </c>
      <c r="G924" s="45" t="s">
        <v>3710</v>
      </c>
      <c r="H924" s="43">
        <v>2185</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3087</v>
      </c>
      <c r="E925" s="1" t="s">
        <v>3540</v>
      </c>
      <c r="F925" t="s">
        <v>3049</v>
      </c>
      <c r="G925" s="45" t="s">
        <v>3547</v>
      </c>
      <c r="H925" s="43">
        <v>2186</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39"/>
        <v>Fraction of Eligible Industrial Energy Use Shifted to Hydrogen</v>
      </c>
      <c r="D926" s="6" t="s">
        <v>3087</v>
      </c>
      <c r="E926" s="1" t="s">
        <v>3541</v>
      </c>
      <c r="F926" t="s">
        <v>3049</v>
      </c>
      <c r="G926" s="45" t="s">
        <v>3548</v>
      </c>
      <c r="H926" s="43">
        <v>2187</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39"/>
        <v>Fraction of Eligible Industrial Energy Use Shifted to Hydrogen</v>
      </c>
      <c r="D927" s="6" t="s">
        <v>3087</v>
      </c>
      <c r="E927" s="1" t="s">
        <v>3542</v>
      </c>
      <c r="F927" t="s">
        <v>3049</v>
      </c>
      <c r="G927" s="45" t="s">
        <v>3549</v>
      </c>
      <c r="H927" s="43">
        <v>2188</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39"/>
        <v>Fraction of Eligible Industrial Energy Use Shifted to Hydrogen</v>
      </c>
      <c r="D928" s="6" t="s">
        <v>3087</v>
      </c>
      <c r="E928" s="1" t="s">
        <v>3543</v>
      </c>
      <c r="F928" t="s">
        <v>3049</v>
      </c>
      <c r="G928" s="45" t="s">
        <v>3550</v>
      </c>
      <c r="H928" s="43">
        <v>2189</v>
      </c>
      <c r="I928" s="324" t="s">
        <v>43</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39"/>
        <v>Fraction of Eligible Industrial Energy Use Shifted to Hydrogen</v>
      </c>
      <c r="D929" s="6" t="s">
        <v>3087</v>
      </c>
      <c r="E929" s="1" t="s">
        <v>3544</v>
      </c>
      <c r="F929" t="s">
        <v>3049</v>
      </c>
      <c r="G929" s="45" t="s">
        <v>3551</v>
      </c>
      <c r="H929" s="43">
        <v>2190</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39"/>
        <v>Fraction of Eligible Industrial Energy Use Shifted to Hydrogen</v>
      </c>
      <c r="D930" s="6" t="s">
        <v>3087</v>
      </c>
      <c r="E930" s="1" t="s">
        <v>3545</v>
      </c>
      <c r="F930" t="s">
        <v>3049</v>
      </c>
      <c r="G930" s="45" t="s">
        <v>3552</v>
      </c>
      <c r="H930" s="43">
        <v>2191</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39"/>
        <v>Fraction of Eligible Industrial Energy Use Shifted to Hydrogen</v>
      </c>
      <c r="D931" s="6" t="s">
        <v>3087</v>
      </c>
      <c r="E931" s="1" t="s">
        <v>3546</v>
      </c>
      <c r="F931" t="s">
        <v>3049</v>
      </c>
      <c r="G931" s="45" t="s">
        <v>3553</v>
      </c>
      <c r="H931" s="43">
        <v>2192</v>
      </c>
      <c r="I931" s="324" t="s">
        <v>44</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39"/>
        <v>Fraction of Eligible Industrial Energy Use Shifted to Hydrogen</v>
      </c>
      <c r="D932" s="6" t="s">
        <v>3087</v>
      </c>
      <c r="E932" s="1" t="s">
        <v>3710</v>
      </c>
      <c r="F932" t="s">
        <v>3049</v>
      </c>
      <c r="G932" s="45" t="s">
        <v>3710</v>
      </c>
      <c r="H932" s="43">
        <v>2193</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39"/>
        <v>Fraction of Eligible Industrial Energy Use Shifted to Hydrogen</v>
      </c>
      <c r="D933" s="6" t="s">
        <v>3088</v>
      </c>
      <c r="E933" s="1" t="s">
        <v>3540</v>
      </c>
      <c r="F933" t="s">
        <v>3050</v>
      </c>
      <c r="G933" s="45" t="s">
        <v>3547</v>
      </c>
      <c r="H933" s="43">
        <v>2194</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39"/>
        <v>Fraction of Eligible Industrial Energy Use Shifted to Hydrogen</v>
      </c>
      <c r="D934" s="6" t="s">
        <v>3088</v>
      </c>
      <c r="E934" s="1" t="s">
        <v>3541</v>
      </c>
      <c r="F934" t="s">
        <v>3050</v>
      </c>
      <c r="G934" s="45" t="s">
        <v>3548</v>
      </c>
      <c r="H934" s="43">
        <v>2195</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39"/>
        <v>Fraction of Eligible Industrial Energy Use Shifted to Hydrogen</v>
      </c>
      <c r="D935" s="6" t="s">
        <v>3088</v>
      </c>
      <c r="E935" s="1" t="s">
        <v>3542</v>
      </c>
      <c r="F935" t="s">
        <v>3050</v>
      </c>
      <c r="G935" s="45" t="s">
        <v>3549</v>
      </c>
      <c r="H935" s="43">
        <v>2196</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39"/>
        <v>Fraction of Eligible Industrial Energy Use Shifted to Hydrogen</v>
      </c>
      <c r="D936" s="6" t="s">
        <v>3088</v>
      </c>
      <c r="E936" s="1" t="s">
        <v>3543</v>
      </c>
      <c r="F936" t="s">
        <v>3050</v>
      </c>
      <c r="G936" s="45" t="s">
        <v>3550</v>
      </c>
      <c r="H936" s="43">
        <v>2197</v>
      </c>
      <c r="I936" s="324" t="s">
        <v>43</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39"/>
        <v>Fraction of Eligible Industrial Energy Use Shifted to Hydrogen</v>
      </c>
      <c r="D937" s="6" t="s">
        <v>3088</v>
      </c>
      <c r="E937" s="1" t="s">
        <v>3544</v>
      </c>
      <c r="F937" t="s">
        <v>3050</v>
      </c>
      <c r="G937" s="45" t="s">
        <v>3551</v>
      </c>
      <c r="H937" s="43">
        <v>2198</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39"/>
        <v>Fraction of Eligible Industrial Energy Use Shifted to Hydrogen</v>
      </c>
      <c r="D938" s="6" t="s">
        <v>3088</v>
      </c>
      <c r="E938" s="1" t="s">
        <v>3545</v>
      </c>
      <c r="F938" t="s">
        <v>3050</v>
      </c>
      <c r="G938" s="45" t="s">
        <v>3552</v>
      </c>
      <c r="H938" s="43">
        <v>2199</v>
      </c>
      <c r="I938" s="324" t="s">
        <v>43</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39"/>
        <v>Fraction of Eligible Industrial Energy Use Shifted to Hydrogen</v>
      </c>
      <c r="D939" s="6" t="s">
        <v>3088</v>
      </c>
      <c r="E939" s="1" t="s">
        <v>3546</v>
      </c>
      <c r="F939" t="s">
        <v>3050</v>
      </c>
      <c r="G939" s="45" t="s">
        <v>3553</v>
      </c>
      <c r="H939" s="43">
        <v>2200</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39"/>
        <v>Fraction of Eligible Industrial Energy Use Shifted to Hydrogen</v>
      </c>
      <c r="D940" s="6" t="s">
        <v>3088</v>
      </c>
      <c r="E940" s="1" t="s">
        <v>3710</v>
      </c>
      <c r="F940" t="s">
        <v>3050</v>
      </c>
      <c r="G940" s="45" t="s">
        <v>3710</v>
      </c>
      <c r="H940" s="43">
        <v>2201</v>
      </c>
      <c r="I940" s="324" t="s">
        <v>44</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39"/>
        <v>Fraction of Eligible Industrial Energy Use Shifted to Hydrogen</v>
      </c>
      <c r="D941" s="6" t="s">
        <v>3089</v>
      </c>
      <c r="E941" s="1" t="s">
        <v>3540</v>
      </c>
      <c r="F941" t="s">
        <v>3051</v>
      </c>
      <c r="G941" s="45" t="s">
        <v>3547</v>
      </c>
      <c r="H941" s="43">
        <v>2202</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39"/>
        <v>Fraction of Eligible Industrial Energy Use Shifted to Hydrogen</v>
      </c>
      <c r="D942" s="6" t="s">
        <v>3089</v>
      </c>
      <c r="E942" s="1" t="s">
        <v>3541</v>
      </c>
      <c r="F942" t="s">
        <v>3051</v>
      </c>
      <c r="G942" s="45" t="s">
        <v>3548</v>
      </c>
      <c r="H942" s="43">
        <v>2203</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39"/>
        <v>Fraction of Eligible Industrial Energy Use Shifted to Hydrogen</v>
      </c>
      <c r="D943" s="6" t="s">
        <v>3089</v>
      </c>
      <c r="E943" s="1" t="s">
        <v>3542</v>
      </c>
      <c r="F943" t="s">
        <v>3051</v>
      </c>
      <c r="G943" s="45" t="s">
        <v>3549</v>
      </c>
      <c r="H943" s="43">
        <v>2204</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39"/>
        <v>Fraction of Eligible Industrial Energy Use Shifted to Hydrogen</v>
      </c>
      <c r="D944" s="6" t="s">
        <v>3089</v>
      </c>
      <c r="E944" s="1" t="s">
        <v>3543</v>
      </c>
      <c r="F944" t="s">
        <v>3051</v>
      </c>
      <c r="G944" s="45" t="s">
        <v>3550</v>
      </c>
      <c r="H944" s="43">
        <v>2205</v>
      </c>
      <c r="I944" s="324" t="s">
        <v>43</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39"/>
        <v>Fraction of Eligible Industrial Energy Use Shifted to Hydrogen</v>
      </c>
      <c r="D945" s="6" t="s">
        <v>3089</v>
      </c>
      <c r="E945" s="1" t="s">
        <v>3544</v>
      </c>
      <c r="F945" t="s">
        <v>3051</v>
      </c>
      <c r="G945" s="45" t="s">
        <v>3551</v>
      </c>
      <c r="H945" s="43">
        <v>2206</v>
      </c>
      <c r="I945" s="324" t="s">
        <v>44</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39"/>
        <v>Fraction of Eligible Industrial Energy Use Shifted to Hydrogen</v>
      </c>
      <c r="D946" s="6" t="s">
        <v>3089</v>
      </c>
      <c r="E946" s="1" t="s">
        <v>3545</v>
      </c>
      <c r="F946" t="s">
        <v>3051</v>
      </c>
      <c r="G946" s="45" t="s">
        <v>3552</v>
      </c>
      <c r="H946" s="43">
        <v>2207</v>
      </c>
      <c r="I946" s="324" t="s">
        <v>43</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39"/>
        <v>Fraction of Eligible Industrial Energy Use Shifted to Hydrogen</v>
      </c>
      <c r="D947" s="6" t="s">
        <v>3089</v>
      </c>
      <c r="E947" s="1" t="s">
        <v>3546</v>
      </c>
      <c r="F947" t="s">
        <v>3051</v>
      </c>
      <c r="G947" s="45" t="s">
        <v>3553</v>
      </c>
      <c r="H947" s="43">
        <v>2208</v>
      </c>
      <c r="I947" s="324" t="s">
        <v>44</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39"/>
        <v>Fraction of Eligible Industrial Energy Use Shifted to Hydrogen</v>
      </c>
      <c r="D948" s="6" t="s">
        <v>3089</v>
      </c>
      <c r="E948" s="1" t="s">
        <v>3710</v>
      </c>
      <c r="F948" t="s">
        <v>3051</v>
      </c>
      <c r="G948" s="45" t="s">
        <v>3710</v>
      </c>
      <c r="H948" s="43">
        <v>2209</v>
      </c>
      <c r="I948" s="324" t="s">
        <v>44</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39"/>
        <v>Fraction of Eligible Industrial Energy Use Shifted to Hydrogen</v>
      </c>
      <c r="D949" s="6" t="s">
        <v>3090</v>
      </c>
      <c r="E949" s="1" t="s">
        <v>3540</v>
      </c>
      <c r="F949" t="s">
        <v>3052</v>
      </c>
      <c r="G949" s="45" t="s">
        <v>3547</v>
      </c>
      <c r="H949" s="43">
        <v>2210</v>
      </c>
      <c r="I949" s="324" t="s">
        <v>44</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39"/>
        <v>Fraction of Eligible Industrial Energy Use Shifted to Hydrogen</v>
      </c>
      <c r="D950" s="6" t="s">
        <v>3090</v>
      </c>
      <c r="E950" s="1" t="s">
        <v>3541</v>
      </c>
      <c r="F950" t="s">
        <v>3052</v>
      </c>
      <c r="G950" s="45" t="s">
        <v>3548</v>
      </c>
      <c r="H950" s="43">
        <v>2211</v>
      </c>
      <c r="I950" s="324" t="s">
        <v>44</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39"/>
        <v>Fraction of Eligible Industrial Energy Use Shifted to Hydrogen</v>
      </c>
      <c r="D951" s="6" t="s">
        <v>3090</v>
      </c>
      <c r="E951" s="1" t="s">
        <v>3542</v>
      </c>
      <c r="F951" t="s">
        <v>3052</v>
      </c>
      <c r="G951" s="45" t="s">
        <v>3549</v>
      </c>
      <c r="H951" s="43">
        <v>2212</v>
      </c>
      <c r="I951" s="324" t="s">
        <v>44</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39"/>
        <v>Fraction of Eligible Industrial Energy Use Shifted to Hydrogen</v>
      </c>
      <c r="D952" s="6" t="s">
        <v>3090</v>
      </c>
      <c r="E952" s="1" t="s">
        <v>3543</v>
      </c>
      <c r="F952" t="s">
        <v>3052</v>
      </c>
      <c r="G952" s="45" t="s">
        <v>3550</v>
      </c>
      <c r="H952" s="43">
        <v>2213</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39"/>
        <v>Fraction of Eligible Industrial Energy Use Shifted to Hydrogen</v>
      </c>
      <c r="D953" s="6" t="s">
        <v>3090</v>
      </c>
      <c r="E953" s="1" t="s">
        <v>3544</v>
      </c>
      <c r="F953" t="s">
        <v>3052</v>
      </c>
      <c r="G953" s="45" t="s">
        <v>3551</v>
      </c>
      <c r="H953" s="43">
        <v>2214</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39"/>
        <v>Fraction of Eligible Industrial Energy Use Shifted to Hydrogen</v>
      </c>
      <c r="D954" s="6" t="s">
        <v>3090</v>
      </c>
      <c r="E954" s="1" t="s">
        <v>3545</v>
      </c>
      <c r="F954" t="s">
        <v>3052</v>
      </c>
      <c r="G954" s="45" t="s">
        <v>3552</v>
      </c>
      <c r="H954" s="43">
        <v>2215</v>
      </c>
      <c r="I954" s="324" t="s">
        <v>43</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39"/>
        <v>Fraction of Eligible Industrial Energy Use Shifted to Hydrogen</v>
      </c>
      <c r="D955" s="6" t="s">
        <v>3090</v>
      </c>
      <c r="E955" s="1" t="s">
        <v>3546</v>
      </c>
      <c r="F955" t="s">
        <v>3052</v>
      </c>
      <c r="G955" s="45" t="s">
        <v>3553</v>
      </c>
      <c r="H955" s="43">
        <v>2216</v>
      </c>
      <c r="I955" s="324" t="s">
        <v>44</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39"/>
        <v>Fraction of Eligible Industrial Energy Use Shifted to Hydrogen</v>
      </c>
      <c r="D956" s="6" t="s">
        <v>3090</v>
      </c>
      <c r="E956" s="1" t="s">
        <v>3710</v>
      </c>
      <c r="F956" t="s">
        <v>3052</v>
      </c>
      <c r="G956" s="45" t="s">
        <v>3710</v>
      </c>
      <c r="H956" s="43">
        <v>2217</v>
      </c>
      <c r="I956" s="324" t="s">
        <v>44</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39"/>
        <v>Fraction of Eligible Industrial Energy Use Shifted to Hydrogen</v>
      </c>
      <c r="D957" s="6" t="s">
        <v>3091</v>
      </c>
      <c r="E957" s="1" t="s">
        <v>3540</v>
      </c>
      <c r="F957" t="s">
        <v>3094</v>
      </c>
      <c r="G957" s="45" t="s">
        <v>3547</v>
      </c>
      <c r="H957" s="43">
        <v>2218</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39"/>
        <v>Fraction of Eligible Industrial Energy Use Shifted to Hydrogen</v>
      </c>
      <c r="D958" s="6" t="s">
        <v>3091</v>
      </c>
      <c r="E958" s="1" t="s">
        <v>3541</v>
      </c>
      <c r="F958" t="s">
        <v>3094</v>
      </c>
      <c r="G958" s="45" t="s">
        <v>3548</v>
      </c>
      <c r="H958" s="43">
        <v>2219</v>
      </c>
      <c r="I958" s="324" t="s">
        <v>44</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39"/>
        <v>Fraction of Eligible Industrial Energy Use Shifted to Hydrogen</v>
      </c>
      <c r="D959" s="6" t="s">
        <v>3091</v>
      </c>
      <c r="E959" s="1" t="s">
        <v>3542</v>
      </c>
      <c r="F959" t="s">
        <v>3094</v>
      </c>
      <c r="G959" s="45" t="s">
        <v>3549</v>
      </c>
      <c r="H959" s="43">
        <v>2220</v>
      </c>
      <c r="I959" s="324" t="s">
        <v>44</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39"/>
        <v>Fraction of Eligible Industrial Energy Use Shifted to Hydrogen</v>
      </c>
      <c r="D960" s="6" t="s">
        <v>3091</v>
      </c>
      <c r="E960" s="1" t="s">
        <v>3543</v>
      </c>
      <c r="F960" t="s">
        <v>3094</v>
      </c>
      <c r="G960" s="45" t="s">
        <v>3550</v>
      </c>
      <c r="H960" s="43">
        <v>2221</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39"/>
        <v>Fraction of Eligible Industrial Energy Use Shifted to Hydrogen</v>
      </c>
      <c r="D961" s="6" t="s">
        <v>3091</v>
      </c>
      <c r="E961" s="1" t="s">
        <v>3544</v>
      </c>
      <c r="F961" t="s">
        <v>3094</v>
      </c>
      <c r="G961" s="45" t="s">
        <v>3551</v>
      </c>
      <c r="H961" s="43">
        <v>2222</v>
      </c>
      <c r="I961" s="324" t="s">
        <v>44</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39"/>
        <v>Fraction of Eligible Industrial Energy Use Shifted to Hydrogen</v>
      </c>
      <c r="D962" s="6" t="s">
        <v>3091</v>
      </c>
      <c r="E962" s="1" t="s">
        <v>3545</v>
      </c>
      <c r="F962" t="s">
        <v>3094</v>
      </c>
      <c r="G962" s="45" t="s">
        <v>3552</v>
      </c>
      <c r="H962" s="43">
        <v>2223</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39"/>
        <v>Fraction of Eligible Industrial Energy Use Shifted to Hydrogen</v>
      </c>
      <c r="D963" s="6" t="s">
        <v>3091</v>
      </c>
      <c r="E963" s="1" t="s">
        <v>3546</v>
      </c>
      <c r="F963" t="s">
        <v>3094</v>
      </c>
      <c r="G963" s="45" t="s">
        <v>3553</v>
      </c>
      <c r="H963" s="43">
        <v>2224</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39"/>
        <v>Fraction of Eligible Industrial Energy Use Shifted to Hydrogen</v>
      </c>
      <c r="D964" s="6" t="s">
        <v>3091</v>
      </c>
      <c r="E964" s="1" t="s">
        <v>3710</v>
      </c>
      <c r="F964" t="s">
        <v>3094</v>
      </c>
      <c r="G964" s="45" t="s">
        <v>3710</v>
      </c>
      <c r="H964" s="43">
        <v>2225</v>
      </c>
      <c r="I964" s="324" t="s">
        <v>44</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39"/>
        <v>Fraction of Eligible Industrial Energy Use Shifted to Hydrogen</v>
      </c>
      <c r="D965" s="6" t="s">
        <v>3092</v>
      </c>
      <c r="E965" s="1" t="s">
        <v>3540</v>
      </c>
      <c r="F965" t="s">
        <v>3053</v>
      </c>
      <c r="G965" s="45" t="s">
        <v>3547</v>
      </c>
      <c r="H965" s="43">
        <v>2226</v>
      </c>
      <c r="I965" s="324" t="s">
        <v>44</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39"/>
        <v>Fraction of Eligible Industrial Energy Use Shifted to Hydrogen</v>
      </c>
      <c r="D966" s="6" t="s">
        <v>3092</v>
      </c>
      <c r="E966" s="1" t="s">
        <v>3541</v>
      </c>
      <c r="F966" t="s">
        <v>3053</v>
      </c>
      <c r="G966" s="45" t="s">
        <v>3548</v>
      </c>
      <c r="H966" s="43">
        <v>2227</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ref="C967:C972" si="40">C$773</f>
        <v>Fraction of Eligible Industrial Energy Use Shifted to Hydrogen</v>
      </c>
      <c r="D967" s="6" t="s">
        <v>3092</v>
      </c>
      <c r="E967" s="1" t="s">
        <v>3542</v>
      </c>
      <c r="F967" t="s">
        <v>3053</v>
      </c>
      <c r="G967" s="45" t="s">
        <v>3549</v>
      </c>
      <c r="H967" s="43">
        <v>2228</v>
      </c>
      <c r="I967" s="324" t="s">
        <v>44</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3092</v>
      </c>
      <c r="E968" s="1" t="s">
        <v>3543</v>
      </c>
      <c r="F968" t="s">
        <v>3053</v>
      </c>
      <c r="G968" s="45" t="s">
        <v>3550</v>
      </c>
      <c r="H968" s="43">
        <v>2229</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3092</v>
      </c>
      <c r="E969" s="1" t="s">
        <v>3544</v>
      </c>
      <c r="F969" t="s">
        <v>3053</v>
      </c>
      <c r="G969" s="45" t="s">
        <v>3551</v>
      </c>
      <c r="H969" s="43">
        <v>2230</v>
      </c>
      <c r="I969" s="324" t="s">
        <v>44</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3092</v>
      </c>
      <c r="E970" s="1" t="s">
        <v>3545</v>
      </c>
      <c r="F970" t="s">
        <v>3053</v>
      </c>
      <c r="G970" s="45" t="s">
        <v>3552</v>
      </c>
      <c r="H970" s="43">
        <v>2231</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3092</v>
      </c>
      <c r="E971" s="1" t="s">
        <v>3546</v>
      </c>
      <c r="F971" t="s">
        <v>3053</v>
      </c>
      <c r="G971" s="45" t="s">
        <v>3553</v>
      </c>
      <c r="H971" s="43">
        <v>2232</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3092</v>
      </c>
      <c r="E972" s="1" t="s">
        <v>3710</v>
      </c>
      <c r="F972" t="s">
        <v>3053</v>
      </c>
      <c r="G972" s="45" t="s">
        <v>3710</v>
      </c>
      <c r="H972" s="43">
        <v>2233</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4"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Improved System Design</v>
      </c>
      <c r="C973" t="s">
        <v>285</v>
      </c>
      <c r="D973" s="45"/>
      <c r="E973" s="45"/>
      <c r="F973" s="45"/>
      <c r="G973" s="45"/>
      <c r="H973" s="43">
        <v>54</v>
      </c>
      <c r="I973" s="324" t="s">
        <v>43</v>
      </c>
      <c r="J973" s="255" t="str">
        <f>IF(ISBLANK(INDEX('Policy Characteristics'!D:D,MATCH($C973,'Policy Characteristics'!$C:$C,0))),"",INDEX('Policy Characteristics'!D:D,MATCH($C973,'Policy Characteristics'!$C:$C,0)))</f>
        <v>Improved System Design</v>
      </c>
      <c r="K973" s="254" t="str">
        <f>IF(ISBLANK(INDEX('Policy Characteristics'!E:E,MATCH($C973,'Policy Characteristics'!$C:$C,0))),"",INDEX('Policy Characteristics'!E:E,MATCH($C973,'Policy Characteristics'!$C:$C,0)))</f>
        <v>indst system integration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254" t="str">
        <f>IF(ISBLANK(INDEX('Policy Characteristics'!K:K,MATCH($C973,'Policy Characteristics'!$C:$C,0))),"",INDEX('Policy Characteristics'!K:K,MATCH($C973,'Policy Characteristics'!$C:$C,0)))</f>
        <v>industry-ag-main.html#system-integ</v>
      </c>
      <c r="R973" s="254" t="str">
        <f>IF(ISBLANK(INDEX('Policy Characteristics'!L:L,MATCH($C973,'Policy Characteristics'!$C:$C,0))),"",INDEX('Policy Characteristics'!L:L,MATCH($C973,'Policy Characteristics'!$C:$C,0)))</f>
        <v>improved-system-design.html</v>
      </c>
    </row>
    <row r="974" spans="1:18" s="4"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Industry Energy Efficiency Standards</v>
      </c>
      <c r="C974" t="s">
        <v>284</v>
      </c>
      <c r="D974" s="45" t="s">
        <v>3068</v>
      </c>
      <c r="E974" s="45" t="s">
        <v>2400</v>
      </c>
      <c r="F974" t="s">
        <v>3093</v>
      </c>
      <c r="G974" s="45" t="s">
        <v>2406</v>
      </c>
      <c r="H974" s="43">
        <v>958</v>
      </c>
      <c r="I974" s="324" t="s">
        <v>43</v>
      </c>
      <c r="J974" s="255" t="str">
        <f>IF(ISBLANK(INDEX('Policy Characteristics'!D:D,MATCH($C974,'Policy Characteristics'!$C:$C,0))),"",INDEX('Policy Characteristics'!D:D,MATCH($C974,'Policy Characteristics'!$C:$C,0)))</f>
        <v>Industry Energy Efficiency Standards</v>
      </c>
      <c r="K974" s="254" t="str">
        <f>IF(ISBLANK(INDEX('Policy Characteristics'!E:E,MATCH($C974,'Policy Characteristics'!$C:$C,0))),"",INDEX('Policy Characteristics'!E:E,MATCH($C974,'Policy Characteristics'!$C:$C,0)))</f>
        <v>indst efficiency standards</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0.25</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reduction in energy use</v>
      </c>
      <c r="P974" s="254"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54" t="str">
        <f>IF(ISBLANK(INDEX('Policy Characteristics'!K:K,MATCH($C974,'Policy Characteristics'!$C:$C,0))),"",INDEX('Policy Characteristics'!K:K,MATCH($C974,'Policy Characteristics'!$C:$C,0)))</f>
        <v>industry-ag-main.html#eff-stds</v>
      </c>
      <c r="R974" s="254" t="str">
        <f>IF(ISBLANK(INDEX('Policy Characteristics'!L:L,MATCH($C974,'Policy Characteristics'!$C:$C,0))),"",INDEX('Policy Characteristics'!L:L,MATCH($C974,'Policy Characteristics'!$C:$C,0)))</f>
        <v>industry-energy-efficiency-standards.html</v>
      </c>
    </row>
    <row r="975" spans="1:18" s="4"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Industry Energy Efficiency Standards</v>
      </c>
      <c r="C975" s="254" t="str">
        <f t="shared" ref="C975:C1038" si="41">C$974</f>
        <v>Percentage Improvement in Eqpt Efficiency Standards above BAU</v>
      </c>
      <c r="D975" s="45" t="s">
        <v>3068</v>
      </c>
      <c r="E975" s="45" t="s">
        <v>2401</v>
      </c>
      <c r="F975" t="s">
        <v>3093</v>
      </c>
      <c r="G975" s="45" t="s">
        <v>2409</v>
      </c>
      <c r="H975" s="43">
        <v>959</v>
      </c>
      <c r="I975" s="324" t="s">
        <v>44</v>
      </c>
      <c r="J975" s="255" t="str">
        <f>IF(ISBLANK(INDEX('Policy Characteristics'!D:D,MATCH($C975,'Policy Characteristics'!$C:$C,0))),"",INDEX('Policy Characteristics'!D:D,MATCH($C975,'Policy Characteristics'!$C:$C,0)))</f>
        <v>Industry Energy Efficiency Standards</v>
      </c>
      <c r="K975" s="254" t="str">
        <f>IF(ISBLANK(INDEX('Policy Characteristics'!E:E,MATCH($C975,'Policy Characteristics'!$C:$C,0))),"",INDEX('Policy Characteristics'!E:E,MATCH($C975,'Policy Characteristics'!$C:$C,0)))</f>
        <v>indst efficiency standards</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0.25</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reduction in energy use</v>
      </c>
      <c r="P975" s="254"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54" t="str">
        <f>IF(ISBLANK(INDEX('Policy Characteristics'!K:K,MATCH($C975,'Policy Characteristics'!$C:$C,0))),"",INDEX('Policy Characteristics'!K:K,MATCH($C975,'Policy Characteristics'!$C:$C,0)))</f>
        <v>industry-ag-main.html#eff-stds</v>
      </c>
      <c r="R975" s="254" t="str">
        <f>IF(ISBLANK(INDEX('Policy Characteristics'!L:L,MATCH($C975,'Policy Characteristics'!$C:$C,0))),"",INDEX('Policy Characteristics'!L:L,MATCH($C975,'Policy Characteristics'!$C:$C,0)))</f>
        <v>industry-energy-efficiency-standards.html</v>
      </c>
    </row>
    <row r="976" spans="1:18" s="4"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Industry Energy Efficiency Standards</v>
      </c>
      <c r="C976" s="254" t="str">
        <f t="shared" si="41"/>
        <v>Percentage Improvement in Eqpt Efficiency Standards above BAU</v>
      </c>
      <c r="D976" s="45" t="s">
        <v>3068</v>
      </c>
      <c r="E976" s="45" t="s">
        <v>2402</v>
      </c>
      <c r="F976" t="s">
        <v>3093</v>
      </c>
      <c r="G976" s="45" t="s">
        <v>2410</v>
      </c>
      <c r="H976" s="43">
        <v>960</v>
      </c>
      <c r="I976" s="324" t="s">
        <v>43</v>
      </c>
      <c r="J976" s="255" t="str">
        <f>IF(ISBLANK(INDEX('Policy Characteristics'!D:D,MATCH($C976,'Policy Characteristics'!$C:$C,0))),"",INDEX('Policy Characteristics'!D:D,MATCH($C976,'Policy Characteristics'!$C:$C,0)))</f>
        <v>Industry Energy Efficiency Standards</v>
      </c>
      <c r="K976" s="254" t="str">
        <f>IF(ISBLANK(INDEX('Policy Characteristics'!E:E,MATCH($C976,'Policy Characteristics'!$C:$C,0))),"",INDEX('Policy Characteristics'!E:E,MATCH($C976,'Policy Characteristics'!$C:$C,0)))</f>
        <v>indst efficiency standards</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0.25</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reduction in energy use</v>
      </c>
      <c r="P976" s="254"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54" t="str">
        <f>IF(ISBLANK(INDEX('Policy Characteristics'!K:K,MATCH($C976,'Policy Characteristics'!$C:$C,0))),"",INDEX('Policy Characteristics'!K:K,MATCH($C976,'Policy Characteristics'!$C:$C,0)))</f>
        <v>industry-ag-main.html#eff-stds</v>
      </c>
      <c r="R976" s="254" t="str">
        <f>IF(ISBLANK(INDEX('Policy Characteristics'!L:L,MATCH($C976,'Policy Characteristics'!$C:$C,0))),"",INDEX('Policy Characteristics'!L:L,MATCH($C976,'Policy Characteristics'!$C:$C,0)))</f>
        <v>industry-energy-efficiency-standards.html</v>
      </c>
    </row>
    <row r="977" spans="1:18" s="4"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Industry Energy Efficiency Standards</v>
      </c>
      <c r="C977" s="254" t="str">
        <f t="shared" si="41"/>
        <v>Percentage Improvement in Eqpt Efficiency Standards above BAU</v>
      </c>
      <c r="D977" s="45" t="s">
        <v>3068</v>
      </c>
      <c r="E977" s="45" t="s">
        <v>2403</v>
      </c>
      <c r="F977" t="s">
        <v>3093</v>
      </c>
      <c r="G977" s="45" t="s">
        <v>2407</v>
      </c>
      <c r="H977" s="43">
        <v>961</v>
      </c>
      <c r="I977" s="324" t="s">
        <v>44</v>
      </c>
      <c r="J977" s="255" t="str">
        <f>IF(ISBLANK(INDEX('Policy Characteristics'!D:D,MATCH($C977,'Policy Characteristics'!$C:$C,0))),"",INDEX('Policy Characteristics'!D:D,MATCH($C977,'Policy Characteristics'!$C:$C,0)))</f>
        <v>Industry Energy Efficiency Standards</v>
      </c>
      <c r="K977" s="254" t="str">
        <f>IF(ISBLANK(INDEX('Policy Characteristics'!E:E,MATCH($C977,'Policy Characteristics'!$C:$C,0))),"",INDEX('Policy Characteristics'!E:E,MATCH($C977,'Policy Characteristics'!$C:$C,0)))</f>
        <v>indst efficiency standards</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0.25</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reduction in energy use</v>
      </c>
      <c r="P977" s="254"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54" t="str">
        <f>IF(ISBLANK(INDEX('Policy Characteristics'!K:K,MATCH($C977,'Policy Characteristics'!$C:$C,0))),"",INDEX('Policy Characteristics'!K:K,MATCH($C977,'Policy Characteristics'!$C:$C,0)))</f>
        <v>industry-ag-main.html#eff-stds</v>
      </c>
      <c r="R977" s="254" t="str">
        <f>IF(ISBLANK(INDEX('Policy Characteristics'!L:L,MATCH($C977,'Policy Characteristics'!$C:$C,0))),"",INDEX('Policy Characteristics'!L:L,MATCH($C977,'Policy Characteristics'!$C:$C,0)))</f>
        <v>industry-energy-efficiency-standards.html</v>
      </c>
    </row>
    <row r="978" spans="1:18" s="4"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Industry Energy Efficiency Standards</v>
      </c>
      <c r="C978" s="254" t="str">
        <f t="shared" si="41"/>
        <v>Percentage Improvement in Eqpt Efficiency Standards above BAU</v>
      </c>
      <c r="D978" s="45" t="s">
        <v>3068</v>
      </c>
      <c r="E978" s="45" t="s">
        <v>2404</v>
      </c>
      <c r="F978" t="s">
        <v>3093</v>
      </c>
      <c r="G978" s="45" t="s">
        <v>2408</v>
      </c>
      <c r="H978" s="43">
        <v>962</v>
      </c>
      <c r="I978" s="324" t="s">
        <v>43</v>
      </c>
      <c r="J978" s="255" t="str">
        <f>IF(ISBLANK(INDEX('Policy Characteristics'!D:D,MATCH($C978,'Policy Characteristics'!$C:$C,0))),"",INDEX('Policy Characteristics'!D:D,MATCH($C978,'Policy Characteristics'!$C:$C,0)))</f>
        <v>Industry Energy Efficiency Standards</v>
      </c>
      <c r="K978" s="254" t="str">
        <f>IF(ISBLANK(INDEX('Policy Characteristics'!E:E,MATCH($C978,'Policy Characteristics'!$C:$C,0))),"",INDEX('Policy Characteristics'!E:E,MATCH($C978,'Policy Characteristics'!$C:$C,0)))</f>
        <v>indst efficiency standards</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0.25</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reduction in energy use</v>
      </c>
      <c r="P978" s="254"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54" t="str">
        <f>IF(ISBLANK(INDEX('Policy Characteristics'!K:K,MATCH($C978,'Policy Characteristics'!$C:$C,0))),"",INDEX('Policy Characteristics'!K:K,MATCH($C978,'Policy Characteristics'!$C:$C,0)))</f>
        <v>industry-ag-main.html#eff-stds</v>
      </c>
      <c r="R978" s="254" t="str">
        <f>IF(ISBLANK(INDEX('Policy Characteristics'!L:L,MATCH($C978,'Policy Characteristics'!$C:$C,0))),"",INDEX('Policy Characteristics'!L:L,MATCH($C978,'Policy Characteristics'!$C:$C,0)))</f>
        <v>industry-energy-efficiency-standards.html</v>
      </c>
    </row>
    <row r="979" spans="1:18" s="4"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Industry Energy Efficiency Standards</v>
      </c>
      <c r="C979" s="254" t="str">
        <f t="shared" si="41"/>
        <v>Percentage Improvement in Eqpt Efficiency Standards above BAU</v>
      </c>
      <c r="D979" s="45" t="s">
        <v>3068</v>
      </c>
      <c r="E979" s="45" t="s">
        <v>2405</v>
      </c>
      <c r="F979" t="s">
        <v>3093</v>
      </c>
      <c r="G979" s="45" t="s">
        <v>2411</v>
      </c>
      <c r="H979" s="43">
        <v>963</v>
      </c>
      <c r="I979" s="324" t="s">
        <v>44</v>
      </c>
      <c r="J979" s="255" t="str">
        <f>IF(ISBLANK(INDEX('Policy Characteristics'!D:D,MATCH($C979,'Policy Characteristics'!$C:$C,0))),"",INDEX('Policy Characteristics'!D:D,MATCH($C979,'Policy Characteristics'!$C:$C,0)))</f>
        <v>Industry Energy Efficiency Standards</v>
      </c>
      <c r="K979" s="254" t="str">
        <f>IF(ISBLANK(INDEX('Policy Characteristics'!E:E,MATCH($C979,'Policy Characteristics'!$C:$C,0))),"",INDEX('Policy Characteristics'!E:E,MATCH($C979,'Policy Characteristics'!$C:$C,0)))</f>
        <v>indst efficiency standards</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0.25</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reduction in energy use</v>
      </c>
      <c r="P979" s="254"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54" t="str">
        <f>IF(ISBLANK(INDEX('Policy Characteristics'!K:K,MATCH($C979,'Policy Characteristics'!$C:$C,0))),"",INDEX('Policy Characteristics'!K:K,MATCH($C979,'Policy Characteristics'!$C:$C,0)))</f>
        <v>industry-ag-main.html#eff-stds</v>
      </c>
      <c r="R979" s="254" t="str">
        <f>IF(ISBLANK(INDEX('Policy Characteristics'!L:L,MATCH($C979,'Policy Characteristics'!$C:$C,0))),"",INDEX('Policy Characteristics'!L:L,MATCH($C979,'Policy Characteristics'!$C:$C,0)))</f>
        <v>industry-energy-efficiency-standards.html</v>
      </c>
    </row>
    <row r="980" spans="1:18">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Industry Energy Efficiency Standards</v>
      </c>
      <c r="C980" s="254" t="str">
        <f t="shared" si="41"/>
        <v>Percentage Improvement in Eqpt Efficiency Standards above BAU</v>
      </c>
      <c r="D980" s="45" t="s">
        <v>3068</v>
      </c>
      <c r="E980" s="45" t="s">
        <v>2708</v>
      </c>
      <c r="F980" t="s">
        <v>3093</v>
      </c>
      <c r="G980" s="45" t="s">
        <v>2711</v>
      </c>
      <c r="H980" s="43">
        <v>964</v>
      </c>
      <c r="I980" s="324" t="s">
        <v>44</v>
      </c>
      <c r="J980" s="255" t="str">
        <f>IF(ISBLANK(INDEX('Policy Characteristics'!D:D,MATCH($C980,'Policy Characteristics'!$C:$C,0))),"",INDEX('Policy Characteristics'!D:D,MATCH($C980,'Policy Characteristics'!$C:$C,0)))</f>
        <v>Industry Energy Efficiency Standards</v>
      </c>
      <c r="K980" s="254" t="str">
        <f>IF(ISBLANK(INDEX('Policy Characteristics'!E:E,MATCH($C980,'Policy Characteristics'!$C:$C,0))),"",INDEX('Policy Characteristics'!E:E,MATCH($C980,'Policy Characteristics'!$C:$C,0)))</f>
        <v>indst efficiency standards</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0.25</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reduction in energy use</v>
      </c>
      <c r="P980" s="254"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54" t="str">
        <f>IF(ISBLANK(INDEX('Policy Characteristics'!K:K,MATCH($C980,'Policy Characteristics'!$C:$C,0))),"",INDEX('Policy Characteristics'!K:K,MATCH($C980,'Policy Characteristics'!$C:$C,0)))</f>
        <v>industry-ag-main.html#eff-stds</v>
      </c>
      <c r="R980" s="254" t="str">
        <f>IF(ISBLANK(INDEX('Policy Characteristics'!L:L,MATCH($C980,'Policy Characteristics'!$C:$C,0))),"",INDEX('Policy Characteristics'!L:L,MATCH($C980,'Policy Characteristics'!$C:$C,0)))</f>
        <v>industry-energy-efficiency-standards.html</v>
      </c>
    </row>
    <row r="981" spans="1:18" s="4"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Industry Energy Efficiency Standards</v>
      </c>
      <c r="C981" s="254" t="str">
        <f t="shared" si="41"/>
        <v>Percentage Improvement in Eqpt Efficiency Standards above BAU</v>
      </c>
      <c r="D981" s="45" t="s">
        <v>3068</v>
      </c>
      <c r="E981" s="45" t="s">
        <v>2709</v>
      </c>
      <c r="F981" t="s">
        <v>3093</v>
      </c>
      <c r="G981" s="45" t="s">
        <v>2713</v>
      </c>
      <c r="H981" s="43">
        <v>965</v>
      </c>
      <c r="I981" s="324" t="s">
        <v>43</v>
      </c>
      <c r="J981" s="255" t="str">
        <f>IF(ISBLANK(INDEX('Policy Characteristics'!D:D,MATCH($C981,'Policy Characteristics'!$C:$C,0))),"",INDEX('Policy Characteristics'!D:D,MATCH($C981,'Policy Characteristics'!$C:$C,0)))</f>
        <v>Industry Energy Efficiency Standards</v>
      </c>
      <c r="K981" s="254" t="str">
        <f>IF(ISBLANK(INDEX('Policy Characteristics'!E:E,MATCH($C981,'Policy Characteristics'!$C:$C,0))),"",INDEX('Policy Characteristics'!E:E,MATCH($C981,'Policy Characteristics'!$C:$C,0)))</f>
        <v>indst efficiency standards</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0.25</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reduction in energy use</v>
      </c>
      <c r="P981" s="254"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54" t="str">
        <f>IF(ISBLANK(INDEX('Policy Characteristics'!K:K,MATCH($C981,'Policy Characteristics'!$C:$C,0))),"",INDEX('Policy Characteristics'!K:K,MATCH($C981,'Policy Characteristics'!$C:$C,0)))</f>
        <v>industry-ag-main.html#eff-stds</v>
      </c>
      <c r="R981" s="254" t="str">
        <f>IF(ISBLANK(INDEX('Policy Characteristics'!L:L,MATCH($C981,'Policy Characteristics'!$C:$C,0))),"",INDEX('Policy Characteristics'!L:L,MATCH($C981,'Policy Characteristics'!$C:$C,0)))</f>
        <v>industry-energy-efficiency-standards.html</v>
      </c>
    </row>
    <row r="982" spans="1:18" s="4"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Industry Energy Efficiency Standards</v>
      </c>
      <c r="C982" s="254" t="str">
        <f t="shared" si="41"/>
        <v>Percentage Improvement in Eqpt Efficiency Standards above BAU</v>
      </c>
      <c r="D982" s="45" t="s">
        <v>3068</v>
      </c>
      <c r="E982" s="45" t="s">
        <v>2710</v>
      </c>
      <c r="F982" t="s">
        <v>3093</v>
      </c>
      <c r="G982" s="45" t="s">
        <v>2714</v>
      </c>
      <c r="H982" s="43">
        <v>966</v>
      </c>
      <c r="I982" s="324" t="s">
        <v>43</v>
      </c>
      <c r="J982" s="255" t="str">
        <f>IF(ISBLANK(INDEX('Policy Characteristics'!D:D,MATCH($C982,'Policy Characteristics'!$C:$C,0))),"",INDEX('Policy Characteristics'!D:D,MATCH($C982,'Policy Characteristics'!$C:$C,0)))</f>
        <v>Industry Energy Efficiency Standards</v>
      </c>
      <c r="K982" s="254" t="str">
        <f>IF(ISBLANK(INDEX('Policy Characteristics'!E:E,MATCH($C982,'Policy Characteristics'!$C:$C,0))),"",INDEX('Policy Characteristics'!E:E,MATCH($C982,'Policy Characteristics'!$C:$C,0)))</f>
        <v>indst efficiency standards</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0.25</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reduction in energy use</v>
      </c>
      <c r="P982" s="254"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54" t="str">
        <f>IF(ISBLANK(INDEX('Policy Characteristics'!K:K,MATCH($C982,'Policy Characteristics'!$C:$C,0))),"",INDEX('Policy Characteristics'!K:K,MATCH($C982,'Policy Characteristics'!$C:$C,0)))</f>
        <v>industry-ag-main.html#eff-stds</v>
      </c>
      <c r="R982" s="254" t="str">
        <f>IF(ISBLANK(INDEX('Policy Characteristics'!L:L,MATCH($C982,'Policy Characteristics'!$C:$C,0))),"",INDEX('Policy Characteristics'!L:L,MATCH($C982,'Policy Characteristics'!$C:$C,0)))</f>
        <v>industry-energy-efficiency-standards.html</v>
      </c>
    </row>
    <row r="983" spans="1:18" s="4"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Industry Energy Efficiency Standards</v>
      </c>
      <c r="C983" s="254" t="str">
        <f t="shared" si="41"/>
        <v>Percentage Improvement in Eqpt Efficiency Standards above BAU</v>
      </c>
      <c r="D983" s="45" t="s">
        <v>3068</v>
      </c>
      <c r="E983" s="45" t="s">
        <v>2707</v>
      </c>
      <c r="F983" t="s">
        <v>3093</v>
      </c>
      <c r="G983" s="45" t="s">
        <v>2712</v>
      </c>
      <c r="H983" s="43">
        <v>967</v>
      </c>
      <c r="I983" s="324" t="s">
        <v>44</v>
      </c>
      <c r="J983" s="255" t="str">
        <f>IF(ISBLANK(INDEX('Policy Characteristics'!D:D,MATCH($C983,'Policy Characteristics'!$C:$C,0))),"",INDEX('Policy Characteristics'!D:D,MATCH($C983,'Policy Characteristics'!$C:$C,0)))</f>
        <v>Industry Energy Efficiency Standards</v>
      </c>
      <c r="K983" s="254" t="str">
        <f>IF(ISBLANK(INDEX('Policy Characteristics'!E:E,MATCH($C983,'Policy Characteristics'!$C:$C,0))),"",INDEX('Policy Characteristics'!E:E,MATCH($C983,'Policy Characteristics'!$C:$C,0)))</f>
        <v>indst efficiency standards</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0.25</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reduction in energy use</v>
      </c>
      <c r="P983" s="254"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54" t="str">
        <f>IF(ISBLANK(INDEX('Policy Characteristics'!K:K,MATCH($C983,'Policy Characteristics'!$C:$C,0))),"",INDEX('Policy Characteristics'!K:K,MATCH($C983,'Policy Characteristics'!$C:$C,0)))</f>
        <v>industry-ag-main.html#eff-stds</v>
      </c>
      <c r="R983" s="254" t="str">
        <f>IF(ISBLANK(INDEX('Policy Characteristics'!L:L,MATCH($C983,'Policy Characteristics'!$C:$C,0))),"",INDEX('Policy Characteristics'!L:L,MATCH($C983,'Policy Characteristics'!$C:$C,0)))</f>
        <v>industry-energy-efficiency-standards.html</v>
      </c>
    </row>
    <row r="984" spans="1:18" s="4"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Industry Energy Efficiency Standards</v>
      </c>
      <c r="C984" s="254" t="str">
        <f t="shared" si="41"/>
        <v>Percentage Improvement in Eqpt Efficiency Standards above BAU</v>
      </c>
      <c r="D984" s="6" t="s">
        <v>3069</v>
      </c>
      <c r="E984" s="45" t="s">
        <v>2400</v>
      </c>
      <c r="F984" t="s">
        <v>2762</v>
      </c>
      <c r="G984" s="45" t="s">
        <v>2406</v>
      </c>
      <c r="H984" s="43">
        <v>968</v>
      </c>
      <c r="I984" s="324" t="s">
        <v>43</v>
      </c>
      <c r="J984" s="255" t="str">
        <f>IF(ISBLANK(INDEX('Policy Characteristics'!D:D,MATCH($C984,'Policy Characteristics'!$C:$C,0))),"",INDEX('Policy Characteristics'!D:D,MATCH($C984,'Policy Characteristics'!$C:$C,0)))</f>
        <v>Industry Energy Efficiency Standards</v>
      </c>
      <c r="K984" s="254" t="str">
        <f>IF(ISBLANK(INDEX('Policy Characteristics'!E:E,MATCH($C984,'Policy Characteristics'!$C:$C,0))),"",INDEX('Policy Characteristics'!E:E,MATCH($C984,'Policy Characteristics'!$C:$C,0)))</f>
        <v>indst efficiency standards</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0.25</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reduction in energy use</v>
      </c>
      <c r="P984" s="254"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54" t="str">
        <f>IF(ISBLANK(INDEX('Policy Characteristics'!K:K,MATCH($C984,'Policy Characteristics'!$C:$C,0))),"",INDEX('Policy Characteristics'!K:K,MATCH($C984,'Policy Characteristics'!$C:$C,0)))</f>
        <v>industry-ag-main.html#eff-stds</v>
      </c>
      <c r="R984" s="254" t="str">
        <f>IF(ISBLANK(INDEX('Policy Characteristics'!L:L,MATCH($C984,'Policy Characteristics'!$C:$C,0))),"",INDEX('Policy Characteristics'!L:L,MATCH($C984,'Policy Characteristics'!$C:$C,0)))</f>
        <v>industry-energy-efficiency-standards.html</v>
      </c>
    </row>
    <row r="985" spans="1:18" s="4"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Industry Energy Efficiency Standards</v>
      </c>
      <c r="C985" s="254" t="str">
        <f t="shared" si="41"/>
        <v>Percentage Improvement in Eqpt Efficiency Standards above BAU</v>
      </c>
      <c r="D985" s="6" t="s">
        <v>3069</v>
      </c>
      <c r="E985" s="45" t="s">
        <v>2401</v>
      </c>
      <c r="F985" t="s">
        <v>2762</v>
      </c>
      <c r="G985" s="45" t="s">
        <v>2409</v>
      </c>
      <c r="H985" s="43">
        <v>969</v>
      </c>
      <c r="I985" s="324" t="s">
        <v>43</v>
      </c>
      <c r="J985" s="255" t="str">
        <f>IF(ISBLANK(INDEX('Policy Characteristics'!D:D,MATCH($C985,'Policy Characteristics'!$C:$C,0))),"",INDEX('Policy Characteristics'!D:D,MATCH($C985,'Policy Characteristics'!$C:$C,0)))</f>
        <v>Industry Energy Efficiency Standards</v>
      </c>
      <c r="K985" s="254" t="str">
        <f>IF(ISBLANK(INDEX('Policy Characteristics'!E:E,MATCH($C985,'Policy Characteristics'!$C:$C,0))),"",INDEX('Policy Characteristics'!E:E,MATCH($C985,'Policy Characteristics'!$C:$C,0)))</f>
        <v>indst efficiency standards</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0.25</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reduction in energy use</v>
      </c>
      <c r="P985" s="254"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54" t="str">
        <f>IF(ISBLANK(INDEX('Policy Characteristics'!K:K,MATCH($C985,'Policy Characteristics'!$C:$C,0))),"",INDEX('Policy Characteristics'!K:K,MATCH($C985,'Policy Characteristics'!$C:$C,0)))</f>
        <v>industry-ag-main.html#eff-stds</v>
      </c>
      <c r="R985" s="254" t="str">
        <f>IF(ISBLANK(INDEX('Policy Characteristics'!L:L,MATCH($C985,'Policy Characteristics'!$C:$C,0))),"",INDEX('Policy Characteristics'!L:L,MATCH($C985,'Policy Characteristics'!$C:$C,0)))</f>
        <v>industry-energy-efficiency-standards.html</v>
      </c>
    </row>
    <row r="986" spans="1:18" s="4"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Industry Energy Efficiency Standards</v>
      </c>
      <c r="C986" s="254" t="str">
        <f t="shared" si="41"/>
        <v>Percentage Improvement in Eqpt Efficiency Standards above BAU</v>
      </c>
      <c r="D986" s="6" t="s">
        <v>3069</v>
      </c>
      <c r="E986" s="45" t="s">
        <v>2402</v>
      </c>
      <c r="F986" t="s">
        <v>2762</v>
      </c>
      <c r="G986" s="45" t="s">
        <v>2410</v>
      </c>
      <c r="H986" s="43">
        <v>970</v>
      </c>
      <c r="I986" s="324" t="s">
        <v>43</v>
      </c>
      <c r="J986" s="255" t="str">
        <f>IF(ISBLANK(INDEX('Policy Characteristics'!D:D,MATCH($C986,'Policy Characteristics'!$C:$C,0))),"",INDEX('Policy Characteristics'!D:D,MATCH($C986,'Policy Characteristics'!$C:$C,0)))</f>
        <v>Industry Energy Efficiency Standards</v>
      </c>
      <c r="K986" s="254" t="str">
        <f>IF(ISBLANK(INDEX('Policy Characteristics'!E:E,MATCH($C986,'Policy Characteristics'!$C:$C,0))),"",INDEX('Policy Characteristics'!E:E,MATCH($C986,'Policy Characteristics'!$C:$C,0)))</f>
        <v>indst efficiency standards</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0.25</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reduction in energy use</v>
      </c>
      <c r="P986" s="254"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54" t="str">
        <f>IF(ISBLANK(INDEX('Policy Characteristics'!K:K,MATCH($C986,'Policy Characteristics'!$C:$C,0))),"",INDEX('Policy Characteristics'!K:K,MATCH($C986,'Policy Characteristics'!$C:$C,0)))</f>
        <v>industry-ag-main.html#eff-stds</v>
      </c>
      <c r="R986" s="254" t="str">
        <f>IF(ISBLANK(INDEX('Policy Characteristics'!L:L,MATCH($C986,'Policy Characteristics'!$C:$C,0))),"",INDEX('Policy Characteristics'!L:L,MATCH($C986,'Policy Characteristics'!$C:$C,0)))</f>
        <v>industry-energy-efficiency-standards.html</v>
      </c>
    </row>
    <row r="987" spans="1:18" s="4"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Industry Energy Efficiency Standards</v>
      </c>
      <c r="C987" s="254" t="str">
        <f t="shared" si="41"/>
        <v>Percentage Improvement in Eqpt Efficiency Standards above BAU</v>
      </c>
      <c r="D987" s="6" t="s">
        <v>3069</v>
      </c>
      <c r="E987" s="45" t="s">
        <v>2403</v>
      </c>
      <c r="F987" t="s">
        <v>2762</v>
      </c>
      <c r="G987" s="45" t="s">
        <v>2407</v>
      </c>
      <c r="H987" s="43">
        <v>971</v>
      </c>
      <c r="I987" s="324" t="s">
        <v>44</v>
      </c>
      <c r="J987" s="255" t="str">
        <f>IF(ISBLANK(INDEX('Policy Characteristics'!D:D,MATCH($C987,'Policy Characteristics'!$C:$C,0))),"",INDEX('Policy Characteristics'!D:D,MATCH($C987,'Policy Characteristics'!$C:$C,0)))</f>
        <v>Industry Energy Efficiency Standards</v>
      </c>
      <c r="K987" s="254" t="str">
        <f>IF(ISBLANK(INDEX('Policy Characteristics'!E:E,MATCH($C987,'Policy Characteristics'!$C:$C,0))),"",INDEX('Policy Characteristics'!E:E,MATCH($C987,'Policy Characteristics'!$C:$C,0)))</f>
        <v>indst efficiency standards</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0.25</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reduction in energy use</v>
      </c>
      <c r="P987" s="254"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54" t="str">
        <f>IF(ISBLANK(INDEX('Policy Characteristics'!K:K,MATCH($C987,'Policy Characteristics'!$C:$C,0))),"",INDEX('Policy Characteristics'!K:K,MATCH($C987,'Policy Characteristics'!$C:$C,0)))</f>
        <v>industry-ag-main.html#eff-stds</v>
      </c>
      <c r="R987" s="254" t="str">
        <f>IF(ISBLANK(INDEX('Policy Characteristics'!L:L,MATCH($C987,'Policy Characteristics'!$C:$C,0))),"",INDEX('Policy Characteristics'!L:L,MATCH($C987,'Policy Characteristics'!$C:$C,0)))</f>
        <v>industry-energy-efficiency-standards.html</v>
      </c>
    </row>
    <row r="988" spans="1:18" s="4"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Industry Energy Efficiency Standards</v>
      </c>
      <c r="C988" s="254" t="str">
        <f t="shared" si="41"/>
        <v>Percentage Improvement in Eqpt Efficiency Standards above BAU</v>
      </c>
      <c r="D988" s="6" t="s">
        <v>3069</v>
      </c>
      <c r="E988" s="45" t="s">
        <v>2404</v>
      </c>
      <c r="F988" t="s">
        <v>2762</v>
      </c>
      <c r="G988" s="45" t="s">
        <v>2408</v>
      </c>
      <c r="H988" s="43">
        <v>972</v>
      </c>
      <c r="I988" s="324" t="s">
        <v>43</v>
      </c>
      <c r="J988" s="255" t="str">
        <f>IF(ISBLANK(INDEX('Policy Characteristics'!D:D,MATCH($C988,'Policy Characteristics'!$C:$C,0))),"",INDEX('Policy Characteristics'!D:D,MATCH($C988,'Policy Characteristics'!$C:$C,0)))</f>
        <v>Industry Energy Efficiency Standards</v>
      </c>
      <c r="K988" s="254" t="str">
        <f>IF(ISBLANK(INDEX('Policy Characteristics'!E:E,MATCH($C988,'Policy Characteristics'!$C:$C,0))),"",INDEX('Policy Characteristics'!E:E,MATCH($C988,'Policy Characteristics'!$C:$C,0)))</f>
        <v>indst efficiency standards</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0.25</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reduction in energy use</v>
      </c>
      <c r="P988" s="254"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54" t="str">
        <f>IF(ISBLANK(INDEX('Policy Characteristics'!K:K,MATCH($C988,'Policy Characteristics'!$C:$C,0))),"",INDEX('Policy Characteristics'!K:K,MATCH($C988,'Policy Characteristics'!$C:$C,0)))</f>
        <v>industry-ag-main.html#eff-stds</v>
      </c>
      <c r="R988" s="254" t="str">
        <f>IF(ISBLANK(INDEX('Policy Characteristics'!L:L,MATCH($C988,'Policy Characteristics'!$C:$C,0))),"",INDEX('Policy Characteristics'!L:L,MATCH($C988,'Policy Characteristics'!$C:$C,0)))</f>
        <v>industry-energy-efficiency-standards.html</v>
      </c>
    </row>
    <row r="989" spans="1:18" s="4"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Industry Energy Efficiency Standards</v>
      </c>
      <c r="C989" s="254" t="str">
        <f t="shared" si="41"/>
        <v>Percentage Improvement in Eqpt Efficiency Standards above BAU</v>
      </c>
      <c r="D989" s="6" t="s">
        <v>3069</v>
      </c>
      <c r="E989" s="45" t="s">
        <v>2405</v>
      </c>
      <c r="F989" t="s">
        <v>2762</v>
      </c>
      <c r="G989" s="45" t="s">
        <v>2411</v>
      </c>
      <c r="H989" s="43">
        <v>973</v>
      </c>
      <c r="I989" s="324" t="s">
        <v>44</v>
      </c>
      <c r="J989" s="255" t="str">
        <f>IF(ISBLANK(INDEX('Policy Characteristics'!D:D,MATCH($C989,'Policy Characteristics'!$C:$C,0))),"",INDEX('Policy Characteristics'!D:D,MATCH($C989,'Policy Characteristics'!$C:$C,0)))</f>
        <v>Industry Energy Efficiency Standards</v>
      </c>
      <c r="K989" s="254" t="str">
        <f>IF(ISBLANK(INDEX('Policy Characteristics'!E:E,MATCH($C989,'Policy Characteristics'!$C:$C,0))),"",INDEX('Policy Characteristics'!E:E,MATCH($C989,'Policy Characteristics'!$C:$C,0)))</f>
        <v>indst efficiency standards</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0.25</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reduction in energy use</v>
      </c>
      <c r="P989" s="254"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54" t="str">
        <f>IF(ISBLANK(INDEX('Policy Characteristics'!K:K,MATCH($C989,'Policy Characteristics'!$C:$C,0))),"",INDEX('Policy Characteristics'!K:K,MATCH($C989,'Policy Characteristics'!$C:$C,0)))</f>
        <v>industry-ag-main.html#eff-stds</v>
      </c>
      <c r="R989" s="254" t="str">
        <f>IF(ISBLANK(INDEX('Policy Characteristics'!L:L,MATCH($C989,'Policy Characteristics'!$C:$C,0))),"",INDEX('Policy Characteristics'!L:L,MATCH($C989,'Policy Characteristics'!$C:$C,0)))</f>
        <v>industry-energy-efficiency-standards.html</v>
      </c>
    </row>
    <row r="990" spans="1:18" s="4"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Industry Energy Efficiency Standards</v>
      </c>
      <c r="C990" s="254" t="str">
        <f t="shared" si="41"/>
        <v>Percentage Improvement in Eqpt Efficiency Standards above BAU</v>
      </c>
      <c r="D990" s="6" t="s">
        <v>3069</v>
      </c>
      <c r="E990" s="45" t="s">
        <v>2708</v>
      </c>
      <c r="F990" t="s">
        <v>2762</v>
      </c>
      <c r="G990" s="45" t="s">
        <v>2711</v>
      </c>
      <c r="H990" s="43">
        <v>974</v>
      </c>
      <c r="I990" s="324" t="s">
        <v>44</v>
      </c>
      <c r="J990" s="255" t="str">
        <f>IF(ISBLANK(INDEX('Policy Characteristics'!D:D,MATCH($C990,'Policy Characteristics'!$C:$C,0))),"",INDEX('Policy Characteristics'!D:D,MATCH($C990,'Policy Characteristics'!$C:$C,0)))</f>
        <v>Industry Energy Efficiency Standards</v>
      </c>
      <c r="K990" s="254" t="str">
        <f>IF(ISBLANK(INDEX('Policy Characteristics'!E:E,MATCH($C990,'Policy Characteristics'!$C:$C,0))),"",INDEX('Policy Characteristics'!E:E,MATCH($C990,'Policy Characteristics'!$C:$C,0)))</f>
        <v>indst efficiency standards</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0.25</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reduction in energy use</v>
      </c>
      <c r="P990" s="254"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54" t="str">
        <f>IF(ISBLANK(INDEX('Policy Characteristics'!K:K,MATCH($C990,'Policy Characteristics'!$C:$C,0))),"",INDEX('Policy Characteristics'!K:K,MATCH($C990,'Policy Characteristics'!$C:$C,0)))</f>
        <v>industry-ag-main.html#eff-stds</v>
      </c>
      <c r="R990" s="254" t="str">
        <f>IF(ISBLANK(INDEX('Policy Characteristics'!L:L,MATCH($C990,'Policy Characteristics'!$C:$C,0))),"",INDEX('Policy Characteristics'!L:L,MATCH($C990,'Policy Characteristics'!$C:$C,0)))</f>
        <v>industry-energy-efficiency-standards.html</v>
      </c>
    </row>
    <row r="991" spans="1:18" s="4"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Industry Energy Efficiency Standards</v>
      </c>
      <c r="C991" s="254" t="str">
        <f t="shared" si="41"/>
        <v>Percentage Improvement in Eqpt Efficiency Standards above BAU</v>
      </c>
      <c r="D991" s="6" t="s">
        <v>3069</v>
      </c>
      <c r="E991" s="45" t="s">
        <v>2709</v>
      </c>
      <c r="F991" t="s">
        <v>2762</v>
      </c>
      <c r="G991" s="45" t="s">
        <v>2713</v>
      </c>
      <c r="H991" s="43">
        <v>975</v>
      </c>
      <c r="I991" s="324" t="s">
        <v>43</v>
      </c>
      <c r="J991" s="255" t="str">
        <f>IF(ISBLANK(INDEX('Policy Characteristics'!D:D,MATCH($C991,'Policy Characteristics'!$C:$C,0))),"",INDEX('Policy Characteristics'!D:D,MATCH($C991,'Policy Characteristics'!$C:$C,0)))</f>
        <v>Industry Energy Efficiency Standards</v>
      </c>
      <c r="K991" s="254" t="str">
        <f>IF(ISBLANK(INDEX('Policy Characteristics'!E:E,MATCH($C991,'Policy Characteristics'!$C:$C,0))),"",INDEX('Policy Characteristics'!E:E,MATCH($C991,'Policy Characteristics'!$C:$C,0)))</f>
        <v>indst efficiency standards</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0.25</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reduction in energy use</v>
      </c>
      <c r="P991" s="254"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54" t="str">
        <f>IF(ISBLANK(INDEX('Policy Characteristics'!K:K,MATCH($C991,'Policy Characteristics'!$C:$C,0))),"",INDEX('Policy Characteristics'!K:K,MATCH($C991,'Policy Characteristics'!$C:$C,0)))</f>
        <v>industry-ag-main.html#eff-stds</v>
      </c>
      <c r="R991" s="254" t="str">
        <f>IF(ISBLANK(INDEX('Policy Characteristics'!L:L,MATCH($C991,'Policy Characteristics'!$C:$C,0))),"",INDEX('Policy Characteristics'!L:L,MATCH($C991,'Policy Characteristics'!$C:$C,0)))</f>
        <v>industry-energy-efficiency-standards.html</v>
      </c>
    </row>
    <row r="992" spans="1:18" s="4"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Industry Energy Efficiency Standards</v>
      </c>
      <c r="C992" s="254" t="str">
        <f t="shared" si="41"/>
        <v>Percentage Improvement in Eqpt Efficiency Standards above BAU</v>
      </c>
      <c r="D992" s="6" t="s">
        <v>3069</v>
      </c>
      <c r="E992" s="45" t="s">
        <v>2710</v>
      </c>
      <c r="F992" t="s">
        <v>2762</v>
      </c>
      <c r="G992" s="45" t="s">
        <v>2714</v>
      </c>
      <c r="H992" s="43">
        <v>976</v>
      </c>
      <c r="I992" s="324" t="s">
        <v>44</v>
      </c>
      <c r="J992" s="255" t="str">
        <f>IF(ISBLANK(INDEX('Policy Characteristics'!D:D,MATCH($C992,'Policy Characteristics'!$C:$C,0))),"",INDEX('Policy Characteristics'!D:D,MATCH($C992,'Policy Characteristics'!$C:$C,0)))</f>
        <v>Industry Energy Efficiency Standards</v>
      </c>
      <c r="K992" s="254" t="str">
        <f>IF(ISBLANK(INDEX('Policy Characteristics'!E:E,MATCH($C992,'Policy Characteristics'!$C:$C,0))),"",INDEX('Policy Characteristics'!E:E,MATCH($C992,'Policy Characteristics'!$C:$C,0)))</f>
        <v>indst efficiency standards</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0.25</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reduction in energy use</v>
      </c>
      <c r="P992" s="254"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54" t="str">
        <f>IF(ISBLANK(INDEX('Policy Characteristics'!K:K,MATCH($C992,'Policy Characteristics'!$C:$C,0))),"",INDEX('Policy Characteristics'!K:K,MATCH($C992,'Policy Characteristics'!$C:$C,0)))</f>
        <v>industry-ag-main.html#eff-stds</v>
      </c>
      <c r="R992" s="254" t="str">
        <f>IF(ISBLANK(INDEX('Policy Characteristics'!L:L,MATCH($C992,'Policy Characteristics'!$C:$C,0))),"",INDEX('Policy Characteristics'!L:L,MATCH($C992,'Policy Characteristics'!$C:$C,0)))</f>
        <v>industry-energy-efficiency-standards.html</v>
      </c>
    </row>
    <row r="993" spans="1:18" s="4"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Industry Energy Efficiency Standards</v>
      </c>
      <c r="C993" s="254" t="str">
        <f t="shared" si="41"/>
        <v>Percentage Improvement in Eqpt Efficiency Standards above BAU</v>
      </c>
      <c r="D993" s="6" t="s">
        <v>3069</v>
      </c>
      <c r="E993" s="45" t="s">
        <v>2707</v>
      </c>
      <c r="F993" t="s">
        <v>2762</v>
      </c>
      <c r="G993" s="45" t="s">
        <v>2712</v>
      </c>
      <c r="H993" s="43">
        <v>977</v>
      </c>
      <c r="I993" s="324" t="s">
        <v>44</v>
      </c>
      <c r="J993" s="255" t="str">
        <f>IF(ISBLANK(INDEX('Policy Characteristics'!D:D,MATCH($C993,'Policy Characteristics'!$C:$C,0))),"",INDEX('Policy Characteristics'!D:D,MATCH($C993,'Policy Characteristics'!$C:$C,0)))</f>
        <v>Industry Energy Efficiency Standards</v>
      </c>
      <c r="K993" s="254" t="str">
        <f>IF(ISBLANK(INDEX('Policy Characteristics'!E:E,MATCH($C993,'Policy Characteristics'!$C:$C,0))),"",INDEX('Policy Characteristics'!E:E,MATCH($C993,'Policy Characteristics'!$C:$C,0)))</f>
        <v>indst efficiency standards</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0.25</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reduction in energy use</v>
      </c>
      <c r="P993" s="254"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54" t="str">
        <f>IF(ISBLANK(INDEX('Policy Characteristics'!K:K,MATCH($C993,'Policy Characteristics'!$C:$C,0))),"",INDEX('Policy Characteristics'!K:K,MATCH($C993,'Policy Characteristics'!$C:$C,0)))</f>
        <v>industry-ag-main.html#eff-stds</v>
      </c>
      <c r="R993" s="254" t="str">
        <f>IF(ISBLANK(INDEX('Policy Characteristics'!L:L,MATCH($C993,'Policy Characteristics'!$C:$C,0))),"",INDEX('Policy Characteristics'!L:L,MATCH($C993,'Policy Characteristics'!$C:$C,0)))</f>
        <v>industry-energy-efficiency-standards.html</v>
      </c>
    </row>
    <row r="994" spans="1:18" s="4"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Industry Energy Efficiency Standards</v>
      </c>
      <c r="C994" s="254" t="str">
        <f t="shared" si="41"/>
        <v>Percentage Improvement in Eqpt Efficiency Standards above BAU</v>
      </c>
      <c r="D994" s="6" t="s">
        <v>3070</v>
      </c>
      <c r="E994" s="45" t="s">
        <v>2400</v>
      </c>
      <c r="F994" t="s">
        <v>3034</v>
      </c>
      <c r="G994" s="45" t="s">
        <v>2406</v>
      </c>
      <c r="H994" s="43">
        <v>978</v>
      </c>
      <c r="I994" s="324" t="s">
        <v>43</v>
      </c>
      <c r="J994" s="255" t="str">
        <f>IF(ISBLANK(INDEX('Policy Characteristics'!D:D,MATCH($C994,'Policy Characteristics'!$C:$C,0))),"",INDEX('Policy Characteristics'!D:D,MATCH($C994,'Policy Characteristics'!$C:$C,0)))</f>
        <v>Industry Energy Efficiency Standards</v>
      </c>
      <c r="K994" s="254" t="str">
        <f>IF(ISBLANK(INDEX('Policy Characteristics'!E:E,MATCH($C994,'Policy Characteristics'!$C:$C,0))),"",INDEX('Policy Characteristics'!E:E,MATCH($C994,'Policy Characteristics'!$C:$C,0)))</f>
        <v>indst efficiency standards</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0.25</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reduction in energy use</v>
      </c>
      <c r="P994" s="254"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54" t="str">
        <f>IF(ISBLANK(INDEX('Policy Characteristics'!K:K,MATCH($C994,'Policy Characteristics'!$C:$C,0))),"",INDEX('Policy Characteristics'!K:K,MATCH($C994,'Policy Characteristics'!$C:$C,0)))</f>
        <v>industry-ag-main.html#eff-stds</v>
      </c>
      <c r="R994" s="254" t="str">
        <f>IF(ISBLANK(INDEX('Policy Characteristics'!L:L,MATCH($C994,'Policy Characteristics'!$C:$C,0))),"",INDEX('Policy Characteristics'!L:L,MATCH($C994,'Policy Characteristics'!$C:$C,0)))</f>
        <v>industry-energy-efficiency-standards.html</v>
      </c>
    </row>
    <row r="995" spans="1:18" s="4"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Industry Energy Efficiency Standards</v>
      </c>
      <c r="C995" s="254" t="str">
        <f t="shared" si="41"/>
        <v>Percentage Improvement in Eqpt Efficiency Standards above BAU</v>
      </c>
      <c r="D995" s="6" t="s">
        <v>3070</v>
      </c>
      <c r="E995" s="45" t="s">
        <v>2401</v>
      </c>
      <c r="F995" t="s">
        <v>3034</v>
      </c>
      <c r="G995" s="45" t="s">
        <v>2409</v>
      </c>
      <c r="H995" s="43">
        <v>979</v>
      </c>
      <c r="I995" s="324" t="s">
        <v>44</v>
      </c>
      <c r="J995" s="255" t="str">
        <f>IF(ISBLANK(INDEX('Policy Characteristics'!D:D,MATCH($C995,'Policy Characteristics'!$C:$C,0))),"",INDEX('Policy Characteristics'!D:D,MATCH($C995,'Policy Characteristics'!$C:$C,0)))</f>
        <v>Industry Energy Efficiency Standards</v>
      </c>
      <c r="K995" s="254" t="str">
        <f>IF(ISBLANK(INDEX('Policy Characteristics'!E:E,MATCH($C995,'Policy Characteristics'!$C:$C,0))),"",INDEX('Policy Characteristics'!E:E,MATCH($C995,'Policy Characteristics'!$C:$C,0)))</f>
        <v>indst efficiency standards</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0.25</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reduction in energy use</v>
      </c>
      <c r="P995" s="254"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54" t="str">
        <f>IF(ISBLANK(INDEX('Policy Characteristics'!K:K,MATCH($C995,'Policy Characteristics'!$C:$C,0))),"",INDEX('Policy Characteristics'!K:K,MATCH($C995,'Policy Characteristics'!$C:$C,0)))</f>
        <v>industry-ag-main.html#eff-stds</v>
      </c>
      <c r="R995" s="254" t="str">
        <f>IF(ISBLANK(INDEX('Policy Characteristics'!L:L,MATCH($C995,'Policy Characteristics'!$C:$C,0))),"",INDEX('Policy Characteristics'!L:L,MATCH($C995,'Policy Characteristics'!$C:$C,0)))</f>
        <v>industry-energy-efficiency-standards.html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Industry Energy Efficiency Standards</v>
      </c>
      <c r="C996" s="254" t="str">
        <f t="shared" si="41"/>
        <v>Percentage Improvement in Eqpt Efficiency Standards above BAU</v>
      </c>
      <c r="D996" s="6" t="s">
        <v>3070</v>
      </c>
      <c r="E996" s="45" t="s">
        <v>2402</v>
      </c>
      <c r="F996" t="s">
        <v>3034</v>
      </c>
      <c r="G996" s="45" t="s">
        <v>2410</v>
      </c>
      <c r="H996" s="43">
        <v>980</v>
      </c>
      <c r="I996" s="324" t="s">
        <v>43</v>
      </c>
      <c r="J996" s="255" t="str">
        <f>IF(ISBLANK(INDEX('Policy Characteristics'!D:D,MATCH($C996,'Policy Characteristics'!$C:$C,0))),"",INDEX('Policy Characteristics'!D:D,MATCH($C996,'Policy Characteristics'!$C:$C,0)))</f>
        <v>Industry Energy Efficiency Standards</v>
      </c>
      <c r="K996" s="254" t="str">
        <f>IF(ISBLANK(INDEX('Policy Characteristics'!E:E,MATCH($C996,'Policy Characteristics'!$C:$C,0))),"",INDEX('Policy Characteristics'!E:E,MATCH($C996,'Policy Characteristics'!$C:$C,0)))</f>
        <v>indst efficiency standards</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0.25</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reduction in energy use</v>
      </c>
      <c r="P996" s="254"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54" t="str">
        <f>IF(ISBLANK(INDEX('Policy Characteristics'!K:K,MATCH($C996,'Policy Characteristics'!$C:$C,0))),"",INDEX('Policy Characteristics'!K:K,MATCH($C996,'Policy Characteristics'!$C:$C,0)))</f>
        <v>industry-ag-main.html#eff-stds</v>
      </c>
      <c r="R996" s="254" t="str">
        <f>IF(ISBLANK(INDEX('Policy Characteristics'!L:L,MATCH($C996,'Policy Characteristics'!$C:$C,0))),"",INDEX('Policy Characteristics'!L:L,MATCH($C996,'Policy Characteristics'!$C:$C,0)))</f>
        <v>industry-energy-efficiency-standards.html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s="254" t="str">
        <f t="shared" si="41"/>
        <v>Percentage Improvement in Eqpt Efficiency Standards above BAU</v>
      </c>
      <c r="D997" s="6" t="s">
        <v>3070</v>
      </c>
      <c r="E997" s="45" t="s">
        <v>2403</v>
      </c>
      <c r="F997" t="s">
        <v>3034</v>
      </c>
      <c r="G997" s="45" t="s">
        <v>2407</v>
      </c>
      <c r="H997" s="43">
        <v>981</v>
      </c>
      <c r="I997" s="324" t="s">
        <v>44</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si="41"/>
        <v>Percentage Improvement in Eqpt Efficiency Standards above BAU</v>
      </c>
      <c r="D998" s="6" t="s">
        <v>3070</v>
      </c>
      <c r="E998" s="45" t="s">
        <v>2404</v>
      </c>
      <c r="F998" t="s">
        <v>3034</v>
      </c>
      <c r="G998" s="45" t="s">
        <v>2408</v>
      </c>
      <c r="H998" s="43">
        <v>982</v>
      </c>
      <c r="I998" s="324" t="s">
        <v>43</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1"/>
        <v>Percentage Improvement in Eqpt Efficiency Standards above BAU</v>
      </c>
      <c r="D999" s="6" t="s">
        <v>3070</v>
      </c>
      <c r="E999" s="45" t="s">
        <v>2405</v>
      </c>
      <c r="F999" t="s">
        <v>3034</v>
      </c>
      <c r="G999" s="45" t="s">
        <v>2411</v>
      </c>
      <c r="H999" s="43">
        <v>983</v>
      </c>
      <c r="I999" s="324" t="s">
        <v>44</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1"/>
        <v>Percentage Improvement in Eqpt Efficiency Standards above BAU</v>
      </c>
      <c r="D1000" s="6" t="s">
        <v>3070</v>
      </c>
      <c r="E1000" s="45" t="s">
        <v>2708</v>
      </c>
      <c r="F1000" t="s">
        <v>3034</v>
      </c>
      <c r="G1000" s="45" t="s">
        <v>2711</v>
      </c>
      <c r="H1000" s="43">
        <v>984</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1"/>
        <v>Percentage Improvement in Eqpt Efficiency Standards above BAU</v>
      </c>
      <c r="D1001" s="6" t="s">
        <v>3070</v>
      </c>
      <c r="E1001" s="45" t="s">
        <v>2709</v>
      </c>
      <c r="F1001" t="s">
        <v>3034</v>
      </c>
      <c r="G1001" s="45" t="s">
        <v>2713</v>
      </c>
      <c r="H1001" s="43">
        <v>985</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1"/>
        <v>Percentage Improvement in Eqpt Efficiency Standards above BAU</v>
      </c>
      <c r="D1002" s="6" t="s">
        <v>3070</v>
      </c>
      <c r="E1002" s="45" t="s">
        <v>2710</v>
      </c>
      <c r="F1002" t="s">
        <v>3034</v>
      </c>
      <c r="G1002" s="45" t="s">
        <v>2714</v>
      </c>
      <c r="H1002" s="43">
        <v>986</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s="4" customFormat="1">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1"/>
        <v>Percentage Improvement in Eqpt Efficiency Standards above BAU</v>
      </c>
      <c r="D1003" s="6" t="s">
        <v>3070</v>
      </c>
      <c r="E1003" s="45" t="s">
        <v>2707</v>
      </c>
      <c r="F1003" t="s">
        <v>3034</v>
      </c>
      <c r="G1003" s="45" t="s">
        <v>2712</v>
      </c>
      <c r="H1003" s="43">
        <v>987</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1"/>
        <v>Percentage Improvement in Eqpt Efficiency Standards above BAU</v>
      </c>
      <c r="D1004" s="6" t="s">
        <v>3071</v>
      </c>
      <c r="E1004" s="45" t="s">
        <v>2400</v>
      </c>
      <c r="F1004" t="s">
        <v>3035</v>
      </c>
      <c r="G1004" s="45" t="s">
        <v>2406</v>
      </c>
      <c r="H1004" s="43">
        <v>988</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1"/>
        <v>Percentage Improvement in Eqpt Efficiency Standards above BAU</v>
      </c>
      <c r="D1005" s="6" t="s">
        <v>3071</v>
      </c>
      <c r="E1005" s="45" t="s">
        <v>2401</v>
      </c>
      <c r="F1005" t="s">
        <v>3035</v>
      </c>
      <c r="G1005" s="45" t="s">
        <v>2409</v>
      </c>
      <c r="H1005" s="43">
        <v>989</v>
      </c>
      <c r="I1005" s="324" t="s">
        <v>44</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1"/>
        <v>Percentage Improvement in Eqpt Efficiency Standards above BAU</v>
      </c>
      <c r="D1006" s="6" t="s">
        <v>3071</v>
      </c>
      <c r="E1006" s="45" t="s">
        <v>2402</v>
      </c>
      <c r="F1006" t="s">
        <v>3035</v>
      </c>
      <c r="G1006" s="45" t="s">
        <v>2410</v>
      </c>
      <c r="H1006" s="43">
        <v>990</v>
      </c>
      <c r="I1006" s="324" t="s">
        <v>43</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1"/>
        <v>Percentage Improvement in Eqpt Efficiency Standards above BAU</v>
      </c>
      <c r="D1007" s="6" t="s">
        <v>3071</v>
      </c>
      <c r="E1007" s="45" t="s">
        <v>2403</v>
      </c>
      <c r="F1007" t="s">
        <v>3035</v>
      </c>
      <c r="G1007" s="45" t="s">
        <v>2407</v>
      </c>
      <c r="H1007" s="43">
        <v>991</v>
      </c>
      <c r="I1007" s="324" t="s">
        <v>44</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1"/>
        <v>Percentage Improvement in Eqpt Efficiency Standards above BAU</v>
      </c>
      <c r="D1008" s="6" t="s">
        <v>3071</v>
      </c>
      <c r="E1008" s="45" t="s">
        <v>2404</v>
      </c>
      <c r="F1008" t="s">
        <v>3035</v>
      </c>
      <c r="G1008" s="45" t="s">
        <v>2408</v>
      </c>
      <c r="H1008" s="43">
        <v>992</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1"/>
        <v>Percentage Improvement in Eqpt Efficiency Standards above BAU</v>
      </c>
      <c r="D1009" s="6" t="s">
        <v>3071</v>
      </c>
      <c r="E1009" s="45" t="s">
        <v>2405</v>
      </c>
      <c r="F1009" t="s">
        <v>3035</v>
      </c>
      <c r="G1009" s="45" t="s">
        <v>2411</v>
      </c>
      <c r="H1009" s="43">
        <v>993</v>
      </c>
      <c r="I1009" s="324" t="s">
        <v>44</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1"/>
        <v>Percentage Improvement in Eqpt Efficiency Standards above BAU</v>
      </c>
      <c r="D1010" s="6" t="s">
        <v>3071</v>
      </c>
      <c r="E1010" s="45" t="s">
        <v>2708</v>
      </c>
      <c r="F1010" t="s">
        <v>3035</v>
      </c>
      <c r="G1010" s="45" t="s">
        <v>2711</v>
      </c>
      <c r="H1010" s="43">
        <v>994</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1"/>
        <v>Percentage Improvement in Eqpt Efficiency Standards above BAU</v>
      </c>
      <c r="D1011" s="6" t="s">
        <v>3071</v>
      </c>
      <c r="E1011" s="45" t="s">
        <v>2709</v>
      </c>
      <c r="F1011" t="s">
        <v>3035</v>
      </c>
      <c r="G1011" s="45" t="s">
        <v>2713</v>
      </c>
      <c r="H1011" s="43">
        <v>995</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1"/>
        <v>Percentage Improvement in Eqpt Efficiency Standards above BAU</v>
      </c>
      <c r="D1012" s="6" t="s">
        <v>3071</v>
      </c>
      <c r="E1012" s="45" t="s">
        <v>2710</v>
      </c>
      <c r="F1012" t="s">
        <v>3035</v>
      </c>
      <c r="G1012" s="45" t="s">
        <v>2714</v>
      </c>
      <c r="H1012" s="43">
        <v>996</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1"/>
        <v>Percentage Improvement in Eqpt Efficiency Standards above BAU</v>
      </c>
      <c r="D1013" s="6" t="s">
        <v>3071</v>
      </c>
      <c r="E1013" s="45" t="s">
        <v>2707</v>
      </c>
      <c r="F1013" t="s">
        <v>3035</v>
      </c>
      <c r="G1013" s="45" t="s">
        <v>2712</v>
      </c>
      <c r="H1013" s="43">
        <v>997</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1"/>
        <v>Percentage Improvement in Eqpt Efficiency Standards above BAU</v>
      </c>
      <c r="D1014" s="6" t="s">
        <v>3072</v>
      </c>
      <c r="E1014" s="45" t="s">
        <v>2400</v>
      </c>
      <c r="F1014" t="s">
        <v>3036</v>
      </c>
      <c r="G1014" s="45" t="s">
        <v>2406</v>
      </c>
      <c r="H1014" s="43">
        <v>998</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1"/>
        <v>Percentage Improvement in Eqpt Efficiency Standards above BAU</v>
      </c>
      <c r="D1015" s="6" t="s">
        <v>3072</v>
      </c>
      <c r="E1015" s="45" t="s">
        <v>2401</v>
      </c>
      <c r="F1015" t="s">
        <v>3036</v>
      </c>
      <c r="G1015" s="45" t="s">
        <v>2409</v>
      </c>
      <c r="H1015" s="43">
        <v>999</v>
      </c>
      <c r="I1015" s="324" t="s">
        <v>43</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1"/>
        <v>Percentage Improvement in Eqpt Efficiency Standards above BAU</v>
      </c>
      <c r="D1016" s="6" t="s">
        <v>3072</v>
      </c>
      <c r="E1016" s="45" t="s">
        <v>2402</v>
      </c>
      <c r="F1016" t="s">
        <v>3036</v>
      </c>
      <c r="G1016" s="45" t="s">
        <v>2410</v>
      </c>
      <c r="H1016" s="43">
        <v>1000</v>
      </c>
      <c r="I1016" s="324" t="s">
        <v>43</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1"/>
        <v>Percentage Improvement in Eqpt Efficiency Standards above BAU</v>
      </c>
      <c r="D1017" s="6" t="s">
        <v>3072</v>
      </c>
      <c r="E1017" s="45" t="s">
        <v>2403</v>
      </c>
      <c r="F1017" t="s">
        <v>3036</v>
      </c>
      <c r="G1017" s="45" t="s">
        <v>2407</v>
      </c>
      <c r="H1017" s="43">
        <v>1001</v>
      </c>
      <c r="I1017" s="324" t="s">
        <v>44</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1"/>
        <v>Percentage Improvement in Eqpt Efficiency Standards above BAU</v>
      </c>
      <c r="D1018" s="6" t="s">
        <v>3072</v>
      </c>
      <c r="E1018" s="45" t="s">
        <v>2404</v>
      </c>
      <c r="F1018" t="s">
        <v>3036</v>
      </c>
      <c r="G1018" s="45" t="s">
        <v>2408</v>
      </c>
      <c r="H1018" s="43">
        <v>1002</v>
      </c>
      <c r="I1018" s="324" t="s">
        <v>43</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1"/>
        <v>Percentage Improvement in Eqpt Efficiency Standards above BAU</v>
      </c>
      <c r="D1019" s="6" t="s">
        <v>3072</v>
      </c>
      <c r="E1019" s="45" t="s">
        <v>2405</v>
      </c>
      <c r="F1019" t="s">
        <v>3036</v>
      </c>
      <c r="G1019" s="45" t="s">
        <v>2411</v>
      </c>
      <c r="H1019" s="43">
        <v>1003</v>
      </c>
      <c r="I1019" s="324" t="s">
        <v>44</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1"/>
        <v>Percentage Improvement in Eqpt Efficiency Standards above BAU</v>
      </c>
      <c r="D1020" s="6" t="s">
        <v>3072</v>
      </c>
      <c r="E1020" s="45" t="s">
        <v>2708</v>
      </c>
      <c r="F1020" t="s">
        <v>3036</v>
      </c>
      <c r="G1020" s="45" t="s">
        <v>2711</v>
      </c>
      <c r="H1020" s="43">
        <v>1004</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1"/>
        <v>Percentage Improvement in Eqpt Efficiency Standards above BAU</v>
      </c>
      <c r="D1021" s="6" t="s">
        <v>3072</v>
      </c>
      <c r="E1021" s="45" t="s">
        <v>2709</v>
      </c>
      <c r="F1021" t="s">
        <v>3036</v>
      </c>
      <c r="G1021" s="45" t="s">
        <v>2713</v>
      </c>
      <c r="H1021" s="43">
        <v>1005</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1"/>
        <v>Percentage Improvement in Eqpt Efficiency Standards above BAU</v>
      </c>
      <c r="D1022" s="6" t="s">
        <v>3072</v>
      </c>
      <c r="E1022" s="45" t="s">
        <v>2710</v>
      </c>
      <c r="F1022" t="s">
        <v>3036</v>
      </c>
      <c r="G1022" s="45" t="s">
        <v>2714</v>
      </c>
      <c r="H1022" s="43">
        <v>1006</v>
      </c>
      <c r="I1022" s="324" t="s">
        <v>43</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1"/>
        <v>Percentage Improvement in Eqpt Efficiency Standards above BAU</v>
      </c>
      <c r="D1023" s="6" t="s">
        <v>3072</v>
      </c>
      <c r="E1023" s="45" t="s">
        <v>2707</v>
      </c>
      <c r="F1023" t="s">
        <v>3036</v>
      </c>
      <c r="G1023" s="45" t="s">
        <v>2712</v>
      </c>
      <c r="H1023" s="43">
        <v>1007</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1"/>
        <v>Percentage Improvement in Eqpt Efficiency Standards above BAU</v>
      </c>
      <c r="D1024" s="6" t="s">
        <v>3073</v>
      </c>
      <c r="E1024" s="45" t="s">
        <v>2400</v>
      </c>
      <c r="F1024" t="s">
        <v>3037</v>
      </c>
      <c r="G1024" s="45" t="s">
        <v>2406</v>
      </c>
      <c r="H1024" s="43">
        <v>1008</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1"/>
        <v>Percentage Improvement in Eqpt Efficiency Standards above BAU</v>
      </c>
      <c r="D1025" s="6" t="s">
        <v>3073</v>
      </c>
      <c r="E1025" s="45" t="s">
        <v>2401</v>
      </c>
      <c r="F1025" t="s">
        <v>3037</v>
      </c>
      <c r="G1025" s="45" t="s">
        <v>2409</v>
      </c>
      <c r="H1025" s="43">
        <v>1009</v>
      </c>
      <c r="I1025" s="324" t="s">
        <v>43</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1"/>
        <v>Percentage Improvement in Eqpt Efficiency Standards above BAU</v>
      </c>
      <c r="D1026" s="6" t="s">
        <v>3073</v>
      </c>
      <c r="E1026" s="45" t="s">
        <v>2402</v>
      </c>
      <c r="F1026" t="s">
        <v>3037</v>
      </c>
      <c r="G1026" s="45" t="s">
        <v>2410</v>
      </c>
      <c r="H1026" s="43">
        <v>1010</v>
      </c>
      <c r="I1026" s="324" t="s">
        <v>43</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1"/>
        <v>Percentage Improvement in Eqpt Efficiency Standards above BAU</v>
      </c>
      <c r="D1027" s="6" t="s">
        <v>3073</v>
      </c>
      <c r="E1027" s="45" t="s">
        <v>2403</v>
      </c>
      <c r="F1027" t="s">
        <v>3037</v>
      </c>
      <c r="G1027" s="45" t="s">
        <v>2407</v>
      </c>
      <c r="H1027" s="43">
        <v>1011</v>
      </c>
      <c r="I1027" s="324" t="s">
        <v>44</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1"/>
        <v>Percentage Improvement in Eqpt Efficiency Standards above BAU</v>
      </c>
      <c r="D1028" s="6" t="s">
        <v>3073</v>
      </c>
      <c r="E1028" s="45" t="s">
        <v>2404</v>
      </c>
      <c r="F1028" t="s">
        <v>3037</v>
      </c>
      <c r="G1028" s="45" t="s">
        <v>2408</v>
      </c>
      <c r="H1028" s="43">
        <v>1012</v>
      </c>
      <c r="I1028" s="324" t="s">
        <v>43</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1"/>
        <v>Percentage Improvement in Eqpt Efficiency Standards above BAU</v>
      </c>
      <c r="D1029" s="6" t="s">
        <v>3073</v>
      </c>
      <c r="E1029" s="45" t="s">
        <v>2405</v>
      </c>
      <c r="F1029" t="s">
        <v>3037</v>
      </c>
      <c r="G1029" s="45" t="s">
        <v>2411</v>
      </c>
      <c r="H1029" s="43">
        <v>1013</v>
      </c>
      <c r="I1029" s="324" t="s">
        <v>44</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1"/>
        <v>Percentage Improvement in Eqpt Efficiency Standards above BAU</v>
      </c>
      <c r="D1030" s="6" t="s">
        <v>3073</v>
      </c>
      <c r="E1030" s="45" t="s">
        <v>2708</v>
      </c>
      <c r="F1030" t="s">
        <v>3037</v>
      </c>
      <c r="G1030" s="45" t="s">
        <v>2711</v>
      </c>
      <c r="H1030" s="43">
        <v>1014</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1"/>
        <v>Percentage Improvement in Eqpt Efficiency Standards above BAU</v>
      </c>
      <c r="D1031" s="6" t="s">
        <v>3073</v>
      </c>
      <c r="E1031" s="45" t="s">
        <v>2709</v>
      </c>
      <c r="F1031" t="s">
        <v>3037</v>
      </c>
      <c r="G1031" s="45" t="s">
        <v>2713</v>
      </c>
      <c r="H1031" s="43">
        <v>1015</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1"/>
        <v>Percentage Improvement in Eqpt Efficiency Standards above BAU</v>
      </c>
      <c r="D1032" s="6" t="s">
        <v>3073</v>
      </c>
      <c r="E1032" s="45" t="s">
        <v>2710</v>
      </c>
      <c r="F1032" t="s">
        <v>3037</v>
      </c>
      <c r="G1032" s="45" t="s">
        <v>2714</v>
      </c>
      <c r="H1032" s="43">
        <v>1016</v>
      </c>
      <c r="I1032" s="324" t="s">
        <v>43</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1"/>
        <v>Percentage Improvement in Eqpt Efficiency Standards above BAU</v>
      </c>
      <c r="D1033" s="6" t="s">
        <v>3073</v>
      </c>
      <c r="E1033" s="45" t="s">
        <v>2707</v>
      </c>
      <c r="F1033" t="s">
        <v>3037</v>
      </c>
      <c r="G1033" s="45" t="s">
        <v>2712</v>
      </c>
      <c r="H1033" s="43">
        <v>1017</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1"/>
        <v>Percentage Improvement in Eqpt Efficiency Standards above BAU</v>
      </c>
      <c r="D1034" s="6" t="s">
        <v>3074</v>
      </c>
      <c r="E1034" s="45" t="s">
        <v>2400</v>
      </c>
      <c r="F1034" t="s">
        <v>3038</v>
      </c>
      <c r="G1034" s="45" t="s">
        <v>2406</v>
      </c>
      <c r="H1034" s="43">
        <v>1018</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1"/>
        <v>Percentage Improvement in Eqpt Efficiency Standards above BAU</v>
      </c>
      <c r="D1035" s="6" t="s">
        <v>3074</v>
      </c>
      <c r="E1035" s="45" t="s">
        <v>2401</v>
      </c>
      <c r="F1035" t="s">
        <v>3038</v>
      </c>
      <c r="G1035" s="45" t="s">
        <v>2409</v>
      </c>
      <c r="H1035" s="43">
        <v>1019</v>
      </c>
      <c r="I1035" s="324" t="s">
        <v>43</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1"/>
        <v>Percentage Improvement in Eqpt Efficiency Standards above BAU</v>
      </c>
      <c r="D1036" s="6" t="s">
        <v>3074</v>
      </c>
      <c r="E1036" s="45" t="s">
        <v>2402</v>
      </c>
      <c r="F1036" t="s">
        <v>3038</v>
      </c>
      <c r="G1036" s="45" t="s">
        <v>2410</v>
      </c>
      <c r="H1036" s="43">
        <v>1020</v>
      </c>
      <c r="I1036" s="324" t="s">
        <v>43</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1"/>
        <v>Percentage Improvement in Eqpt Efficiency Standards above BAU</v>
      </c>
      <c r="D1037" s="6" t="s">
        <v>3074</v>
      </c>
      <c r="E1037" s="45" t="s">
        <v>2403</v>
      </c>
      <c r="F1037" t="s">
        <v>3038</v>
      </c>
      <c r="G1037" s="45" t="s">
        <v>2407</v>
      </c>
      <c r="H1037" s="43">
        <v>1021</v>
      </c>
      <c r="I1037" s="324" t="s">
        <v>44</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1"/>
        <v>Percentage Improvement in Eqpt Efficiency Standards above BAU</v>
      </c>
      <c r="D1038" s="6" t="s">
        <v>3074</v>
      </c>
      <c r="E1038" s="45" t="s">
        <v>2404</v>
      </c>
      <c r="F1038" t="s">
        <v>3038</v>
      </c>
      <c r="G1038" s="45" t="s">
        <v>2408</v>
      </c>
      <c r="H1038" s="43">
        <v>1022</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ref="C1039:C1102" si="42">C$974</f>
        <v>Percentage Improvement in Eqpt Efficiency Standards above BAU</v>
      </c>
      <c r="D1039" s="6" t="s">
        <v>3074</v>
      </c>
      <c r="E1039" s="45" t="s">
        <v>2405</v>
      </c>
      <c r="F1039" t="s">
        <v>3038</v>
      </c>
      <c r="G1039" s="45" t="s">
        <v>2411</v>
      </c>
      <c r="H1039" s="43">
        <v>1023</v>
      </c>
      <c r="I1039" s="324" t="s">
        <v>44</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3074</v>
      </c>
      <c r="E1040" s="45" t="s">
        <v>2708</v>
      </c>
      <c r="F1040" t="s">
        <v>3038</v>
      </c>
      <c r="G1040" s="45" t="s">
        <v>2711</v>
      </c>
      <c r="H1040" s="43">
        <v>1024</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3074</v>
      </c>
      <c r="E1041" s="45" t="s">
        <v>2709</v>
      </c>
      <c r="F1041" t="s">
        <v>3038</v>
      </c>
      <c r="G1041" s="45" t="s">
        <v>2713</v>
      </c>
      <c r="H1041" s="43">
        <v>1025</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3074</v>
      </c>
      <c r="E1042" s="45" t="s">
        <v>2710</v>
      </c>
      <c r="F1042" t="s">
        <v>3038</v>
      </c>
      <c r="G1042" s="45" t="s">
        <v>2714</v>
      </c>
      <c r="H1042" s="43">
        <v>1026</v>
      </c>
      <c r="I1042" s="324" t="s">
        <v>43</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3074</v>
      </c>
      <c r="E1043" s="45" t="s">
        <v>2707</v>
      </c>
      <c r="F1043" t="s">
        <v>3038</v>
      </c>
      <c r="G1043" s="45" t="s">
        <v>2712</v>
      </c>
      <c r="H1043" s="43">
        <v>1027</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3075</v>
      </c>
      <c r="E1044" s="45" t="s">
        <v>2400</v>
      </c>
      <c r="F1044" t="s">
        <v>3039</v>
      </c>
      <c r="G1044" s="45" t="s">
        <v>2406</v>
      </c>
      <c r="H1044" s="43">
        <v>1028</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3075</v>
      </c>
      <c r="E1045" s="45" t="s">
        <v>2401</v>
      </c>
      <c r="F1045" t="s">
        <v>3039</v>
      </c>
      <c r="G1045" s="45" t="s">
        <v>2409</v>
      </c>
      <c r="H1045" s="43">
        <v>1029</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3075</v>
      </c>
      <c r="E1046" s="45" t="s">
        <v>2402</v>
      </c>
      <c r="F1046" t="s">
        <v>3039</v>
      </c>
      <c r="G1046" s="45" t="s">
        <v>2410</v>
      </c>
      <c r="H1046" s="43">
        <v>1030</v>
      </c>
      <c r="I1046" s="324" t="s">
        <v>43</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3075</v>
      </c>
      <c r="E1047" s="45" t="s">
        <v>2403</v>
      </c>
      <c r="F1047" t="s">
        <v>3039</v>
      </c>
      <c r="G1047" s="45" t="s">
        <v>2407</v>
      </c>
      <c r="H1047" s="43">
        <v>1031</v>
      </c>
      <c r="I1047" s="324" t="s">
        <v>44</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3075</v>
      </c>
      <c r="E1048" s="45" t="s">
        <v>2404</v>
      </c>
      <c r="F1048" t="s">
        <v>3039</v>
      </c>
      <c r="G1048" s="45" t="s">
        <v>2408</v>
      </c>
      <c r="H1048" s="43">
        <v>1032</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3075</v>
      </c>
      <c r="E1049" s="45" t="s">
        <v>2405</v>
      </c>
      <c r="F1049" t="s">
        <v>3039</v>
      </c>
      <c r="G1049" s="45" t="s">
        <v>2411</v>
      </c>
      <c r="H1049" s="43">
        <v>1033</v>
      </c>
      <c r="I1049" s="324" t="s">
        <v>44</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3075</v>
      </c>
      <c r="E1050" s="45" t="s">
        <v>2708</v>
      </c>
      <c r="F1050" t="s">
        <v>3039</v>
      </c>
      <c r="G1050" s="45" t="s">
        <v>2711</v>
      </c>
      <c r="H1050" s="43">
        <v>1034</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3075</v>
      </c>
      <c r="E1051" s="45" t="s">
        <v>2709</v>
      </c>
      <c r="F1051" t="s">
        <v>3039</v>
      </c>
      <c r="G1051" s="45" t="s">
        <v>2713</v>
      </c>
      <c r="H1051" s="43">
        <v>1035</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3075</v>
      </c>
      <c r="E1052" s="45" t="s">
        <v>2710</v>
      </c>
      <c r="F1052" t="s">
        <v>3039</v>
      </c>
      <c r="G1052" s="45" t="s">
        <v>2714</v>
      </c>
      <c r="H1052" s="43">
        <v>1036</v>
      </c>
      <c r="I1052" s="324" t="s">
        <v>43</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3075</v>
      </c>
      <c r="E1053" s="45" t="s">
        <v>2707</v>
      </c>
      <c r="F1053" t="s">
        <v>3039</v>
      </c>
      <c r="G1053" s="45" t="s">
        <v>2712</v>
      </c>
      <c r="H1053" s="43">
        <v>1037</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3076</v>
      </c>
      <c r="E1054" s="45" t="s">
        <v>2400</v>
      </c>
      <c r="F1054" t="s">
        <v>3040</v>
      </c>
      <c r="G1054" s="45" t="s">
        <v>2406</v>
      </c>
      <c r="H1054" s="43">
        <v>1038</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3076</v>
      </c>
      <c r="E1055" s="45" t="s">
        <v>2401</v>
      </c>
      <c r="F1055" t="s">
        <v>3040</v>
      </c>
      <c r="G1055" s="45" t="s">
        <v>2409</v>
      </c>
      <c r="H1055" s="43">
        <v>1039</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3076</v>
      </c>
      <c r="E1056" s="45" t="s">
        <v>2402</v>
      </c>
      <c r="F1056" t="s">
        <v>3040</v>
      </c>
      <c r="G1056" s="45" t="s">
        <v>2410</v>
      </c>
      <c r="H1056" s="43">
        <v>1040</v>
      </c>
      <c r="I1056" s="324" t="s">
        <v>43</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3076</v>
      </c>
      <c r="E1057" s="45" t="s">
        <v>2403</v>
      </c>
      <c r="F1057" t="s">
        <v>3040</v>
      </c>
      <c r="G1057" s="45" t="s">
        <v>2407</v>
      </c>
      <c r="H1057" s="43">
        <v>1041</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3076</v>
      </c>
      <c r="E1058" s="45" t="s">
        <v>2404</v>
      </c>
      <c r="F1058" t="s">
        <v>3040</v>
      </c>
      <c r="G1058" s="45" t="s">
        <v>2408</v>
      </c>
      <c r="H1058" s="43">
        <v>1042</v>
      </c>
      <c r="I1058" s="324" t="s">
        <v>44</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3076</v>
      </c>
      <c r="E1059" s="45" t="s">
        <v>2405</v>
      </c>
      <c r="F1059" t="s">
        <v>3040</v>
      </c>
      <c r="G1059" s="45" t="s">
        <v>2411</v>
      </c>
      <c r="H1059" s="43">
        <v>1043</v>
      </c>
      <c r="I1059" s="324" t="s">
        <v>44</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3076</v>
      </c>
      <c r="E1060" s="45" t="s">
        <v>2708</v>
      </c>
      <c r="F1060" t="s">
        <v>3040</v>
      </c>
      <c r="G1060" s="45" t="s">
        <v>2711</v>
      </c>
      <c r="H1060" s="43">
        <v>1044</v>
      </c>
      <c r="I1060" s="324" t="s">
        <v>43</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3076</v>
      </c>
      <c r="E1061" s="45" t="s">
        <v>2709</v>
      </c>
      <c r="F1061" t="s">
        <v>3040</v>
      </c>
      <c r="G1061" s="45" t="s">
        <v>2713</v>
      </c>
      <c r="H1061" s="43">
        <v>1045</v>
      </c>
      <c r="I1061" s="324" t="s">
        <v>44</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2"/>
        <v>Percentage Improvement in Eqpt Efficiency Standards above BAU</v>
      </c>
      <c r="D1062" s="6" t="s">
        <v>3076</v>
      </c>
      <c r="E1062" s="45" t="s">
        <v>2710</v>
      </c>
      <c r="F1062" t="s">
        <v>3040</v>
      </c>
      <c r="G1062" s="45" t="s">
        <v>2714</v>
      </c>
      <c r="H1062" s="43">
        <v>1046</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2"/>
        <v>Percentage Improvement in Eqpt Efficiency Standards above BAU</v>
      </c>
      <c r="D1063" s="6" t="s">
        <v>3076</v>
      </c>
      <c r="E1063" s="45" t="s">
        <v>2707</v>
      </c>
      <c r="F1063" t="s">
        <v>3040</v>
      </c>
      <c r="G1063" s="45" t="s">
        <v>2712</v>
      </c>
      <c r="H1063" s="43">
        <v>1047</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2"/>
        <v>Percentage Improvement in Eqpt Efficiency Standards above BAU</v>
      </c>
      <c r="D1064" s="6" t="s">
        <v>3077</v>
      </c>
      <c r="E1064" s="45" t="s">
        <v>2400</v>
      </c>
      <c r="F1064" t="s">
        <v>2581</v>
      </c>
      <c r="G1064" s="45" t="s">
        <v>2406</v>
      </c>
      <c r="H1064" s="43">
        <v>1048</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2"/>
        <v>Percentage Improvement in Eqpt Efficiency Standards above BAU</v>
      </c>
      <c r="D1065" s="6" t="s">
        <v>3077</v>
      </c>
      <c r="E1065" s="45" t="s">
        <v>2401</v>
      </c>
      <c r="F1065" t="s">
        <v>2581</v>
      </c>
      <c r="G1065" s="45" t="s">
        <v>2409</v>
      </c>
      <c r="H1065" s="43">
        <v>1049</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2"/>
        <v>Percentage Improvement in Eqpt Efficiency Standards above BAU</v>
      </c>
      <c r="D1066" s="6" t="s">
        <v>3077</v>
      </c>
      <c r="E1066" s="45" t="s">
        <v>2402</v>
      </c>
      <c r="F1066" t="s">
        <v>2581</v>
      </c>
      <c r="G1066" s="45" t="s">
        <v>2410</v>
      </c>
      <c r="H1066" s="43">
        <v>1050</v>
      </c>
      <c r="I1066" s="324" t="s">
        <v>43</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2"/>
        <v>Percentage Improvement in Eqpt Efficiency Standards above BAU</v>
      </c>
      <c r="D1067" s="6" t="s">
        <v>3077</v>
      </c>
      <c r="E1067" s="45" t="s">
        <v>2403</v>
      </c>
      <c r="F1067" t="s">
        <v>2581</v>
      </c>
      <c r="G1067" s="45" t="s">
        <v>2407</v>
      </c>
      <c r="H1067" s="43">
        <v>1051</v>
      </c>
      <c r="I1067" s="324" t="s">
        <v>44</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2"/>
        <v>Percentage Improvement in Eqpt Efficiency Standards above BAU</v>
      </c>
      <c r="D1068" s="6" t="s">
        <v>3077</v>
      </c>
      <c r="E1068" s="45" t="s">
        <v>2404</v>
      </c>
      <c r="F1068" t="s">
        <v>2581</v>
      </c>
      <c r="G1068" s="45" t="s">
        <v>2408</v>
      </c>
      <c r="H1068" s="43">
        <v>1052</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2"/>
        <v>Percentage Improvement in Eqpt Efficiency Standards above BAU</v>
      </c>
      <c r="D1069" s="6" t="s">
        <v>3077</v>
      </c>
      <c r="E1069" s="45" t="s">
        <v>2405</v>
      </c>
      <c r="F1069" t="s">
        <v>2581</v>
      </c>
      <c r="G1069" s="45" t="s">
        <v>2411</v>
      </c>
      <c r="H1069" s="43">
        <v>1053</v>
      </c>
      <c r="I1069" s="324" t="s">
        <v>44</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2"/>
        <v>Percentage Improvement in Eqpt Efficiency Standards above BAU</v>
      </c>
      <c r="D1070" s="6" t="s">
        <v>3077</v>
      </c>
      <c r="E1070" s="45" t="s">
        <v>2708</v>
      </c>
      <c r="F1070" t="s">
        <v>2581</v>
      </c>
      <c r="G1070" s="45" t="s">
        <v>2711</v>
      </c>
      <c r="H1070" s="43">
        <v>1054</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2"/>
        <v>Percentage Improvement in Eqpt Efficiency Standards above BAU</v>
      </c>
      <c r="D1071" s="6" t="s">
        <v>3077</v>
      </c>
      <c r="E1071" s="45" t="s">
        <v>2709</v>
      </c>
      <c r="F1071" t="s">
        <v>2581</v>
      </c>
      <c r="G1071" s="45" t="s">
        <v>2713</v>
      </c>
      <c r="H1071" s="43">
        <v>1055</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2"/>
        <v>Percentage Improvement in Eqpt Efficiency Standards above BAU</v>
      </c>
      <c r="D1072" s="6" t="s">
        <v>3077</v>
      </c>
      <c r="E1072" s="45" t="s">
        <v>2710</v>
      </c>
      <c r="F1072" t="s">
        <v>2581</v>
      </c>
      <c r="G1072" s="45" t="s">
        <v>2714</v>
      </c>
      <c r="H1072" s="43">
        <v>1056</v>
      </c>
      <c r="I1072" s="324" t="s">
        <v>43</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2"/>
        <v>Percentage Improvement in Eqpt Efficiency Standards above BAU</v>
      </c>
      <c r="D1073" s="6" t="s">
        <v>3077</v>
      </c>
      <c r="E1073" s="45" t="s">
        <v>2707</v>
      </c>
      <c r="F1073" t="s">
        <v>2581</v>
      </c>
      <c r="G1073" s="45" t="s">
        <v>2712</v>
      </c>
      <c r="H1073" s="43">
        <v>1057</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2"/>
        <v>Percentage Improvement in Eqpt Efficiency Standards above BAU</v>
      </c>
      <c r="D1074" s="6" t="s">
        <v>3078</v>
      </c>
      <c r="E1074" s="45" t="s">
        <v>2400</v>
      </c>
      <c r="F1074" t="s">
        <v>3041</v>
      </c>
      <c r="G1074" s="45" t="s">
        <v>2406</v>
      </c>
      <c r="H1074" s="43">
        <v>1058</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2"/>
        <v>Percentage Improvement in Eqpt Efficiency Standards above BAU</v>
      </c>
      <c r="D1075" s="6" t="s">
        <v>3078</v>
      </c>
      <c r="E1075" s="45" t="s">
        <v>2401</v>
      </c>
      <c r="F1075" t="s">
        <v>3041</v>
      </c>
      <c r="G1075" s="45" t="s">
        <v>2409</v>
      </c>
      <c r="H1075" s="43">
        <v>1059</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2"/>
        <v>Percentage Improvement in Eqpt Efficiency Standards above BAU</v>
      </c>
      <c r="D1076" s="6" t="s">
        <v>3078</v>
      </c>
      <c r="E1076" s="45" t="s">
        <v>2402</v>
      </c>
      <c r="F1076" t="s">
        <v>3041</v>
      </c>
      <c r="G1076" s="45" t="s">
        <v>2410</v>
      </c>
      <c r="H1076" s="43">
        <v>1060</v>
      </c>
      <c r="I1076" s="324" t="s">
        <v>43</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2"/>
        <v>Percentage Improvement in Eqpt Efficiency Standards above BAU</v>
      </c>
      <c r="D1077" s="6" t="s">
        <v>3078</v>
      </c>
      <c r="E1077" s="45" t="s">
        <v>2403</v>
      </c>
      <c r="F1077" t="s">
        <v>3041</v>
      </c>
      <c r="G1077" s="45" t="s">
        <v>2407</v>
      </c>
      <c r="H1077" s="43">
        <v>1061</v>
      </c>
      <c r="I1077" s="324" t="s">
        <v>44</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2"/>
        <v>Percentage Improvement in Eqpt Efficiency Standards above BAU</v>
      </c>
      <c r="D1078" s="6" t="s">
        <v>3078</v>
      </c>
      <c r="E1078" s="45" t="s">
        <v>2404</v>
      </c>
      <c r="F1078" t="s">
        <v>3041</v>
      </c>
      <c r="G1078" s="45" t="s">
        <v>2408</v>
      </c>
      <c r="H1078" s="43">
        <v>1062</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2"/>
        <v>Percentage Improvement in Eqpt Efficiency Standards above BAU</v>
      </c>
      <c r="D1079" s="6" t="s">
        <v>3078</v>
      </c>
      <c r="E1079" s="45" t="s">
        <v>2405</v>
      </c>
      <c r="F1079" t="s">
        <v>3041</v>
      </c>
      <c r="G1079" s="45" t="s">
        <v>2411</v>
      </c>
      <c r="H1079" s="43">
        <v>1063</v>
      </c>
      <c r="I1079" s="324" t="s">
        <v>44</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2"/>
        <v>Percentage Improvement in Eqpt Efficiency Standards above BAU</v>
      </c>
      <c r="D1080" s="6" t="s">
        <v>3078</v>
      </c>
      <c r="E1080" s="45" t="s">
        <v>2708</v>
      </c>
      <c r="F1080" t="s">
        <v>3041</v>
      </c>
      <c r="G1080" s="45" t="s">
        <v>2711</v>
      </c>
      <c r="H1080" s="43">
        <v>1064</v>
      </c>
      <c r="I1080" s="324" t="s">
        <v>44</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2"/>
        <v>Percentage Improvement in Eqpt Efficiency Standards above BAU</v>
      </c>
      <c r="D1081" s="6" t="s">
        <v>3078</v>
      </c>
      <c r="E1081" s="45" t="s">
        <v>2709</v>
      </c>
      <c r="F1081" t="s">
        <v>3041</v>
      </c>
      <c r="G1081" s="45" t="s">
        <v>2713</v>
      </c>
      <c r="H1081" s="43">
        <v>1065</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2"/>
        <v>Percentage Improvement in Eqpt Efficiency Standards above BAU</v>
      </c>
      <c r="D1082" s="6" t="s">
        <v>3078</v>
      </c>
      <c r="E1082" s="45" t="s">
        <v>2710</v>
      </c>
      <c r="F1082" t="s">
        <v>3041</v>
      </c>
      <c r="G1082" s="45" t="s">
        <v>2714</v>
      </c>
      <c r="H1082" s="43">
        <v>1066</v>
      </c>
      <c r="I1082" s="324" t="s">
        <v>43</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2"/>
        <v>Percentage Improvement in Eqpt Efficiency Standards above BAU</v>
      </c>
      <c r="D1083" s="6" t="s">
        <v>3078</v>
      </c>
      <c r="E1083" s="45" t="s">
        <v>2707</v>
      </c>
      <c r="F1083" t="s">
        <v>3041</v>
      </c>
      <c r="G1083" s="45" t="s">
        <v>2712</v>
      </c>
      <c r="H1083" s="43">
        <v>1067</v>
      </c>
      <c r="I1083" s="324" t="s">
        <v>44</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2"/>
        <v>Percentage Improvement in Eqpt Efficiency Standards above BAU</v>
      </c>
      <c r="D1084" s="6" t="s">
        <v>3079</v>
      </c>
      <c r="E1084" s="45" t="s">
        <v>2400</v>
      </c>
      <c r="F1084" t="s">
        <v>3042</v>
      </c>
      <c r="G1084" s="45" t="s">
        <v>2406</v>
      </c>
      <c r="H1084" s="43">
        <v>1068</v>
      </c>
      <c r="I1084" s="324" t="s">
        <v>43</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2"/>
        <v>Percentage Improvement in Eqpt Efficiency Standards above BAU</v>
      </c>
      <c r="D1085" s="6" t="s">
        <v>3079</v>
      </c>
      <c r="E1085" s="45" t="s">
        <v>2401</v>
      </c>
      <c r="F1085" t="s">
        <v>3042</v>
      </c>
      <c r="G1085" s="45" t="s">
        <v>2409</v>
      </c>
      <c r="H1085" s="43">
        <v>1069</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2"/>
        <v>Percentage Improvement in Eqpt Efficiency Standards above BAU</v>
      </c>
      <c r="D1086" s="6" t="s">
        <v>3079</v>
      </c>
      <c r="E1086" s="45" t="s">
        <v>2402</v>
      </c>
      <c r="F1086" t="s">
        <v>3042</v>
      </c>
      <c r="G1086" s="45" t="s">
        <v>2410</v>
      </c>
      <c r="H1086" s="43">
        <v>1070</v>
      </c>
      <c r="I1086" s="324" t="s">
        <v>43</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2"/>
        <v>Percentage Improvement in Eqpt Efficiency Standards above BAU</v>
      </c>
      <c r="D1087" s="6" t="s">
        <v>3079</v>
      </c>
      <c r="E1087" s="45" t="s">
        <v>2403</v>
      </c>
      <c r="F1087" t="s">
        <v>3042</v>
      </c>
      <c r="G1087" s="45" t="s">
        <v>2407</v>
      </c>
      <c r="H1087" s="43">
        <v>1071</v>
      </c>
      <c r="I1087" s="324" t="s">
        <v>44</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2"/>
        <v>Percentage Improvement in Eqpt Efficiency Standards above BAU</v>
      </c>
      <c r="D1088" s="6" t="s">
        <v>3079</v>
      </c>
      <c r="E1088" s="45" t="s">
        <v>2404</v>
      </c>
      <c r="F1088" t="s">
        <v>3042</v>
      </c>
      <c r="G1088" s="45" t="s">
        <v>2408</v>
      </c>
      <c r="H1088" s="43">
        <v>1072</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2"/>
        <v>Percentage Improvement in Eqpt Efficiency Standards above BAU</v>
      </c>
      <c r="D1089" s="6" t="s">
        <v>3079</v>
      </c>
      <c r="E1089" s="45" t="s">
        <v>2405</v>
      </c>
      <c r="F1089" t="s">
        <v>3042</v>
      </c>
      <c r="G1089" s="45" t="s">
        <v>2411</v>
      </c>
      <c r="H1089" s="43">
        <v>1073</v>
      </c>
      <c r="I1089" s="324" t="s">
        <v>44</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2"/>
        <v>Percentage Improvement in Eqpt Efficiency Standards above BAU</v>
      </c>
      <c r="D1090" s="6" t="s">
        <v>3079</v>
      </c>
      <c r="E1090" s="45" t="s">
        <v>2708</v>
      </c>
      <c r="F1090" t="s">
        <v>3042</v>
      </c>
      <c r="G1090" s="45" t="s">
        <v>2711</v>
      </c>
      <c r="H1090" s="43">
        <v>1074</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2"/>
        <v>Percentage Improvement in Eqpt Efficiency Standards above BAU</v>
      </c>
      <c r="D1091" s="6" t="s">
        <v>3079</v>
      </c>
      <c r="E1091" s="45" t="s">
        <v>2709</v>
      </c>
      <c r="F1091" t="s">
        <v>3042</v>
      </c>
      <c r="G1091" s="45" t="s">
        <v>2713</v>
      </c>
      <c r="H1091" s="43">
        <v>1075</v>
      </c>
      <c r="I1091" s="324" t="s">
        <v>44</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2"/>
        <v>Percentage Improvement in Eqpt Efficiency Standards above BAU</v>
      </c>
      <c r="D1092" s="6" t="s">
        <v>3079</v>
      </c>
      <c r="E1092" s="45" t="s">
        <v>2710</v>
      </c>
      <c r="F1092" t="s">
        <v>3042</v>
      </c>
      <c r="G1092" s="45" t="s">
        <v>2714</v>
      </c>
      <c r="H1092" s="43">
        <v>1076</v>
      </c>
      <c r="I1092" s="324" t="s">
        <v>43</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2"/>
        <v>Percentage Improvement in Eqpt Efficiency Standards above BAU</v>
      </c>
      <c r="D1093" s="6" t="s">
        <v>3079</v>
      </c>
      <c r="E1093" s="45" t="s">
        <v>2707</v>
      </c>
      <c r="F1093" t="s">
        <v>3042</v>
      </c>
      <c r="G1093" s="45" t="s">
        <v>2712</v>
      </c>
      <c r="H1093" s="43">
        <v>1077</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2"/>
        <v>Percentage Improvement in Eqpt Efficiency Standards above BAU</v>
      </c>
      <c r="D1094" s="6" t="s">
        <v>3080</v>
      </c>
      <c r="E1094" s="45" t="s">
        <v>2400</v>
      </c>
      <c r="F1094" t="s">
        <v>3043</v>
      </c>
      <c r="G1094" s="45" t="s">
        <v>2406</v>
      </c>
      <c r="H1094" s="43">
        <v>1078</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2"/>
        <v>Percentage Improvement in Eqpt Efficiency Standards above BAU</v>
      </c>
      <c r="D1095" s="6" t="s">
        <v>3080</v>
      </c>
      <c r="E1095" s="45" t="s">
        <v>2401</v>
      </c>
      <c r="F1095" t="s">
        <v>3043</v>
      </c>
      <c r="G1095" s="45" t="s">
        <v>2409</v>
      </c>
      <c r="H1095" s="43">
        <v>1079</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2"/>
        <v>Percentage Improvement in Eqpt Efficiency Standards above BAU</v>
      </c>
      <c r="D1096" s="6" t="s">
        <v>3080</v>
      </c>
      <c r="E1096" s="45" t="s">
        <v>2402</v>
      </c>
      <c r="F1096" t="s">
        <v>3043</v>
      </c>
      <c r="G1096" s="45" t="s">
        <v>2410</v>
      </c>
      <c r="H1096" s="43">
        <v>1080</v>
      </c>
      <c r="I1096" s="324" t="s">
        <v>43</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2"/>
        <v>Percentage Improvement in Eqpt Efficiency Standards above BAU</v>
      </c>
      <c r="D1097" s="6" t="s">
        <v>3080</v>
      </c>
      <c r="E1097" s="45" t="s">
        <v>2403</v>
      </c>
      <c r="F1097" t="s">
        <v>3043</v>
      </c>
      <c r="G1097" s="45" t="s">
        <v>2407</v>
      </c>
      <c r="H1097" s="43">
        <v>1081</v>
      </c>
      <c r="I1097" s="324" t="s">
        <v>44</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2"/>
        <v>Percentage Improvement in Eqpt Efficiency Standards above BAU</v>
      </c>
      <c r="D1098" s="6" t="s">
        <v>3080</v>
      </c>
      <c r="E1098" s="45" t="s">
        <v>2404</v>
      </c>
      <c r="F1098" t="s">
        <v>3043</v>
      </c>
      <c r="G1098" s="45" t="s">
        <v>2408</v>
      </c>
      <c r="H1098" s="43">
        <v>1082</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2"/>
        <v>Percentage Improvement in Eqpt Efficiency Standards above BAU</v>
      </c>
      <c r="D1099" s="6" t="s">
        <v>3080</v>
      </c>
      <c r="E1099" s="45" t="s">
        <v>2405</v>
      </c>
      <c r="F1099" t="s">
        <v>3043</v>
      </c>
      <c r="G1099" s="45" t="s">
        <v>2411</v>
      </c>
      <c r="H1099" s="43">
        <v>1083</v>
      </c>
      <c r="I1099" s="324" t="s">
        <v>44</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2"/>
        <v>Percentage Improvement in Eqpt Efficiency Standards above BAU</v>
      </c>
      <c r="D1100" s="6" t="s">
        <v>3080</v>
      </c>
      <c r="E1100" s="45" t="s">
        <v>2708</v>
      </c>
      <c r="F1100" t="s">
        <v>3043</v>
      </c>
      <c r="G1100" s="45" t="s">
        <v>2711</v>
      </c>
      <c r="H1100" s="43">
        <v>1084</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2"/>
        <v>Percentage Improvement in Eqpt Efficiency Standards above BAU</v>
      </c>
      <c r="D1101" s="6" t="s">
        <v>3080</v>
      </c>
      <c r="E1101" s="45" t="s">
        <v>2709</v>
      </c>
      <c r="F1101" t="s">
        <v>3043</v>
      </c>
      <c r="G1101" s="45" t="s">
        <v>2713</v>
      </c>
      <c r="H1101" s="43">
        <v>1085</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2"/>
        <v>Percentage Improvement in Eqpt Efficiency Standards above BAU</v>
      </c>
      <c r="D1102" s="6" t="s">
        <v>3080</v>
      </c>
      <c r="E1102" s="45" t="s">
        <v>2710</v>
      </c>
      <c r="F1102" t="s">
        <v>3043</v>
      </c>
      <c r="G1102" s="45" t="s">
        <v>2714</v>
      </c>
      <c r="H1102" s="43">
        <v>1086</v>
      </c>
      <c r="I1102" s="324" t="s">
        <v>43</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ref="C1103:C1166" si="43">C$974</f>
        <v>Percentage Improvement in Eqpt Efficiency Standards above BAU</v>
      </c>
      <c r="D1103" s="6" t="s">
        <v>3080</v>
      </c>
      <c r="E1103" s="45" t="s">
        <v>2707</v>
      </c>
      <c r="F1103" t="s">
        <v>3043</v>
      </c>
      <c r="G1103" s="45" t="s">
        <v>2712</v>
      </c>
      <c r="H1103" s="43">
        <v>1087</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3081</v>
      </c>
      <c r="E1104" s="45" t="s">
        <v>2400</v>
      </c>
      <c r="F1104" t="s">
        <v>2582</v>
      </c>
      <c r="G1104" s="45" t="s">
        <v>2406</v>
      </c>
      <c r="H1104" s="43">
        <v>1088</v>
      </c>
      <c r="I1104" s="324" t="s">
        <v>43</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3081</v>
      </c>
      <c r="E1105" s="45" t="s">
        <v>2401</v>
      </c>
      <c r="F1105" t="s">
        <v>2582</v>
      </c>
      <c r="G1105" s="45" t="s">
        <v>2409</v>
      </c>
      <c r="H1105" s="43">
        <v>1089</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3081</v>
      </c>
      <c r="E1106" s="45" t="s">
        <v>2402</v>
      </c>
      <c r="F1106" t="s">
        <v>2582</v>
      </c>
      <c r="G1106" s="45" t="s">
        <v>2410</v>
      </c>
      <c r="H1106" s="43">
        <v>1090</v>
      </c>
      <c r="I1106" s="324" t="s">
        <v>43</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3081</v>
      </c>
      <c r="E1107" s="45" t="s">
        <v>2403</v>
      </c>
      <c r="F1107" t="s">
        <v>2582</v>
      </c>
      <c r="G1107" s="45" t="s">
        <v>2407</v>
      </c>
      <c r="H1107" s="43">
        <v>1091</v>
      </c>
      <c r="I1107" s="324" t="s">
        <v>44</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3081</v>
      </c>
      <c r="E1108" s="45" t="s">
        <v>2404</v>
      </c>
      <c r="F1108" t="s">
        <v>2582</v>
      </c>
      <c r="G1108" s="45" t="s">
        <v>2408</v>
      </c>
      <c r="H1108" s="43">
        <v>1092</v>
      </c>
      <c r="I1108" s="324" t="s">
        <v>43</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3081</v>
      </c>
      <c r="E1109" s="45" t="s">
        <v>2405</v>
      </c>
      <c r="F1109" t="s">
        <v>2582</v>
      </c>
      <c r="G1109" s="45" t="s">
        <v>2411</v>
      </c>
      <c r="H1109" s="43">
        <v>1093</v>
      </c>
      <c r="I1109" s="324" t="s">
        <v>44</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3081</v>
      </c>
      <c r="E1110" s="45" t="s">
        <v>2708</v>
      </c>
      <c r="F1110" t="s">
        <v>2582</v>
      </c>
      <c r="G1110" s="45" t="s">
        <v>2711</v>
      </c>
      <c r="H1110" s="43">
        <v>1094</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3081</v>
      </c>
      <c r="E1111" s="45" t="s">
        <v>2709</v>
      </c>
      <c r="F1111" t="s">
        <v>2582</v>
      </c>
      <c r="G1111" s="45" t="s">
        <v>2713</v>
      </c>
      <c r="H1111" s="43">
        <v>1095</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3081</v>
      </c>
      <c r="E1112" s="45" t="s">
        <v>2710</v>
      </c>
      <c r="F1112" t="s">
        <v>2582</v>
      </c>
      <c r="G1112" s="45" t="s">
        <v>2714</v>
      </c>
      <c r="H1112" s="43">
        <v>1096</v>
      </c>
      <c r="I1112" s="324" t="s">
        <v>43</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3081</v>
      </c>
      <c r="E1113" s="45" t="s">
        <v>2707</v>
      </c>
      <c r="F1113" t="s">
        <v>2582</v>
      </c>
      <c r="G1113" s="45" t="s">
        <v>2712</v>
      </c>
      <c r="H1113" s="43">
        <v>1097</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3082</v>
      </c>
      <c r="E1114" s="45" t="s">
        <v>2400</v>
      </c>
      <c r="F1114" t="s">
        <v>3044</v>
      </c>
      <c r="G1114" s="45" t="s">
        <v>2406</v>
      </c>
      <c r="H1114" s="43">
        <v>1098</v>
      </c>
      <c r="I1114" s="324" t="s">
        <v>43</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3082</v>
      </c>
      <c r="E1115" s="45" t="s">
        <v>2401</v>
      </c>
      <c r="F1115" t="s">
        <v>3044</v>
      </c>
      <c r="G1115" s="45" t="s">
        <v>2409</v>
      </c>
      <c r="H1115" s="43">
        <v>1099</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3082</v>
      </c>
      <c r="E1116" s="45" t="s">
        <v>2402</v>
      </c>
      <c r="F1116" t="s">
        <v>3044</v>
      </c>
      <c r="G1116" s="45" t="s">
        <v>2410</v>
      </c>
      <c r="H1116" s="43">
        <v>1100</v>
      </c>
      <c r="I1116" s="324" t="s">
        <v>43</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3082</v>
      </c>
      <c r="E1117" s="45" t="s">
        <v>2403</v>
      </c>
      <c r="F1117" t="s">
        <v>3044</v>
      </c>
      <c r="G1117" s="45" t="s">
        <v>2407</v>
      </c>
      <c r="H1117" s="43">
        <v>1101</v>
      </c>
      <c r="I1117" s="324" t="s">
        <v>44</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3082</v>
      </c>
      <c r="E1118" s="45" t="s">
        <v>2404</v>
      </c>
      <c r="F1118" t="s">
        <v>3044</v>
      </c>
      <c r="G1118" s="45" t="s">
        <v>2408</v>
      </c>
      <c r="H1118" s="43">
        <v>1102</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3082</v>
      </c>
      <c r="E1119" s="45" t="s">
        <v>2405</v>
      </c>
      <c r="F1119" t="s">
        <v>3044</v>
      </c>
      <c r="G1119" s="45" t="s">
        <v>2411</v>
      </c>
      <c r="H1119" s="43">
        <v>1103</v>
      </c>
      <c r="I1119" s="324" t="s">
        <v>44</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3082</v>
      </c>
      <c r="E1120" s="45" t="s">
        <v>2708</v>
      </c>
      <c r="F1120" t="s">
        <v>3044</v>
      </c>
      <c r="G1120" s="45" t="s">
        <v>2711</v>
      </c>
      <c r="H1120" s="43">
        <v>1104</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3082</v>
      </c>
      <c r="E1121" s="45" t="s">
        <v>2709</v>
      </c>
      <c r="F1121" t="s">
        <v>3044</v>
      </c>
      <c r="G1121" s="45" t="s">
        <v>2713</v>
      </c>
      <c r="H1121" s="43">
        <v>1105</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3082</v>
      </c>
      <c r="E1122" s="45" t="s">
        <v>2710</v>
      </c>
      <c r="F1122" t="s">
        <v>3044</v>
      </c>
      <c r="G1122" s="45" t="s">
        <v>2714</v>
      </c>
      <c r="H1122" s="43">
        <v>1106</v>
      </c>
      <c r="I1122" s="324" t="s">
        <v>43</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3082</v>
      </c>
      <c r="E1123" s="45" t="s">
        <v>2707</v>
      </c>
      <c r="F1123" t="s">
        <v>3044</v>
      </c>
      <c r="G1123" s="45" t="s">
        <v>2712</v>
      </c>
      <c r="H1123" s="43">
        <v>1107</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3083</v>
      </c>
      <c r="E1124" s="45" t="s">
        <v>2400</v>
      </c>
      <c r="F1124" t="s">
        <v>3045</v>
      </c>
      <c r="G1124" s="45" t="s">
        <v>2406</v>
      </c>
      <c r="H1124" s="43">
        <v>1108</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3083</v>
      </c>
      <c r="E1125" s="45" t="s">
        <v>2401</v>
      </c>
      <c r="F1125" t="s">
        <v>3045</v>
      </c>
      <c r="G1125" s="45" t="s">
        <v>2409</v>
      </c>
      <c r="H1125" s="43">
        <v>1109</v>
      </c>
      <c r="I1125" s="324" t="s">
        <v>44</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3"/>
        <v>Percentage Improvement in Eqpt Efficiency Standards above BAU</v>
      </c>
      <c r="D1126" s="6" t="s">
        <v>3083</v>
      </c>
      <c r="E1126" s="45" t="s">
        <v>2402</v>
      </c>
      <c r="F1126" t="s">
        <v>3045</v>
      </c>
      <c r="G1126" s="45" t="s">
        <v>2410</v>
      </c>
      <c r="H1126" s="43">
        <v>1110</v>
      </c>
      <c r="I1126" s="324" t="s">
        <v>43</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3"/>
        <v>Percentage Improvement in Eqpt Efficiency Standards above BAU</v>
      </c>
      <c r="D1127" s="6" t="s">
        <v>3083</v>
      </c>
      <c r="E1127" s="45" t="s">
        <v>2403</v>
      </c>
      <c r="F1127" t="s">
        <v>3045</v>
      </c>
      <c r="G1127" s="45" t="s">
        <v>2407</v>
      </c>
      <c r="H1127" s="43">
        <v>1111</v>
      </c>
      <c r="I1127" s="324" t="s">
        <v>44</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3"/>
        <v>Percentage Improvement in Eqpt Efficiency Standards above BAU</v>
      </c>
      <c r="D1128" s="6" t="s">
        <v>3083</v>
      </c>
      <c r="E1128" s="45" t="s">
        <v>2404</v>
      </c>
      <c r="F1128" t="s">
        <v>3045</v>
      </c>
      <c r="G1128" s="45" t="s">
        <v>2408</v>
      </c>
      <c r="H1128" s="43">
        <v>1112</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3"/>
        <v>Percentage Improvement in Eqpt Efficiency Standards above BAU</v>
      </c>
      <c r="D1129" s="6" t="s">
        <v>3083</v>
      </c>
      <c r="E1129" s="45" t="s">
        <v>2405</v>
      </c>
      <c r="F1129" t="s">
        <v>3045</v>
      </c>
      <c r="G1129" s="45" t="s">
        <v>2411</v>
      </c>
      <c r="H1129" s="43">
        <v>1113</v>
      </c>
      <c r="I1129" s="324" t="s">
        <v>44</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3"/>
        <v>Percentage Improvement in Eqpt Efficiency Standards above BAU</v>
      </c>
      <c r="D1130" s="6" t="s">
        <v>3083</v>
      </c>
      <c r="E1130" s="45" t="s">
        <v>2708</v>
      </c>
      <c r="F1130" t="s">
        <v>3045</v>
      </c>
      <c r="G1130" s="45" t="s">
        <v>2711</v>
      </c>
      <c r="H1130" s="43">
        <v>1114</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3"/>
        <v>Percentage Improvement in Eqpt Efficiency Standards above BAU</v>
      </c>
      <c r="D1131" s="6" t="s">
        <v>3083</v>
      </c>
      <c r="E1131" s="45" t="s">
        <v>2709</v>
      </c>
      <c r="F1131" t="s">
        <v>3045</v>
      </c>
      <c r="G1131" s="45" t="s">
        <v>2713</v>
      </c>
      <c r="H1131" s="43">
        <v>1115</v>
      </c>
      <c r="I1131" s="324" t="s">
        <v>44</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3"/>
        <v>Percentage Improvement in Eqpt Efficiency Standards above BAU</v>
      </c>
      <c r="D1132" s="6" t="s">
        <v>3083</v>
      </c>
      <c r="E1132" s="45" t="s">
        <v>2710</v>
      </c>
      <c r="F1132" t="s">
        <v>3045</v>
      </c>
      <c r="G1132" s="45" t="s">
        <v>2714</v>
      </c>
      <c r="H1132" s="43">
        <v>1116</v>
      </c>
      <c r="I1132" s="324" t="s">
        <v>43</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3"/>
        <v>Percentage Improvement in Eqpt Efficiency Standards above BAU</v>
      </c>
      <c r="D1133" s="6" t="s">
        <v>3083</v>
      </c>
      <c r="E1133" s="45" t="s">
        <v>2707</v>
      </c>
      <c r="F1133" t="s">
        <v>3045</v>
      </c>
      <c r="G1133" s="45" t="s">
        <v>2712</v>
      </c>
      <c r="H1133" s="43">
        <v>1117</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3"/>
        <v>Percentage Improvement in Eqpt Efficiency Standards above BAU</v>
      </c>
      <c r="D1134" s="6" t="s">
        <v>3084</v>
      </c>
      <c r="E1134" s="45" t="s">
        <v>2400</v>
      </c>
      <c r="F1134" t="s">
        <v>3046</v>
      </c>
      <c r="G1134" s="45" t="s">
        <v>2406</v>
      </c>
      <c r="H1134" s="43">
        <v>1118</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3"/>
        <v>Percentage Improvement in Eqpt Efficiency Standards above BAU</v>
      </c>
      <c r="D1135" s="6" t="s">
        <v>3084</v>
      </c>
      <c r="E1135" s="45" t="s">
        <v>2401</v>
      </c>
      <c r="F1135" t="s">
        <v>3046</v>
      </c>
      <c r="G1135" s="45" t="s">
        <v>2409</v>
      </c>
      <c r="H1135" s="43">
        <v>1119</v>
      </c>
      <c r="I1135" s="324" t="s">
        <v>44</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3"/>
        <v>Percentage Improvement in Eqpt Efficiency Standards above BAU</v>
      </c>
      <c r="D1136" s="6" t="s">
        <v>3084</v>
      </c>
      <c r="E1136" s="45" t="s">
        <v>2402</v>
      </c>
      <c r="F1136" t="s">
        <v>3046</v>
      </c>
      <c r="G1136" s="45" t="s">
        <v>2410</v>
      </c>
      <c r="H1136" s="43">
        <v>1120</v>
      </c>
      <c r="I1136" s="324" t="s">
        <v>43</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3"/>
        <v>Percentage Improvement in Eqpt Efficiency Standards above BAU</v>
      </c>
      <c r="D1137" s="6" t="s">
        <v>3084</v>
      </c>
      <c r="E1137" s="45" t="s">
        <v>2403</v>
      </c>
      <c r="F1137" t="s">
        <v>3046</v>
      </c>
      <c r="G1137" s="45" t="s">
        <v>2407</v>
      </c>
      <c r="H1137" s="43">
        <v>1121</v>
      </c>
      <c r="I1137" s="324" t="s">
        <v>44</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3"/>
        <v>Percentage Improvement in Eqpt Efficiency Standards above BAU</v>
      </c>
      <c r="D1138" s="6" t="s">
        <v>3084</v>
      </c>
      <c r="E1138" s="45" t="s">
        <v>2404</v>
      </c>
      <c r="F1138" t="s">
        <v>3046</v>
      </c>
      <c r="G1138" s="45" t="s">
        <v>2408</v>
      </c>
      <c r="H1138" s="43">
        <v>1122</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3"/>
        <v>Percentage Improvement in Eqpt Efficiency Standards above BAU</v>
      </c>
      <c r="D1139" s="6" t="s">
        <v>3084</v>
      </c>
      <c r="E1139" s="45" t="s">
        <v>2405</v>
      </c>
      <c r="F1139" t="s">
        <v>3046</v>
      </c>
      <c r="G1139" s="45" t="s">
        <v>2411</v>
      </c>
      <c r="H1139" s="43">
        <v>1123</v>
      </c>
      <c r="I1139" s="324" t="s">
        <v>44</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3"/>
        <v>Percentage Improvement in Eqpt Efficiency Standards above BAU</v>
      </c>
      <c r="D1140" s="6" t="s">
        <v>3084</v>
      </c>
      <c r="E1140" s="45" t="s">
        <v>2708</v>
      </c>
      <c r="F1140" t="s">
        <v>3046</v>
      </c>
      <c r="G1140" s="45" t="s">
        <v>2711</v>
      </c>
      <c r="H1140" s="43">
        <v>1124</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3"/>
        <v>Percentage Improvement in Eqpt Efficiency Standards above BAU</v>
      </c>
      <c r="D1141" s="6" t="s">
        <v>3084</v>
      </c>
      <c r="E1141" s="45" t="s">
        <v>2709</v>
      </c>
      <c r="F1141" t="s">
        <v>3046</v>
      </c>
      <c r="G1141" s="45" t="s">
        <v>2713</v>
      </c>
      <c r="H1141" s="43">
        <v>1125</v>
      </c>
      <c r="I1141" s="324" t="s">
        <v>44</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3"/>
        <v>Percentage Improvement in Eqpt Efficiency Standards above BAU</v>
      </c>
      <c r="D1142" s="6" t="s">
        <v>3084</v>
      </c>
      <c r="E1142" s="45" t="s">
        <v>2710</v>
      </c>
      <c r="F1142" t="s">
        <v>3046</v>
      </c>
      <c r="G1142" s="45" t="s">
        <v>2714</v>
      </c>
      <c r="H1142" s="43">
        <v>1126</v>
      </c>
      <c r="I1142" s="324" t="s">
        <v>43</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3"/>
        <v>Percentage Improvement in Eqpt Efficiency Standards above BAU</v>
      </c>
      <c r="D1143" s="6" t="s">
        <v>3084</v>
      </c>
      <c r="E1143" s="45" t="s">
        <v>2707</v>
      </c>
      <c r="F1143" t="s">
        <v>3046</v>
      </c>
      <c r="G1143" s="45" t="s">
        <v>2712</v>
      </c>
      <c r="H1143" s="43">
        <v>1127</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3"/>
        <v>Percentage Improvement in Eqpt Efficiency Standards above BAU</v>
      </c>
      <c r="D1144" s="6" t="s">
        <v>3085</v>
      </c>
      <c r="E1144" s="45" t="s">
        <v>2400</v>
      </c>
      <c r="F1144" t="s">
        <v>3047</v>
      </c>
      <c r="G1144" s="45" t="s">
        <v>2406</v>
      </c>
      <c r="H1144" s="43">
        <v>1128</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3"/>
        <v>Percentage Improvement in Eqpt Efficiency Standards above BAU</v>
      </c>
      <c r="D1145" s="6" t="s">
        <v>3085</v>
      </c>
      <c r="E1145" s="45" t="s">
        <v>2401</v>
      </c>
      <c r="F1145" t="s">
        <v>3047</v>
      </c>
      <c r="G1145" s="45" t="s">
        <v>2409</v>
      </c>
      <c r="H1145" s="43">
        <v>1129</v>
      </c>
      <c r="I1145" s="324" t="s">
        <v>44</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3"/>
        <v>Percentage Improvement in Eqpt Efficiency Standards above BAU</v>
      </c>
      <c r="D1146" s="6" t="s">
        <v>3085</v>
      </c>
      <c r="E1146" s="45" t="s">
        <v>2402</v>
      </c>
      <c r="F1146" t="s">
        <v>3047</v>
      </c>
      <c r="G1146" s="45" t="s">
        <v>2410</v>
      </c>
      <c r="H1146" s="43">
        <v>1130</v>
      </c>
      <c r="I1146" s="324" t="s">
        <v>43</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3"/>
        <v>Percentage Improvement in Eqpt Efficiency Standards above BAU</v>
      </c>
      <c r="D1147" s="6" t="s">
        <v>3085</v>
      </c>
      <c r="E1147" s="45" t="s">
        <v>2403</v>
      </c>
      <c r="F1147" t="s">
        <v>3047</v>
      </c>
      <c r="G1147" s="45" t="s">
        <v>2407</v>
      </c>
      <c r="H1147" s="43">
        <v>1131</v>
      </c>
      <c r="I1147" s="324" t="s">
        <v>44</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3"/>
        <v>Percentage Improvement in Eqpt Efficiency Standards above BAU</v>
      </c>
      <c r="D1148" s="6" t="s">
        <v>3085</v>
      </c>
      <c r="E1148" s="45" t="s">
        <v>2404</v>
      </c>
      <c r="F1148" t="s">
        <v>3047</v>
      </c>
      <c r="G1148" s="45" t="s">
        <v>2408</v>
      </c>
      <c r="H1148" s="43">
        <v>1132</v>
      </c>
      <c r="I1148" s="324" t="s">
        <v>43</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3"/>
        <v>Percentage Improvement in Eqpt Efficiency Standards above BAU</v>
      </c>
      <c r="D1149" s="6" t="s">
        <v>3085</v>
      </c>
      <c r="E1149" s="45" t="s">
        <v>2405</v>
      </c>
      <c r="F1149" t="s">
        <v>3047</v>
      </c>
      <c r="G1149" s="45" t="s">
        <v>2411</v>
      </c>
      <c r="H1149" s="43">
        <v>1133</v>
      </c>
      <c r="I1149" s="324" t="s">
        <v>44</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3"/>
        <v>Percentage Improvement in Eqpt Efficiency Standards above BAU</v>
      </c>
      <c r="D1150" s="6" t="s">
        <v>3085</v>
      </c>
      <c r="E1150" s="45" t="s">
        <v>2708</v>
      </c>
      <c r="F1150" t="s">
        <v>3047</v>
      </c>
      <c r="G1150" s="45" t="s">
        <v>2711</v>
      </c>
      <c r="H1150" s="43">
        <v>1134</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3"/>
        <v>Percentage Improvement in Eqpt Efficiency Standards above BAU</v>
      </c>
      <c r="D1151" s="6" t="s">
        <v>3085</v>
      </c>
      <c r="E1151" s="45" t="s">
        <v>2709</v>
      </c>
      <c r="F1151" t="s">
        <v>3047</v>
      </c>
      <c r="G1151" s="45" t="s">
        <v>2713</v>
      </c>
      <c r="H1151" s="43">
        <v>1135</v>
      </c>
      <c r="I1151" s="324" t="s">
        <v>44</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3"/>
        <v>Percentage Improvement in Eqpt Efficiency Standards above BAU</v>
      </c>
      <c r="D1152" s="6" t="s">
        <v>3085</v>
      </c>
      <c r="E1152" s="45" t="s">
        <v>2710</v>
      </c>
      <c r="F1152" t="s">
        <v>3047</v>
      </c>
      <c r="G1152" s="45" t="s">
        <v>2714</v>
      </c>
      <c r="H1152" s="43">
        <v>1136</v>
      </c>
      <c r="I1152" s="324" t="s">
        <v>43</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3"/>
        <v>Percentage Improvement in Eqpt Efficiency Standards above BAU</v>
      </c>
      <c r="D1153" s="6" t="s">
        <v>3085</v>
      </c>
      <c r="E1153" s="45" t="s">
        <v>2707</v>
      </c>
      <c r="F1153" t="s">
        <v>3047</v>
      </c>
      <c r="G1153" s="45" t="s">
        <v>2712</v>
      </c>
      <c r="H1153" s="43">
        <v>1137</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3"/>
        <v>Percentage Improvement in Eqpt Efficiency Standards above BAU</v>
      </c>
      <c r="D1154" s="6" t="s">
        <v>3086</v>
      </c>
      <c r="E1154" s="45" t="s">
        <v>2400</v>
      </c>
      <c r="F1154" t="s">
        <v>3048</v>
      </c>
      <c r="G1154" s="45" t="s">
        <v>2406</v>
      </c>
      <c r="H1154" s="43">
        <v>1138</v>
      </c>
      <c r="I1154" s="324" t="s">
        <v>43</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3"/>
        <v>Percentage Improvement in Eqpt Efficiency Standards above BAU</v>
      </c>
      <c r="D1155" s="6" t="s">
        <v>3086</v>
      </c>
      <c r="E1155" s="45" t="s">
        <v>2401</v>
      </c>
      <c r="F1155" t="s">
        <v>3048</v>
      </c>
      <c r="G1155" s="45" t="s">
        <v>2409</v>
      </c>
      <c r="H1155" s="43">
        <v>1139</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3"/>
        <v>Percentage Improvement in Eqpt Efficiency Standards above BAU</v>
      </c>
      <c r="D1156" s="6" t="s">
        <v>3086</v>
      </c>
      <c r="E1156" s="45" t="s">
        <v>2402</v>
      </c>
      <c r="F1156" t="s">
        <v>3048</v>
      </c>
      <c r="G1156" s="45" t="s">
        <v>2410</v>
      </c>
      <c r="H1156" s="43">
        <v>1140</v>
      </c>
      <c r="I1156" s="324" t="s">
        <v>43</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3"/>
        <v>Percentage Improvement in Eqpt Efficiency Standards above BAU</v>
      </c>
      <c r="D1157" s="6" t="s">
        <v>3086</v>
      </c>
      <c r="E1157" s="45" t="s">
        <v>2403</v>
      </c>
      <c r="F1157" t="s">
        <v>3048</v>
      </c>
      <c r="G1157" s="45" t="s">
        <v>2407</v>
      </c>
      <c r="H1157" s="43">
        <v>1141</v>
      </c>
      <c r="I1157" s="324" t="s">
        <v>44</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3"/>
        <v>Percentage Improvement in Eqpt Efficiency Standards above BAU</v>
      </c>
      <c r="D1158" s="6" t="s">
        <v>3086</v>
      </c>
      <c r="E1158" s="45" t="s">
        <v>2404</v>
      </c>
      <c r="F1158" t="s">
        <v>3048</v>
      </c>
      <c r="G1158" s="45" t="s">
        <v>2408</v>
      </c>
      <c r="H1158" s="43">
        <v>1142</v>
      </c>
      <c r="I1158" s="324" t="s">
        <v>43</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3"/>
        <v>Percentage Improvement in Eqpt Efficiency Standards above BAU</v>
      </c>
      <c r="D1159" s="6" t="s">
        <v>3086</v>
      </c>
      <c r="E1159" s="45" t="s">
        <v>2405</v>
      </c>
      <c r="F1159" t="s">
        <v>3048</v>
      </c>
      <c r="G1159" s="45" t="s">
        <v>2411</v>
      </c>
      <c r="H1159" s="43">
        <v>1143</v>
      </c>
      <c r="I1159" s="324" t="s">
        <v>44</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3"/>
        <v>Percentage Improvement in Eqpt Efficiency Standards above BAU</v>
      </c>
      <c r="D1160" s="6" t="s">
        <v>3086</v>
      </c>
      <c r="E1160" s="45" t="s">
        <v>2708</v>
      </c>
      <c r="F1160" t="s">
        <v>3048</v>
      </c>
      <c r="G1160" s="45" t="s">
        <v>2711</v>
      </c>
      <c r="H1160" s="43">
        <v>1144</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3"/>
        <v>Percentage Improvement in Eqpt Efficiency Standards above BAU</v>
      </c>
      <c r="D1161" s="6" t="s">
        <v>3086</v>
      </c>
      <c r="E1161" s="45" t="s">
        <v>2709</v>
      </c>
      <c r="F1161" t="s">
        <v>3048</v>
      </c>
      <c r="G1161" s="45" t="s">
        <v>2713</v>
      </c>
      <c r="H1161" s="43">
        <v>1145</v>
      </c>
      <c r="I1161" s="324" t="s">
        <v>44</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3"/>
        <v>Percentage Improvement in Eqpt Efficiency Standards above BAU</v>
      </c>
      <c r="D1162" s="6" t="s">
        <v>3086</v>
      </c>
      <c r="E1162" s="45" t="s">
        <v>2710</v>
      </c>
      <c r="F1162" t="s">
        <v>3048</v>
      </c>
      <c r="G1162" s="45" t="s">
        <v>2714</v>
      </c>
      <c r="H1162" s="43">
        <v>1146</v>
      </c>
      <c r="I1162" s="324" t="s">
        <v>43</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3"/>
        <v>Percentage Improvement in Eqpt Efficiency Standards above BAU</v>
      </c>
      <c r="D1163" s="6" t="s">
        <v>3086</v>
      </c>
      <c r="E1163" s="45" t="s">
        <v>2707</v>
      </c>
      <c r="F1163" t="s">
        <v>3048</v>
      </c>
      <c r="G1163" s="45" t="s">
        <v>2712</v>
      </c>
      <c r="H1163" s="43">
        <v>1147</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3"/>
        <v>Percentage Improvement in Eqpt Efficiency Standards above BAU</v>
      </c>
      <c r="D1164" s="6" t="s">
        <v>3087</v>
      </c>
      <c r="E1164" s="45" t="s">
        <v>2400</v>
      </c>
      <c r="F1164" t="s">
        <v>3049</v>
      </c>
      <c r="G1164" s="45" t="s">
        <v>2406</v>
      </c>
      <c r="H1164" s="43">
        <v>1148</v>
      </c>
      <c r="I1164" s="324" t="s">
        <v>43</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3"/>
        <v>Percentage Improvement in Eqpt Efficiency Standards above BAU</v>
      </c>
      <c r="D1165" s="6" t="s">
        <v>3087</v>
      </c>
      <c r="E1165" s="45" t="s">
        <v>2401</v>
      </c>
      <c r="F1165" t="s">
        <v>3049</v>
      </c>
      <c r="G1165" s="45" t="s">
        <v>2409</v>
      </c>
      <c r="H1165" s="43">
        <v>1149</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3"/>
        <v>Percentage Improvement in Eqpt Efficiency Standards above BAU</v>
      </c>
      <c r="D1166" s="6" t="s">
        <v>3087</v>
      </c>
      <c r="E1166" s="45" t="s">
        <v>2402</v>
      </c>
      <c r="F1166" t="s">
        <v>3049</v>
      </c>
      <c r="G1166" s="45" t="s">
        <v>2410</v>
      </c>
      <c r="H1166" s="43">
        <v>1150</v>
      </c>
      <c r="I1166" s="324" t="s">
        <v>43</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ref="C1167:C1223" si="44">C$974</f>
        <v>Percentage Improvement in Eqpt Efficiency Standards above BAU</v>
      </c>
      <c r="D1167" s="6" t="s">
        <v>3087</v>
      </c>
      <c r="E1167" s="45" t="s">
        <v>2403</v>
      </c>
      <c r="F1167" t="s">
        <v>3049</v>
      </c>
      <c r="G1167" s="45" t="s">
        <v>2407</v>
      </c>
      <c r="H1167" s="43">
        <v>1151</v>
      </c>
      <c r="I1167" s="324" t="s">
        <v>44</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3087</v>
      </c>
      <c r="E1168" s="45" t="s">
        <v>2404</v>
      </c>
      <c r="F1168" t="s">
        <v>3049</v>
      </c>
      <c r="G1168" s="45" t="s">
        <v>2408</v>
      </c>
      <c r="H1168" s="43">
        <v>1152</v>
      </c>
      <c r="I1168" s="324" t="s">
        <v>43</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3087</v>
      </c>
      <c r="E1169" s="45" t="s">
        <v>2405</v>
      </c>
      <c r="F1169" t="s">
        <v>3049</v>
      </c>
      <c r="G1169" s="45" t="s">
        <v>2411</v>
      </c>
      <c r="H1169" s="43">
        <v>1153</v>
      </c>
      <c r="I1169" s="324" t="s">
        <v>44</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3087</v>
      </c>
      <c r="E1170" s="45" t="s">
        <v>2708</v>
      </c>
      <c r="F1170" t="s">
        <v>3049</v>
      </c>
      <c r="G1170" s="45" t="s">
        <v>2711</v>
      </c>
      <c r="H1170" s="43">
        <v>1154</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3087</v>
      </c>
      <c r="E1171" s="45" t="s">
        <v>2709</v>
      </c>
      <c r="F1171" t="s">
        <v>3049</v>
      </c>
      <c r="G1171" s="45" t="s">
        <v>2713</v>
      </c>
      <c r="H1171" s="43">
        <v>1155</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3087</v>
      </c>
      <c r="E1172" s="45" t="s">
        <v>2710</v>
      </c>
      <c r="F1172" t="s">
        <v>3049</v>
      </c>
      <c r="G1172" s="45" t="s">
        <v>2714</v>
      </c>
      <c r="H1172" s="43">
        <v>1156</v>
      </c>
      <c r="I1172" s="324" t="s">
        <v>43</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3087</v>
      </c>
      <c r="E1173" s="45" t="s">
        <v>2707</v>
      </c>
      <c r="F1173" t="s">
        <v>3049</v>
      </c>
      <c r="G1173" s="45" t="s">
        <v>2712</v>
      </c>
      <c r="H1173" s="43">
        <v>1157</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3088</v>
      </c>
      <c r="E1174" s="45" t="s">
        <v>2400</v>
      </c>
      <c r="F1174" t="s">
        <v>3050</v>
      </c>
      <c r="G1174" s="45" t="s">
        <v>2406</v>
      </c>
      <c r="H1174" s="43">
        <v>1158</v>
      </c>
      <c r="I1174" s="324" t="s">
        <v>43</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3088</v>
      </c>
      <c r="E1175" s="45" t="s">
        <v>2401</v>
      </c>
      <c r="F1175" t="s">
        <v>3050</v>
      </c>
      <c r="G1175" s="45" t="s">
        <v>2409</v>
      </c>
      <c r="H1175" s="43">
        <v>1159</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3088</v>
      </c>
      <c r="E1176" s="45" t="s">
        <v>2402</v>
      </c>
      <c r="F1176" t="s">
        <v>3050</v>
      </c>
      <c r="G1176" s="45" t="s">
        <v>2410</v>
      </c>
      <c r="H1176" s="43">
        <v>1160</v>
      </c>
      <c r="I1176" s="324" t="s">
        <v>43</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3088</v>
      </c>
      <c r="E1177" s="45" t="s">
        <v>2403</v>
      </c>
      <c r="F1177" t="s">
        <v>3050</v>
      </c>
      <c r="G1177" s="45" t="s">
        <v>2407</v>
      </c>
      <c r="H1177" s="43">
        <v>1161</v>
      </c>
      <c r="I1177" s="324" t="s">
        <v>44</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3088</v>
      </c>
      <c r="E1178" s="45" t="s">
        <v>2404</v>
      </c>
      <c r="F1178" t="s">
        <v>3050</v>
      </c>
      <c r="G1178" s="45" t="s">
        <v>2408</v>
      </c>
      <c r="H1178" s="43">
        <v>1162</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3088</v>
      </c>
      <c r="E1179" s="45" t="s">
        <v>2405</v>
      </c>
      <c r="F1179" t="s">
        <v>3050</v>
      </c>
      <c r="G1179" s="45" t="s">
        <v>2411</v>
      </c>
      <c r="H1179" s="43">
        <v>1163</v>
      </c>
      <c r="I1179" s="324" t="s">
        <v>44</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3088</v>
      </c>
      <c r="E1180" s="45" t="s">
        <v>2708</v>
      </c>
      <c r="F1180" t="s">
        <v>3050</v>
      </c>
      <c r="G1180" s="45" t="s">
        <v>2711</v>
      </c>
      <c r="H1180" s="43">
        <v>1164</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3088</v>
      </c>
      <c r="E1181" s="45" t="s">
        <v>2709</v>
      </c>
      <c r="F1181" t="s">
        <v>3050</v>
      </c>
      <c r="G1181" s="45" t="s">
        <v>2713</v>
      </c>
      <c r="H1181" s="43">
        <v>1165</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3088</v>
      </c>
      <c r="E1182" s="45" t="s">
        <v>2710</v>
      </c>
      <c r="F1182" t="s">
        <v>3050</v>
      </c>
      <c r="G1182" s="45" t="s">
        <v>2714</v>
      </c>
      <c r="H1182" s="43">
        <v>1166</v>
      </c>
      <c r="I1182" s="324" t="s">
        <v>43</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3088</v>
      </c>
      <c r="E1183" s="45" t="s">
        <v>2707</v>
      </c>
      <c r="F1183" t="s">
        <v>3050</v>
      </c>
      <c r="G1183" s="45" t="s">
        <v>2712</v>
      </c>
      <c r="H1183" s="43">
        <v>1167</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3089</v>
      </c>
      <c r="E1184" s="45" t="s">
        <v>2400</v>
      </c>
      <c r="F1184" t="s">
        <v>3051</v>
      </c>
      <c r="G1184" s="45" t="s">
        <v>2406</v>
      </c>
      <c r="H1184" s="43">
        <v>1168</v>
      </c>
      <c r="I1184" s="324" t="s">
        <v>43</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3089</v>
      </c>
      <c r="E1185" s="45" t="s">
        <v>2401</v>
      </c>
      <c r="F1185" t="s">
        <v>3051</v>
      </c>
      <c r="G1185" s="45" t="s">
        <v>2409</v>
      </c>
      <c r="H1185" s="43">
        <v>1169</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3089</v>
      </c>
      <c r="E1186" s="45" t="s">
        <v>2402</v>
      </c>
      <c r="F1186" t="s">
        <v>3051</v>
      </c>
      <c r="G1186" s="45" t="s">
        <v>2410</v>
      </c>
      <c r="H1186" s="43">
        <v>1170</v>
      </c>
      <c r="I1186" s="324" t="s">
        <v>43</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3089</v>
      </c>
      <c r="E1187" s="45" t="s">
        <v>2403</v>
      </c>
      <c r="F1187" t="s">
        <v>3051</v>
      </c>
      <c r="G1187" s="45" t="s">
        <v>2407</v>
      </c>
      <c r="H1187" s="43">
        <v>1171</v>
      </c>
      <c r="I1187" s="324" t="s">
        <v>44</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3089</v>
      </c>
      <c r="E1188" s="45" t="s">
        <v>2404</v>
      </c>
      <c r="F1188" t="s">
        <v>3051</v>
      </c>
      <c r="G1188" s="45" t="s">
        <v>2408</v>
      </c>
      <c r="H1188" s="43">
        <v>1172</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3089</v>
      </c>
      <c r="E1189" s="45" t="s">
        <v>2405</v>
      </c>
      <c r="F1189" t="s">
        <v>3051</v>
      </c>
      <c r="G1189" s="45" t="s">
        <v>2411</v>
      </c>
      <c r="H1189" s="43">
        <v>1173</v>
      </c>
      <c r="I1189" s="324" t="s">
        <v>44</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4"/>
        <v>Percentage Improvement in Eqpt Efficiency Standards above BAU</v>
      </c>
      <c r="D1190" s="6" t="s">
        <v>3089</v>
      </c>
      <c r="E1190" s="45" t="s">
        <v>2708</v>
      </c>
      <c r="F1190" t="s">
        <v>3051</v>
      </c>
      <c r="G1190" s="45" t="s">
        <v>2711</v>
      </c>
      <c r="H1190" s="43">
        <v>1174</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4"/>
        <v>Percentage Improvement in Eqpt Efficiency Standards above BAU</v>
      </c>
      <c r="D1191" s="6" t="s">
        <v>3089</v>
      </c>
      <c r="E1191" s="45" t="s">
        <v>2709</v>
      </c>
      <c r="F1191" t="s">
        <v>3051</v>
      </c>
      <c r="G1191" s="45" t="s">
        <v>2713</v>
      </c>
      <c r="H1191" s="43">
        <v>1175</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4"/>
        <v>Percentage Improvement in Eqpt Efficiency Standards above BAU</v>
      </c>
      <c r="D1192" s="6" t="s">
        <v>3089</v>
      </c>
      <c r="E1192" s="45" t="s">
        <v>2710</v>
      </c>
      <c r="F1192" t="s">
        <v>3051</v>
      </c>
      <c r="G1192" s="45" t="s">
        <v>2714</v>
      </c>
      <c r="H1192" s="43">
        <v>1176</v>
      </c>
      <c r="I1192" s="324" t="s">
        <v>43</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4"/>
        <v>Percentage Improvement in Eqpt Efficiency Standards above BAU</v>
      </c>
      <c r="D1193" s="6" t="s">
        <v>3089</v>
      </c>
      <c r="E1193" s="45" t="s">
        <v>2707</v>
      </c>
      <c r="F1193" t="s">
        <v>3051</v>
      </c>
      <c r="G1193" s="45" t="s">
        <v>2712</v>
      </c>
      <c r="H1193" s="43">
        <v>1177</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4"/>
        <v>Percentage Improvement in Eqpt Efficiency Standards above BAU</v>
      </c>
      <c r="D1194" s="6" t="s">
        <v>3090</v>
      </c>
      <c r="E1194" s="45" t="s">
        <v>2400</v>
      </c>
      <c r="F1194" t="s">
        <v>3052</v>
      </c>
      <c r="G1194" s="45" t="s">
        <v>2406</v>
      </c>
      <c r="H1194" s="43">
        <v>1178</v>
      </c>
      <c r="I1194" s="325" t="s">
        <v>44</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4"/>
        <v>Percentage Improvement in Eqpt Efficiency Standards above BAU</v>
      </c>
      <c r="D1195" s="6" t="s">
        <v>3090</v>
      </c>
      <c r="E1195" s="45" t="s">
        <v>2401</v>
      </c>
      <c r="F1195" t="s">
        <v>3052</v>
      </c>
      <c r="G1195" s="45" t="s">
        <v>2409</v>
      </c>
      <c r="H1195" s="43">
        <v>1179</v>
      </c>
      <c r="I1195" s="324" t="s">
        <v>44</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4"/>
        <v>Percentage Improvement in Eqpt Efficiency Standards above BAU</v>
      </c>
      <c r="D1196" s="6" t="s">
        <v>3090</v>
      </c>
      <c r="E1196" s="45" t="s">
        <v>2402</v>
      </c>
      <c r="F1196" t="s">
        <v>3052</v>
      </c>
      <c r="G1196" s="45" t="s">
        <v>2410</v>
      </c>
      <c r="H1196" s="43">
        <v>1180</v>
      </c>
      <c r="I1196" s="324" t="s">
        <v>43</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4"/>
        <v>Percentage Improvement in Eqpt Efficiency Standards above BAU</v>
      </c>
      <c r="D1197" s="6" t="s">
        <v>3090</v>
      </c>
      <c r="E1197" s="45" t="s">
        <v>2403</v>
      </c>
      <c r="F1197" t="s">
        <v>3052</v>
      </c>
      <c r="G1197" s="45" t="s">
        <v>2407</v>
      </c>
      <c r="H1197" s="43">
        <v>1181</v>
      </c>
      <c r="I1197" s="324" t="s">
        <v>44</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4"/>
        <v>Percentage Improvement in Eqpt Efficiency Standards above BAU</v>
      </c>
      <c r="D1198" s="6" t="s">
        <v>3090</v>
      </c>
      <c r="E1198" s="45" t="s">
        <v>2404</v>
      </c>
      <c r="F1198" t="s">
        <v>3052</v>
      </c>
      <c r="G1198" s="45" t="s">
        <v>2408</v>
      </c>
      <c r="H1198" s="43">
        <v>1182</v>
      </c>
      <c r="I1198" s="324" t="s">
        <v>44</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4"/>
        <v>Percentage Improvement in Eqpt Efficiency Standards above BAU</v>
      </c>
      <c r="D1199" s="6" t="s">
        <v>3090</v>
      </c>
      <c r="E1199" s="45" t="s">
        <v>2405</v>
      </c>
      <c r="F1199" t="s">
        <v>3052</v>
      </c>
      <c r="G1199" s="45" t="s">
        <v>2411</v>
      </c>
      <c r="H1199" s="43">
        <v>1183</v>
      </c>
      <c r="I1199" s="324" t="s">
        <v>44</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4"/>
        <v>Percentage Improvement in Eqpt Efficiency Standards above BAU</v>
      </c>
      <c r="D1200" s="6" t="s">
        <v>3090</v>
      </c>
      <c r="E1200" s="45" t="s">
        <v>2708</v>
      </c>
      <c r="F1200" t="s">
        <v>3052</v>
      </c>
      <c r="G1200" s="45" t="s">
        <v>2711</v>
      </c>
      <c r="H1200" s="43">
        <v>1184</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4"/>
        <v>Percentage Improvement in Eqpt Efficiency Standards above BAU</v>
      </c>
      <c r="D1201" s="6" t="s">
        <v>3090</v>
      </c>
      <c r="E1201" s="45" t="s">
        <v>2709</v>
      </c>
      <c r="F1201" t="s">
        <v>3052</v>
      </c>
      <c r="G1201" s="45" t="s">
        <v>2713</v>
      </c>
      <c r="H1201" s="43">
        <v>1185</v>
      </c>
      <c r="I1201" s="324" t="s">
        <v>44</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4"/>
        <v>Percentage Improvement in Eqpt Efficiency Standards above BAU</v>
      </c>
      <c r="D1202" s="6" t="s">
        <v>3090</v>
      </c>
      <c r="E1202" s="45" t="s">
        <v>2710</v>
      </c>
      <c r="F1202" t="s">
        <v>3052</v>
      </c>
      <c r="G1202" s="45" t="s">
        <v>2714</v>
      </c>
      <c r="H1202" s="43">
        <v>1186</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4"/>
        <v>Percentage Improvement in Eqpt Efficiency Standards above BAU</v>
      </c>
      <c r="D1203" s="6" t="s">
        <v>3090</v>
      </c>
      <c r="E1203" s="45" t="s">
        <v>2707</v>
      </c>
      <c r="F1203" t="s">
        <v>3052</v>
      </c>
      <c r="G1203" s="45" t="s">
        <v>2712</v>
      </c>
      <c r="H1203" s="43">
        <v>1187</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4"/>
        <v>Percentage Improvement in Eqpt Efficiency Standards above BAU</v>
      </c>
      <c r="D1204" s="6" t="s">
        <v>3091</v>
      </c>
      <c r="E1204" s="45" t="s">
        <v>2400</v>
      </c>
      <c r="F1204" t="s">
        <v>3094</v>
      </c>
      <c r="G1204" s="45" t="s">
        <v>2406</v>
      </c>
      <c r="H1204" s="43">
        <v>1188</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4"/>
        <v>Percentage Improvement in Eqpt Efficiency Standards above BAU</v>
      </c>
      <c r="D1205" s="6" t="s">
        <v>3091</v>
      </c>
      <c r="E1205" s="45" t="s">
        <v>2401</v>
      </c>
      <c r="F1205" t="s">
        <v>3094</v>
      </c>
      <c r="G1205" s="45" t="s">
        <v>2409</v>
      </c>
      <c r="H1205" s="43">
        <v>1189</v>
      </c>
      <c r="I1205" s="324" t="s">
        <v>44</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4"/>
        <v>Percentage Improvement in Eqpt Efficiency Standards above BAU</v>
      </c>
      <c r="D1206" s="6" t="s">
        <v>3091</v>
      </c>
      <c r="E1206" s="45" t="s">
        <v>2402</v>
      </c>
      <c r="F1206" t="s">
        <v>3094</v>
      </c>
      <c r="G1206" s="45" t="s">
        <v>2410</v>
      </c>
      <c r="H1206" s="43">
        <v>1190</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4"/>
        <v>Percentage Improvement in Eqpt Efficiency Standards above BAU</v>
      </c>
      <c r="D1207" s="6" t="s">
        <v>3091</v>
      </c>
      <c r="E1207" s="45" t="s">
        <v>2403</v>
      </c>
      <c r="F1207" t="s">
        <v>3094</v>
      </c>
      <c r="G1207" s="45" t="s">
        <v>2407</v>
      </c>
      <c r="H1207" s="43">
        <v>1191</v>
      </c>
      <c r="I1207" s="324" t="s">
        <v>44</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4"/>
        <v>Percentage Improvement in Eqpt Efficiency Standards above BAU</v>
      </c>
      <c r="D1208" s="6" t="s">
        <v>3091</v>
      </c>
      <c r="E1208" s="45" t="s">
        <v>2404</v>
      </c>
      <c r="F1208" t="s">
        <v>3094</v>
      </c>
      <c r="G1208" s="45" t="s">
        <v>2408</v>
      </c>
      <c r="H1208" s="43">
        <v>1192</v>
      </c>
      <c r="I1208" s="324" t="s">
        <v>44</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4"/>
        <v>Percentage Improvement in Eqpt Efficiency Standards above BAU</v>
      </c>
      <c r="D1209" s="6" t="s">
        <v>3091</v>
      </c>
      <c r="E1209" s="45" t="s">
        <v>2405</v>
      </c>
      <c r="F1209" t="s">
        <v>3094</v>
      </c>
      <c r="G1209" s="45" t="s">
        <v>2411</v>
      </c>
      <c r="H1209" s="43">
        <v>1193</v>
      </c>
      <c r="I1209" s="324" t="s">
        <v>44</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4"/>
        <v>Percentage Improvement in Eqpt Efficiency Standards above BAU</v>
      </c>
      <c r="D1210" s="6" t="s">
        <v>3091</v>
      </c>
      <c r="E1210" s="45" t="s">
        <v>2708</v>
      </c>
      <c r="F1210" t="s">
        <v>3094</v>
      </c>
      <c r="G1210" s="45" t="s">
        <v>2711</v>
      </c>
      <c r="H1210" s="43">
        <v>1194</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4"/>
        <v>Percentage Improvement in Eqpt Efficiency Standards above BAU</v>
      </c>
      <c r="D1211" s="6" t="s">
        <v>3091</v>
      </c>
      <c r="E1211" s="45" t="s">
        <v>2709</v>
      </c>
      <c r="F1211" t="s">
        <v>3094</v>
      </c>
      <c r="G1211" s="45" t="s">
        <v>2713</v>
      </c>
      <c r="H1211" s="43">
        <v>1195</v>
      </c>
      <c r="I1211" s="324" t="s">
        <v>44</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4"/>
        <v>Percentage Improvement in Eqpt Efficiency Standards above BAU</v>
      </c>
      <c r="D1212" s="6" t="s">
        <v>3091</v>
      </c>
      <c r="E1212" s="45" t="s">
        <v>2710</v>
      </c>
      <c r="F1212" t="s">
        <v>3094</v>
      </c>
      <c r="G1212" s="45" t="s">
        <v>2714</v>
      </c>
      <c r="H1212" s="43">
        <v>1196</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4"/>
        <v>Percentage Improvement in Eqpt Efficiency Standards above BAU</v>
      </c>
      <c r="D1213" s="6" t="s">
        <v>3091</v>
      </c>
      <c r="E1213" s="45" t="s">
        <v>2707</v>
      </c>
      <c r="F1213" t="s">
        <v>3094</v>
      </c>
      <c r="G1213" s="45" t="s">
        <v>2712</v>
      </c>
      <c r="H1213" s="43">
        <v>1197</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4"/>
        <v>Percentage Improvement in Eqpt Efficiency Standards above BAU</v>
      </c>
      <c r="D1214" s="6" t="s">
        <v>3092</v>
      </c>
      <c r="E1214" s="45" t="s">
        <v>2400</v>
      </c>
      <c r="F1214" t="s">
        <v>3053</v>
      </c>
      <c r="G1214" s="45" t="s">
        <v>2406</v>
      </c>
      <c r="H1214" s="43">
        <v>1198</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4"/>
        <v>Percentage Improvement in Eqpt Efficiency Standards above BAU</v>
      </c>
      <c r="D1215" s="6" t="s">
        <v>3092</v>
      </c>
      <c r="E1215" s="45" t="s">
        <v>2401</v>
      </c>
      <c r="F1215" t="s">
        <v>3053</v>
      </c>
      <c r="G1215" s="45" t="s">
        <v>2409</v>
      </c>
      <c r="H1215" s="43">
        <v>1199</v>
      </c>
      <c r="I1215" s="324" t="s">
        <v>44</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4"/>
        <v>Percentage Improvement in Eqpt Efficiency Standards above BAU</v>
      </c>
      <c r="D1216" s="6" t="s">
        <v>3092</v>
      </c>
      <c r="E1216" s="45" t="s">
        <v>2402</v>
      </c>
      <c r="F1216" t="s">
        <v>3053</v>
      </c>
      <c r="G1216" s="45" t="s">
        <v>2410</v>
      </c>
      <c r="H1216" s="43">
        <v>1200</v>
      </c>
      <c r="I1216" s="324" t="s">
        <v>43</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4"/>
        <v>Percentage Improvement in Eqpt Efficiency Standards above BAU</v>
      </c>
      <c r="D1217" s="6" t="s">
        <v>3092</v>
      </c>
      <c r="E1217" s="45" t="s">
        <v>2403</v>
      </c>
      <c r="F1217" t="s">
        <v>3053</v>
      </c>
      <c r="G1217" s="45" t="s">
        <v>2407</v>
      </c>
      <c r="H1217" s="43">
        <v>1201</v>
      </c>
      <c r="I1217" s="324"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4"/>
        <v>Percentage Improvement in Eqpt Efficiency Standards above BAU</v>
      </c>
      <c r="D1218" s="6" t="s">
        <v>3092</v>
      </c>
      <c r="E1218" s="45" t="s">
        <v>2404</v>
      </c>
      <c r="F1218" t="s">
        <v>3053</v>
      </c>
      <c r="G1218" s="45" t="s">
        <v>2408</v>
      </c>
      <c r="H1218" s="43">
        <v>1202</v>
      </c>
      <c r="I1218" s="324" t="s">
        <v>43</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4"/>
        <v>Percentage Improvement in Eqpt Efficiency Standards above BAU</v>
      </c>
      <c r="D1219" s="6" t="s">
        <v>3092</v>
      </c>
      <c r="E1219" s="45" t="s">
        <v>2405</v>
      </c>
      <c r="F1219" t="s">
        <v>3053</v>
      </c>
      <c r="G1219" s="45" t="s">
        <v>2411</v>
      </c>
      <c r="H1219" s="43">
        <v>1203</v>
      </c>
      <c r="I1219" s="324" t="s">
        <v>44</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4"/>
        <v>Percentage Improvement in Eqpt Efficiency Standards above BAU</v>
      </c>
      <c r="D1220" s="6" t="s">
        <v>3092</v>
      </c>
      <c r="E1220" s="45" t="s">
        <v>2708</v>
      </c>
      <c r="F1220" t="s">
        <v>3053</v>
      </c>
      <c r="G1220" s="45" t="s">
        <v>2711</v>
      </c>
      <c r="H1220" s="43">
        <v>1204</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4"/>
        <v>Percentage Improvement in Eqpt Efficiency Standards above BAU</v>
      </c>
      <c r="D1221" s="6" t="s">
        <v>3092</v>
      </c>
      <c r="E1221" s="45" t="s">
        <v>2709</v>
      </c>
      <c r="F1221" t="s">
        <v>3053</v>
      </c>
      <c r="G1221" s="45" t="s">
        <v>2713</v>
      </c>
      <c r="H1221" s="43">
        <v>1205</v>
      </c>
      <c r="I1221" s="324" t="s">
        <v>43</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4"/>
        <v>Percentage Improvement in Eqpt Efficiency Standards above BAU</v>
      </c>
      <c r="D1222" s="6" t="s">
        <v>3092</v>
      </c>
      <c r="E1222" s="45" t="s">
        <v>2710</v>
      </c>
      <c r="F1222" t="s">
        <v>3053</v>
      </c>
      <c r="G1222" s="45" t="s">
        <v>2714</v>
      </c>
      <c r="H1222" s="43">
        <v>1206</v>
      </c>
      <c r="I1222" s="324" t="s">
        <v>43</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4"/>
        <v>Percentage Improvement in Eqpt Efficiency Standards above BAU</v>
      </c>
      <c r="D1223" s="6" t="s">
        <v>3092</v>
      </c>
      <c r="E1223" s="45" t="s">
        <v>2707</v>
      </c>
      <c r="F1223" t="s">
        <v>3053</v>
      </c>
      <c r="G1223" s="45" t="s">
        <v>2712</v>
      </c>
      <c r="H1223" s="43">
        <v>1207</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Material Efficiency, Longevity, &amp; Re-Use</v>
      </c>
      <c r="C1224" t="s">
        <v>2436</v>
      </c>
      <c r="D1224" s="45" t="s">
        <v>3080</v>
      </c>
      <c r="E1224" s="45"/>
      <c r="F1224" s="6" t="s">
        <v>3043</v>
      </c>
      <c r="G1224" s="45"/>
      <c r="H1224" s="43">
        <v>429</v>
      </c>
      <c r="I1224" s="324" t="s">
        <v>43</v>
      </c>
      <c r="J1224" s="255" t="str">
        <f>IF(ISBLANK(INDEX('Policy Characteristics'!D:D,MATCH($C1224,'Policy Characteristics'!$C:$C,0))),"",INDEX('Policy Characteristics'!D:D,MATCH($C1224,'Policy Characteristics'!$C:$C,0)))</f>
        <v>Material Efficiency, Longevity, &amp; Re-Use</v>
      </c>
      <c r="K1224" s="254" t="str">
        <f>IF(ISBLANK(INDEX('Policy Characteristics'!E:E,MATCH($C1224,'Policy Characteristics'!$C:$C,0))),"",INDEX('Policy Characteristics'!E:E,MATCH($C1224,'Policy Characteristics'!$C:$C,0)))</f>
        <v>indst reduce nonenergy product demand</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demand reduction</v>
      </c>
      <c r="P1224" s="254"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54" t="str">
        <f>IF(ISBLANK(INDEX('Policy Characteristics'!K:K,MATCH($C1224,'Policy Characteristics'!$C:$C,0))),"",INDEX('Policy Characteristics'!K:K,MATCH($C1224,'Policy Characteristics'!$C:$C,0)))</f>
        <v/>
      </c>
      <c r="R1224" s="254" t="str">
        <f>IF(ISBLANK(INDEX('Policy Characteristics'!L:L,MATCH($C1224,'Policy Characteristics'!$C:$C,0))),"",INDEX('Policy Characteristics'!L:L,MATCH($C1224,'Policy Characteristics'!$C:$C,0)))</f>
        <v>material-efficiency-longevity-reuse.html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Material Efficiency, Longevity, &amp; Re-Use</v>
      </c>
      <c r="C1225" s="254" t="str">
        <f t="shared" ref="C1225" si="45">C$1224</f>
        <v>Percent Reduction in Nonenergy Nonagriculture Industry Product Demand</v>
      </c>
      <c r="D1225" s="6" t="s">
        <v>3081</v>
      </c>
      <c r="E1225" s="45"/>
      <c r="F1225" s="6" t="s">
        <v>2582</v>
      </c>
      <c r="G1225" s="45"/>
      <c r="H1225" s="43">
        <v>430</v>
      </c>
      <c r="I1225" s="324" t="s">
        <v>43</v>
      </c>
      <c r="J1225" s="255" t="str">
        <f>IF(ISBLANK(INDEX('Policy Characteristics'!D:D,MATCH($C1225,'Policy Characteristics'!$C:$C,0))),"",INDEX('Policy Characteristics'!D:D,MATCH($C1225,'Policy Characteristics'!$C:$C,0)))</f>
        <v>Material Efficiency, Longevity, &amp; Re-Use</v>
      </c>
      <c r="K1225" s="254" t="str">
        <f>IF(ISBLANK(INDEX('Policy Characteristics'!E:E,MATCH($C1225,'Policy Characteristics'!$C:$C,0))),"",INDEX('Policy Characteristics'!E:E,MATCH($C1225,'Policy Characteristics'!$C:$C,0)))</f>
        <v>indst reduce nonenergy product demand</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demand reduction</v>
      </c>
      <c r="P1225" s="254"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54" t="str">
        <f>IF(ISBLANK(INDEX('Policy Characteristics'!K:K,MATCH($C1225,'Policy Characteristics'!$C:$C,0))),"",INDEX('Policy Characteristics'!K:K,MATCH($C1225,'Policy Characteristics'!$C:$C,0)))</f>
        <v/>
      </c>
      <c r="R1225" s="254" t="str">
        <f>IF(ISBLANK(INDEX('Policy Characteristics'!L:L,MATCH($C1225,'Policy Characteristics'!$C:$C,0))),"",INDEX('Policy Characteristics'!L:L,MATCH($C1225,'Policy Characteristics'!$C:$C,0)))</f>
        <v>material-efficiency-longevity-reuse.html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Material Efficiency, Longevity, &amp; Re-Use</v>
      </c>
      <c r="C1226" s="254" t="str">
        <f t="shared" ref="C1226" si="46">C$1224</f>
        <v>Percent Reduction in Nonenergy Nonagriculture Industry Product Demand</v>
      </c>
      <c r="D1226" s="6" t="s">
        <v>3091</v>
      </c>
      <c r="E1226" s="45"/>
      <c r="F1226" s="6" t="s">
        <v>3094</v>
      </c>
      <c r="G1226" s="45"/>
      <c r="H1226" s="43">
        <v>432</v>
      </c>
      <c r="I1226" s="324" t="s">
        <v>43</v>
      </c>
      <c r="J1226" s="255" t="str">
        <f>IF(ISBLANK(INDEX('Policy Characteristics'!D:D,MATCH($C1226,'Policy Characteristics'!$C:$C,0))),"",INDEX('Policy Characteristics'!D:D,MATCH($C1226,'Policy Characteristics'!$C:$C,0)))</f>
        <v>Material Efficiency, Longevity, &amp; Re-Use</v>
      </c>
      <c r="K1226" s="254" t="str">
        <f>IF(ISBLANK(INDEX('Policy Characteristics'!E:E,MATCH($C1226,'Policy Characteristics'!$C:$C,0))),"",INDEX('Policy Characteristics'!E:E,MATCH($C1226,'Policy Characteristics'!$C:$C,0)))</f>
        <v>indst reduce nonenergy product demand</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demand reduction</v>
      </c>
      <c r="P1226" s="254"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254" t="str">
        <f>IF(ISBLANK(INDEX('Policy Characteristics'!K:K,MATCH($C1226,'Policy Characteristics'!$C:$C,0))),"",INDEX('Policy Characteristics'!K:K,MATCH($C1226,'Policy Characteristics'!$C:$C,0)))</f>
        <v/>
      </c>
      <c r="R1226" s="254" t="str">
        <f>IF(ISBLANK(INDEX('Policy Characteristics'!L:L,MATCH($C1226,'Policy Characteristics'!$C:$C,0))),"",INDEX('Policy Characteristics'!L:L,MATCH($C1226,'Policy Characteristics'!$C:$C,0)))</f>
        <v>material-efficiency-longevity-reuse.html</v>
      </c>
    </row>
    <row r="1227" spans="1:18">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Methane Capture</v>
      </c>
      <c r="C1227" t="s">
        <v>286</v>
      </c>
      <c r="D1227" s="45" t="s">
        <v>3070</v>
      </c>
      <c r="E1227" s="45"/>
      <c r="F1227" t="s">
        <v>3034</v>
      </c>
      <c r="G1227" s="45"/>
      <c r="H1227" s="43">
        <v>1458</v>
      </c>
      <c r="I1227" s="324" t="s">
        <v>43</v>
      </c>
      <c r="J1227" s="255" t="str">
        <f>IF(ISBLANK(INDEX('Policy Characteristics'!D:D,MATCH($C1227,'Policy Characteristics'!$C:$C,0))),"",INDEX('Policy Characteristics'!D:D,MATCH($C1227,'Policy Characteristics'!$C:$C,0)))</f>
        <v>Methane Capture and Destruction</v>
      </c>
      <c r="K1227" s="254" t="str">
        <f>IF(ISBLANK(INDEX('Policy Characteristics'!E:E,MATCH($C1227,'Policy Characteristics'!$C:$C,0))),"",INDEX('Policy Characteristics'!E:E,MATCH($C1227,'Policy Characteristics'!$C:$C,0)))</f>
        <v>indst methane capture</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potential achieved</v>
      </c>
      <c r="P1227" s="254"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54" t="str">
        <f>IF(ISBLANK(INDEX('Policy Characteristics'!K:K,MATCH($C1227,'Policy Characteristics'!$C:$C,0))),"",INDEX('Policy Characteristics'!K:K,MATCH($C1227,'Policy Characteristics'!$C:$C,0)))</f>
        <v>industry-ag-main.html#methane-capture</v>
      </c>
      <c r="R1227" s="254" t="str">
        <f>IF(ISBLANK(INDEX('Policy Characteristics'!L:L,MATCH($C1227,'Policy Characteristics'!$C:$C,0))),"",INDEX('Policy Characteristics'!L:L,MATCH($C1227,'Policy Characteristics'!$C:$C,0)))</f>
        <v>methane-capture.html</v>
      </c>
    </row>
    <row r="1228" spans="1:18">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Methane Capture</v>
      </c>
      <c r="C1228" s="254" t="str">
        <f t="shared" ref="C1228:C1230" si="47">C$1227</f>
        <v>Fraction of Methane Capture Opportunities Achieved</v>
      </c>
      <c r="D1228" s="45" t="s">
        <v>3090</v>
      </c>
      <c r="E1228" s="45"/>
      <c r="F1228" t="s">
        <v>3052</v>
      </c>
      <c r="G1228" s="45"/>
      <c r="H1228" s="43">
        <v>1459</v>
      </c>
      <c r="I1228" s="324" t="s">
        <v>43</v>
      </c>
      <c r="J1228" s="255" t="str">
        <f>IF(ISBLANK(INDEX('Policy Characteristics'!D:D,MATCH($C1228,'Policy Characteristics'!$C:$C,0))),"",INDEX('Policy Characteristics'!D:D,MATCH($C1228,'Policy Characteristics'!$C:$C,0)))</f>
        <v>Methane Capture and Destruction</v>
      </c>
      <c r="K1228" s="254" t="str">
        <f>IF(ISBLANK(INDEX('Policy Characteristics'!E:E,MATCH($C1228,'Policy Characteristics'!$C:$C,0))),"",INDEX('Policy Characteristics'!E:E,MATCH($C1228,'Policy Characteristics'!$C:$C,0)))</f>
        <v>indst methane capture</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potential achieved</v>
      </c>
      <c r="P1228" s="254"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54" t="str">
        <f>IF(ISBLANK(INDEX('Policy Characteristics'!K:K,MATCH($C1228,'Policy Characteristics'!$C:$C,0))),"",INDEX('Policy Characteristics'!K:K,MATCH($C1228,'Policy Characteristics'!$C:$C,0)))</f>
        <v>industry-ag-main.html#methane-capture</v>
      </c>
      <c r="R1228" s="254" t="str">
        <f>IF(ISBLANK(INDEX('Policy Characteristics'!L:L,MATCH($C1228,'Policy Characteristics'!$C:$C,0))),"",INDEX('Policy Characteristics'!L:L,MATCH($C1228,'Policy Characteristics'!$C:$C,0)))</f>
        <v>methane-capture.html</v>
      </c>
    </row>
    <row r="1229" spans="1:18">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Methane Capture</v>
      </c>
      <c r="C1229" s="254" t="str">
        <f t="shared" si="47"/>
        <v>Fraction of Methane Capture Opportunities Achieved</v>
      </c>
      <c r="D1229" s="45" t="s">
        <v>3069</v>
      </c>
      <c r="E1229" s="45"/>
      <c r="F1229" t="s">
        <v>2762</v>
      </c>
      <c r="G1229" s="45"/>
      <c r="H1229" s="43">
        <v>513</v>
      </c>
      <c r="I1229" s="324" t="s">
        <v>43</v>
      </c>
      <c r="J1229" s="255" t="str">
        <f>IF(ISBLANK(INDEX('Policy Characteristics'!D:D,MATCH($C1229,'Policy Characteristics'!$C:$C,0))),"",INDEX('Policy Characteristics'!D:D,MATCH($C1229,'Policy Characteristics'!$C:$C,0)))</f>
        <v>Methane Capture and Destruction</v>
      </c>
      <c r="K1229" s="254" t="str">
        <f>IF(ISBLANK(INDEX('Policy Characteristics'!E:E,MATCH($C1229,'Policy Characteristics'!$C:$C,0))),"",INDEX('Policy Characteristics'!E:E,MATCH($C1229,'Policy Characteristics'!$C:$C,0)))</f>
        <v>indst methane capture</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potential achieved</v>
      </c>
      <c r="P1229" s="254"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54" t="str">
        <f>IF(ISBLANK(INDEX('Policy Characteristics'!K:K,MATCH($C1229,'Policy Characteristics'!$C:$C,0))),"",INDEX('Policy Characteristics'!K:K,MATCH($C1229,'Policy Characteristics'!$C:$C,0)))</f>
        <v>industry-ag-main.html#methane-capture</v>
      </c>
      <c r="R1229" s="254" t="str">
        <f>IF(ISBLANK(INDEX('Policy Characteristics'!L:L,MATCH($C1229,'Policy Characteristics'!$C:$C,0))),"",INDEX('Policy Characteristics'!L:L,MATCH($C1229,'Policy Characteristics'!$C:$C,0)))</f>
        <v>methane-capture.html</v>
      </c>
    </row>
    <row r="1230" spans="1:18">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Methane Capture</v>
      </c>
      <c r="C1230" s="254" t="str">
        <f t="shared" si="47"/>
        <v>Fraction of Methane Capture Opportunities Achieved</v>
      </c>
      <c r="D1230" s="45" t="s">
        <v>3091</v>
      </c>
      <c r="E1230" s="45"/>
      <c r="F1230" t="s">
        <v>3094</v>
      </c>
      <c r="G1230" s="45"/>
      <c r="H1230" s="43">
        <v>514</v>
      </c>
      <c r="I1230" s="324" t="s">
        <v>43</v>
      </c>
      <c r="J1230" s="255" t="str">
        <f>IF(ISBLANK(INDEX('Policy Characteristics'!D:D,MATCH($C1230,'Policy Characteristics'!$C:$C,0))),"",INDEX('Policy Characteristics'!D:D,MATCH($C1230,'Policy Characteristics'!$C:$C,0)))</f>
        <v>Methane Capture and Destruction</v>
      </c>
      <c r="K1230" s="254" t="str">
        <f>IF(ISBLANK(INDEX('Policy Characteristics'!E:E,MATCH($C1230,'Policy Characteristics'!$C:$C,0))),"",INDEX('Policy Characteristics'!E:E,MATCH($C1230,'Policy Characteristics'!$C:$C,0)))</f>
        <v>indst methane capture</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potential achieved</v>
      </c>
      <c r="P1230" s="254"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254" t="str">
        <f>IF(ISBLANK(INDEX('Policy Characteristics'!K:K,MATCH($C1230,'Policy Characteristics'!$C:$C,0))),"",INDEX('Policy Characteristics'!K:K,MATCH($C1230,'Policy Characteristics'!$C:$C,0)))</f>
        <v>industry-ag-main.html#methane-capture</v>
      </c>
      <c r="R1230" s="254" t="str">
        <f>IF(ISBLANK(INDEX('Policy Characteristics'!L:L,MATCH($C1230,'Policy Characteristics'!$C:$C,0))),"",INDEX('Policy Characteristics'!L:L,MATCH($C1230,'Policy Characteristics'!$C:$C,0)))</f>
        <v>methane-capture.html</v>
      </c>
    </row>
    <row r="1231" spans="1:18">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Methane Destruction</v>
      </c>
      <c r="C1231" t="s">
        <v>287</v>
      </c>
      <c r="D1231" s="45" t="s">
        <v>3070</v>
      </c>
      <c r="E1231" s="45"/>
      <c r="F1231" t="s">
        <v>3034</v>
      </c>
      <c r="G1231" s="45"/>
      <c r="H1231" s="43">
        <v>1460</v>
      </c>
      <c r="I1231" s="324" t="s">
        <v>43</v>
      </c>
      <c r="J1231" s="255" t="str">
        <f>IF(ISBLANK(INDEX('Policy Characteristics'!D:D,MATCH($C1231,'Policy Characteristics'!$C:$C,0))),"",INDEX('Policy Characteristics'!D:D,MATCH($C1231,'Policy Characteristics'!$C:$C,0)))</f>
        <v>Methane Capture and Destruction</v>
      </c>
      <c r="K1231" s="254" t="str">
        <f>IF(ISBLANK(INDEX('Policy Characteristics'!E:E,MATCH($C1231,'Policy Characteristics'!$C:$C,0))),"",INDEX('Policy Characteristics'!E:E,MATCH($C1231,'Policy Characteristics'!$C:$C,0)))</f>
        <v>indst methane destruction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potential achieved</v>
      </c>
      <c r="P1231" s="254"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54" t="str">
        <f>IF(ISBLANK(INDEX('Policy Characteristics'!K:K,MATCH($C1231,'Policy Characteristics'!$C:$C,0))),"",INDEX('Policy Characteristics'!K:K,MATCH($C1231,'Policy Characteristics'!$C:$C,0)))</f>
        <v>industry-ag-main.html#methane-destr</v>
      </c>
      <c r="R1231" s="254" t="str">
        <f>IF(ISBLANK(INDEX('Policy Characteristics'!L:L,MATCH($C1231,'Policy Characteristics'!$C:$C,0))),"",INDEX('Policy Characteristics'!L:L,MATCH($C1231,'Policy Characteristics'!$C:$C,0)))</f>
        <v>methane-destruction.html</v>
      </c>
    </row>
    <row r="1232" spans="1:18">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Methane Destruction</v>
      </c>
      <c r="C1232" s="254" t="str">
        <f t="shared" ref="C1232:C1234" si="48">C$1231</f>
        <v>Fraction of Methane Destruction Opportunities Achieved</v>
      </c>
      <c r="D1232" s="45" t="s">
        <v>3090</v>
      </c>
      <c r="E1232" s="45"/>
      <c r="F1232" t="s">
        <v>3052</v>
      </c>
      <c r="G1232" s="45"/>
      <c r="H1232" s="43">
        <v>1461</v>
      </c>
      <c r="I1232" s="324" t="s">
        <v>43</v>
      </c>
      <c r="J1232" s="255" t="str">
        <f>IF(ISBLANK(INDEX('Policy Characteristics'!D:D,MATCH($C1232,'Policy Characteristics'!$C:$C,0))),"",INDEX('Policy Characteristics'!D:D,MATCH($C1232,'Policy Characteristics'!$C:$C,0)))</f>
        <v>Methane Capture and Destruction</v>
      </c>
      <c r="K1232" s="254" t="str">
        <f>IF(ISBLANK(INDEX('Policy Characteristics'!E:E,MATCH($C1232,'Policy Characteristics'!$C:$C,0))),"",INDEX('Policy Characteristics'!E:E,MATCH($C1232,'Policy Characteristics'!$C:$C,0)))</f>
        <v>indst methane destruction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potential achieved</v>
      </c>
      <c r="P1232" s="254"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54" t="str">
        <f>IF(ISBLANK(INDEX('Policy Characteristics'!K:K,MATCH($C1232,'Policy Characteristics'!$C:$C,0))),"",INDEX('Policy Characteristics'!K:K,MATCH($C1232,'Policy Characteristics'!$C:$C,0)))</f>
        <v>industry-ag-main.html#methane-destr</v>
      </c>
      <c r="R1232" s="254" t="str">
        <f>IF(ISBLANK(INDEX('Policy Characteristics'!L:L,MATCH($C1232,'Policy Characteristics'!$C:$C,0))),"",INDEX('Policy Characteristics'!L:L,MATCH($C1232,'Policy Characteristics'!$C:$C,0)))</f>
        <v>methane-destruction.html</v>
      </c>
    </row>
    <row r="1233" spans="1:18">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Methane Destruction</v>
      </c>
      <c r="C1233" s="254" t="str">
        <f t="shared" si="48"/>
        <v>Fraction of Methane Destruction Opportunities Achieved</v>
      </c>
      <c r="D1233" s="45" t="s">
        <v>3069</v>
      </c>
      <c r="E1233" s="45"/>
      <c r="F1233" t="s">
        <v>2762</v>
      </c>
      <c r="G1233" s="45"/>
      <c r="H1233" s="43">
        <v>515</v>
      </c>
      <c r="I1233" s="324" t="s">
        <v>43</v>
      </c>
      <c r="J1233" s="255" t="str">
        <f>IF(ISBLANK(INDEX('Policy Characteristics'!D:D,MATCH($C1233,'Policy Characteristics'!$C:$C,0))),"",INDEX('Policy Characteristics'!D:D,MATCH($C1233,'Policy Characteristics'!$C:$C,0)))</f>
        <v>Methane Capture and Destruction</v>
      </c>
      <c r="K1233" s="254" t="str">
        <f>IF(ISBLANK(INDEX('Policy Characteristics'!E:E,MATCH($C1233,'Policy Characteristics'!$C:$C,0))),"",INDEX('Policy Characteristics'!E:E,MATCH($C1233,'Policy Characteristics'!$C:$C,0)))</f>
        <v>indst methane destruction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potential achieved</v>
      </c>
      <c r="P1233" s="254"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54" t="str">
        <f>IF(ISBLANK(INDEX('Policy Characteristics'!K:K,MATCH($C1233,'Policy Characteristics'!$C:$C,0))),"",INDEX('Policy Characteristics'!K:K,MATCH($C1233,'Policy Characteristics'!$C:$C,0)))</f>
        <v>industry-ag-main.html#methane-destr</v>
      </c>
      <c r="R1233" s="254" t="str">
        <f>IF(ISBLANK(INDEX('Policy Characteristics'!L:L,MATCH($C1233,'Policy Characteristics'!$C:$C,0))),"",INDEX('Policy Characteristics'!L:L,MATCH($C1233,'Policy Characteristics'!$C:$C,0)))</f>
        <v>methane-destruction.html</v>
      </c>
    </row>
    <row r="1234" spans="1:18">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Methane Destruction</v>
      </c>
      <c r="C1234" s="254" t="str">
        <f t="shared" si="48"/>
        <v>Fraction of Methane Destruction Opportunities Achieved</v>
      </c>
      <c r="D1234" s="45" t="s">
        <v>3091</v>
      </c>
      <c r="E1234" s="45"/>
      <c r="F1234" t="s">
        <v>3094</v>
      </c>
      <c r="G1234" s="45"/>
      <c r="H1234" s="43">
        <v>516</v>
      </c>
      <c r="I1234" s="324" t="s">
        <v>43</v>
      </c>
      <c r="J1234" s="255" t="str">
        <f>IF(ISBLANK(INDEX('Policy Characteristics'!D:D,MATCH($C1234,'Policy Characteristics'!$C:$C,0))),"",INDEX('Policy Characteristics'!D:D,MATCH($C1234,'Policy Characteristics'!$C:$C,0)))</f>
        <v>Methane Capture and Destruction</v>
      </c>
      <c r="K1234" s="254" t="str">
        <f>IF(ISBLANK(INDEX('Policy Characteristics'!E:E,MATCH($C1234,'Policy Characteristics'!$C:$C,0))),"",INDEX('Policy Characteristics'!E:E,MATCH($C1234,'Policy Characteristics'!$C:$C,0)))</f>
        <v>indst methane destruction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potential achieved</v>
      </c>
      <c r="P1234" s="254"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254" t="str">
        <f>IF(ISBLANK(INDEX('Policy Characteristics'!K:K,MATCH($C1234,'Policy Characteristics'!$C:$C,0))),"",INDEX('Policy Characteristics'!K:K,MATCH($C1234,'Policy Characteristics'!$C:$C,0)))</f>
        <v>industry-ag-main.html#methane-destr</v>
      </c>
      <c r="R1234" s="254" t="str">
        <f>IF(ISBLANK(INDEX('Policy Characteristics'!L:L,MATCH($C1234,'Policy Characteristics'!$C:$C,0))),"",INDEX('Policy Characteristics'!L:L,MATCH($C1234,'Policy Characteristics'!$C:$C,0)))</f>
        <v>methane-destruction.html</v>
      </c>
    </row>
    <row r="1235" spans="1:18">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N2O Abatement</v>
      </c>
      <c r="C1235" s="1" t="s">
        <v>3245</v>
      </c>
      <c r="D1235" s="45"/>
      <c r="E1235" s="45"/>
      <c r="F1235"/>
      <c r="G1235" s="45"/>
      <c r="H1235" s="43">
        <v>1562</v>
      </c>
      <c r="I1235" s="324" t="s">
        <v>43</v>
      </c>
      <c r="J1235" s="255" t="str">
        <f>IF(ISBLANK(INDEX('Policy Characteristics'!D:D,MATCH($C1235,'Policy Characteristics'!$C:$C,0))),"",INDEX('Policy Characteristics'!D:D,MATCH($C1235,'Policy Characteristics'!$C:$C,0)))</f>
        <v>N2O Abatement</v>
      </c>
      <c r="K1235" s="254" t="str">
        <f>IF(ISBLANK(INDEX('Policy Characteristics'!E:E,MATCH($C1235,'Policy Characteristics'!$C:$C,0))),"",INDEX('Policy Characteristics'!E:E,MATCH($C1235,'Policy Characteristics'!$C:$C,0)))</f>
        <v>indst N2O abatement</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potential achieved</v>
      </c>
      <c r="P1235" s="254"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254" t="str">
        <f>IF(ISBLANK(INDEX('Policy Characteristics'!K:K,MATCH($C1235,'Policy Characteristics'!$C:$C,0))),"",INDEX('Policy Characteristics'!K:K,MATCH($C1235,'Policy Characteristics'!$C:$C,0)))</f>
        <v/>
      </c>
      <c r="R1235" s="254" t="str">
        <f>IF(ISBLANK(INDEX('Policy Characteristics'!L:L,MATCH($C1235,'Policy Characteristics'!$C:$C,0))),"",INDEX('Policy Characteristics'!L:L,MATCH($C1235,'Policy Characteristics'!$C:$C,0)))</f>
        <v/>
      </c>
    </row>
    <row r="1236" spans="1:18">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Reduce Fossil Fuel Exports</v>
      </c>
      <c r="C1236" t="s">
        <v>2493</v>
      </c>
      <c r="D1236" s="6" t="s">
        <v>450</v>
      </c>
      <c r="E1236" s="45"/>
      <c r="F1236" s="6" t="s">
        <v>447</v>
      </c>
      <c r="G1236" s="45"/>
      <c r="H1236" s="43">
        <v>451</v>
      </c>
      <c r="I1236" s="324" t="s">
        <v>43</v>
      </c>
      <c r="J1236" s="255" t="str">
        <f>IF(ISBLANK(INDEX('Policy Characteristics'!D:D,MATCH($C1236,'Policy Characteristics'!$C:$C,0))),"",INDEX('Policy Characteristics'!D:D,MATCH($C1236,'Policy Characteristics'!$C:$C,0)))</f>
        <v>Percent Reduction in Fossil Fuel Exports</v>
      </c>
      <c r="K1236" s="254" t="str">
        <f>IF(ISBLANK(INDEX('Policy Characteristics'!E:E,MATCH($C1236,'Policy Characteristics'!$C:$C,0))),"",INDEX('Policy Characteristics'!E:E,MATCH($C1236,'Policy Characteristics'!$C:$C,0)))</f>
        <v>indst reduce fossil fuel exports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exports</v>
      </c>
      <c r="P1236" s="254"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54" t="str">
        <f>IF(ISBLANK(INDEX('Policy Characteristics'!K:K,MATCH($C1236,'Policy Characteristics'!$C:$C,0))),"",INDEX('Policy Characteristics'!K:K,MATCH($C1236,'Policy Characteristics'!$C:$C,0)))</f>
        <v/>
      </c>
      <c r="R1236" s="254" t="str">
        <f>IF(ISBLANK(INDEX('Policy Characteristics'!L:L,MATCH($C1236,'Policy Characteristics'!$C:$C,0))),"",INDEX('Policy Characteristics'!L:L,MATCH($C1236,'Policy Characteristics'!$C:$C,0)))</f>
        <v>reduce-fuel-exports.html</v>
      </c>
    </row>
    <row r="1237" spans="1:18">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Reduce Fossil Fuel Exports</v>
      </c>
      <c r="C1237" s="254" t="str">
        <f t="shared" ref="C1237:C1244" si="49">C$1236</f>
        <v>Percent Reduction in Fossil Fuel Exports</v>
      </c>
      <c r="D1237" s="6" t="s">
        <v>46</v>
      </c>
      <c r="E1237" s="45"/>
      <c r="F1237" s="6" t="s">
        <v>87</v>
      </c>
      <c r="G1237" s="45"/>
      <c r="H1237" s="43">
        <v>452</v>
      </c>
      <c r="I1237" s="324" t="s">
        <v>43</v>
      </c>
      <c r="J1237" s="255" t="str">
        <f>IF(ISBLANK(INDEX('Policy Characteristics'!D:D,MATCH($C1237,'Policy Characteristics'!$C:$C,0))),"",INDEX('Policy Characteristics'!D:D,MATCH($C1237,'Policy Characteristics'!$C:$C,0)))</f>
        <v>Percent Reduction in Fossil Fuel Exports</v>
      </c>
      <c r="K1237" s="254" t="str">
        <f>IF(ISBLANK(INDEX('Policy Characteristics'!E:E,MATCH($C1237,'Policy Characteristics'!$C:$C,0))),"",INDEX('Policy Characteristics'!E:E,MATCH($C1237,'Policy Characteristics'!$C:$C,0)))</f>
        <v>indst reduce fossil fuel exports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exports</v>
      </c>
      <c r="P1237" s="254"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54" t="str">
        <f>IF(ISBLANK(INDEX('Policy Characteristics'!K:K,MATCH($C1237,'Policy Characteristics'!$C:$C,0))),"",INDEX('Policy Characteristics'!K:K,MATCH($C1237,'Policy Characteristics'!$C:$C,0)))</f>
        <v/>
      </c>
      <c r="R1237" s="254" t="str">
        <f>IF(ISBLANK(INDEX('Policy Characteristics'!L:L,MATCH($C1237,'Policy Characteristics'!$C:$C,0))),"",INDEX('Policy Characteristics'!L:L,MATCH($C1237,'Policy Characteristics'!$C:$C,0)))</f>
        <v>reduce-fuel-exports.html</v>
      </c>
    </row>
    <row r="1238" spans="1:18">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Reduce Fossil Fuel Exports</v>
      </c>
      <c r="C1238" s="254" t="str">
        <f t="shared" si="49"/>
        <v>Percent Reduction in Fossil Fuel Exports</v>
      </c>
      <c r="D1238" s="6" t="s">
        <v>53</v>
      </c>
      <c r="E1238" s="45"/>
      <c r="F1238" s="6" t="s">
        <v>95</v>
      </c>
      <c r="G1238" s="45"/>
      <c r="H1238" s="43">
        <v>453</v>
      </c>
      <c r="I1238" s="324" t="s">
        <v>43</v>
      </c>
      <c r="J1238" s="255" t="str">
        <f>IF(ISBLANK(INDEX('Policy Characteristics'!D:D,MATCH($C1238,'Policy Characteristics'!$C:$C,0))),"",INDEX('Policy Characteristics'!D:D,MATCH($C1238,'Policy Characteristics'!$C:$C,0)))</f>
        <v>Percent Reduction in Fossil Fuel Exports</v>
      </c>
      <c r="K1238" s="254" t="str">
        <f>IF(ISBLANK(INDEX('Policy Characteristics'!E:E,MATCH($C1238,'Policy Characteristics'!$C:$C,0))),"",INDEX('Policy Characteristics'!E:E,MATCH($C1238,'Policy Characteristics'!$C:$C,0)))</f>
        <v>indst reduce fossil fuel exports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exports</v>
      </c>
      <c r="P1238" s="254"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54" t="str">
        <f>IF(ISBLANK(INDEX('Policy Characteristics'!K:K,MATCH($C1238,'Policy Characteristics'!$C:$C,0))),"",INDEX('Policy Characteristics'!K:K,MATCH($C1238,'Policy Characteristics'!$C:$C,0)))</f>
        <v/>
      </c>
      <c r="R1238" s="254" t="str">
        <f>IF(ISBLANK(INDEX('Policy Characteristics'!L:L,MATCH($C1238,'Policy Characteristics'!$C:$C,0))),"",INDEX('Policy Characteristics'!L:L,MATCH($C1238,'Policy Characteristics'!$C:$C,0)))</f>
        <v>reduce-fuel-exports.html</v>
      </c>
    </row>
    <row r="1239" spans="1:18">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Reduce Fossil Fuel Exports</v>
      </c>
      <c r="C1239" s="254" t="str">
        <f t="shared" si="49"/>
        <v>Percent Reduction in Fossil Fuel Exports</v>
      </c>
      <c r="D1239" s="6" t="s">
        <v>54</v>
      </c>
      <c r="E1239" s="45"/>
      <c r="F1239" s="6" t="s">
        <v>96</v>
      </c>
      <c r="G1239" s="45"/>
      <c r="H1239" s="43">
        <v>454</v>
      </c>
      <c r="I1239" s="324" t="s">
        <v>43</v>
      </c>
      <c r="J1239" s="255" t="str">
        <f>IF(ISBLANK(INDEX('Policy Characteristics'!D:D,MATCH($C1239,'Policy Characteristics'!$C:$C,0))),"",INDEX('Policy Characteristics'!D:D,MATCH($C1239,'Policy Characteristics'!$C:$C,0)))</f>
        <v>Percent Reduction in Fossil Fuel Exports</v>
      </c>
      <c r="K1239" s="254" t="str">
        <f>IF(ISBLANK(INDEX('Policy Characteristics'!E:E,MATCH($C1239,'Policy Characteristics'!$C:$C,0))),"",INDEX('Policy Characteristics'!E:E,MATCH($C1239,'Policy Characteristics'!$C:$C,0)))</f>
        <v>indst reduce fossil fuel exports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exports</v>
      </c>
      <c r="P1239" s="254"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54" t="str">
        <f>IF(ISBLANK(INDEX('Policy Characteristics'!K:K,MATCH($C1239,'Policy Characteristics'!$C:$C,0))),"",INDEX('Policy Characteristics'!K:K,MATCH($C1239,'Policy Characteristics'!$C:$C,0)))</f>
        <v/>
      </c>
      <c r="R1239" s="254" t="str">
        <f>IF(ISBLANK(INDEX('Policy Characteristics'!L:L,MATCH($C1239,'Policy Characteristics'!$C:$C,0))),"",INDEX('Policy Characteristics'!L:L,MATCH($C1239,'Policy Characteristics'!$C:$C,0)))</f>
        <v>reduce-fuel-exports.html</v>
      </c>
    </row>
    <row r="1240" spans="1:18">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Reduce Fossil Fuel Exports</v>
      </c>
      <c r="C1240" s="254" t="str">
        <f t="shared" si="49"/>
        <v>Percent Reduction in Fossil Fuel Exports</v>
      </c>
      <c r="D1240" s="6" t="s">
        <v>2474</v>
      </c>
      <c r="E1240" s="45"/>
      <c r="F1240" s="6" t="s">
        <v>2475</v>
      </c>
      <c r="G1240" s="45"/>
      <c r="H1240" s="43">
        <v>455</v>
      </c>
      <c r="I1240" s="324" t="s">
        <v>43</v>
      </c>
      <c r="J1240" s="255" t="str">
        <f>IF(ISBLANK(INDEX('Policy Characteristics'!D:D,MATCH($C1240,'Policy Characteristics'!$C:$C,0))),"",INDEX('Policy Characteristics'!D:D,MATCH($C1240,'Policy Characteristics'!$C:$C,0)))</f>
        <v>Percent Reduction in Fossil Fuel Exports</v>
      </c>
      <c r="K1240" s="254" t="str">
        <f>IF(ISBLANK(INDEX('Policy Characteristics'!E:E,MATCH($C1240,'Policy Characteristics'!$C:$C,0))),"",INDEX('Policy Characteristics'!E:E,MATCH($C1240,'Policy Characteristics'!$C:$C,0)))</f>
        <v>indst reduce fossil fuel exports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exports</v>
      </c>
      <c r="P1240" s="254"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54" t="str">
        <f>IF(ISBLANK(INDEX('Policy Characteristics'!K:K,MATCH($C1240,'Policy Characteristics'!$C:$C,0))),"",INDEX('Policy Characteristics'!K:K,MATCH($C1240,'Policy Characteristics'!$C:$C,0)))</f>
        <v/>
      </c>
      <c r="R1240" s="254" t="str">
        <f>IF(ISBLANK(INDEX('Policy Characteristics'!L:L,MATCH($C1240,'Policy Characteristics'!$C:$C,0))),"",INDEX('Policy Characteristics'!L:L,MATCH($C1240,'Policy Characteristics'!$C:$C,0)))</f>
        <v>reduce-fuel-exports.html</v>
      </c>
    </row>
    <row r="1241" spans="1:18">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Reduce Fossil Fuel Exports</v>
      </c>
      <c r="C1241" s="254" t="str">
        <f t="shared" si="49"/>
        <v>Percent Reduction in Fossil Fuel Exports</v>
      </c>
      <c r="D1241" s="6" t="s">
        <v>443</v>
      </c>
      <c r="E1241" s="45"/>
      <c r="F1241" s="6" t="s">
        <v>444</v>
      </c>
      <c r="G1241" s="45"/>
      <c r="H1241" s="43">
        <v>456</v>
      </c>
      <c r="I1241" s="325" t="s">
        <v>44</v>
      </c>
      <c r="J1241" s="255" t="str">
        <f>IF(ISBLANK(INDEX('Policy Characteristics'!D:D,MATCH($C1241,'Policy Characteristics'!$C:$C,0))),"",INDEX('Policy Characteristics'!D:D,MATCH($C1241,'Policy Characteristics'!$C:$C,0)))</f>
        <v>Percent Reduction in Fossil Fuel Exports</v>
      </c>
      <c r="K1241" s="254" t="str">
        <f>IF(ISBLANK(INDEX('Policy Characteristics'!E:E,MATCH($C1241,'Policy Characteristics'!$C:$C,0))),"",INDEX('Policy Characteristics'!E:E,MATCH($C1241,'Policy Characteristics'!$C:$C,0)))</f>
        <v>indst reduce fossil fuel exports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exports</v>
      </c>
      <c r="P1241" s="254"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54" t="str">
        <f>IF(ISBLANK(INDEX('Policy Characteristics'!K:K,MATCH($C1241,'Policy Characteristics'!$C:$C,0))),"",INDEX('Policy Characteristics'!K:K,MATCH($C1241,'Policy Characteristics'!$C:$C,0)))</f>
        <v/>
      </c>
      <c r="R1241" s="254" t="str">
        <f>IF(ISBLANK(INDEX('Policy Characteristics'!L:L,MATCH($C1241,'Policy Characteristics'!$C:$C,0))),"",INDEX('Policy Characteristics'!L:L,MATCH($C1241,'Policy Characteristics'!$C:$C,0)))</f>
        <v>reduce-fuel-exports.html</v>
      </c>
    </row>
    <row r="1242" spans="1:18">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Reduce Fossil Fuel Exports</v>
      </c>
      <c r="C1242" s="254" t="str">
        <f t="shared" si="49"/>
        <v>Percent Reduction in Fossil Fuel Exports</v>
      </c>
      <c r="D1242" s="6" t="s">
        <v>2466</v>
      </c>
      <c r="E1242" s="45"/>
      <c r="F1242" s="6" t="s">
        <v>2470</v>
      </c>
      <c r="G1242" s="45"/>
      <c r="H1242" s="43">
        <v>457</v>
      </c>
      <c r="I1242" s="324" t="s">
        <v>43</v>
      </c>
      <c r="J1242" s="255" t="str">
        <f>IF(ISBLANK(INDEX('Policy Characteristics'!D:D,MATCH($C1242,'Policy Characteristics'!$C:$C,0))),"",INDEX('Policy Characteristics'!D:D,MATCH($C1242,'Policy Characteristics'!$C:$C,0)))</f>
        <v>Percent Reduction in Fossil Fuel Exports</v>
      </c>
      <c r="K1242" s="254" t="str">
        <f>IF(ISBLANK(INDEX('Policy Characteristics'!E:E,MATCH($C1242,'Policy Characteristics'!$C:$C,0))),"",INDEX('Policy Characteristics'!E:E,MATCH($C1242,'Policy Characteristics'!$C:$C,0)))</f>
        <v>indst reduce fossil fuel exports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exports</v>
      </c>
      <c r="P1242" s="254"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54" t="str">
        <f>IF(ISBLANK(INDEX('Policy Characteristics'!K:K,MATCH($C1242,'Policy Characteristics'!$C:$C,0))),"",INDEX('Policy Characteristics'!K:K,MATCH($C1242,'Policy Characteristics'!$C:$C,0)))</f>
        <v/>
      </c>
      <c r="R1242" s="254" t="str">
        <f>IF(ISBLANK(INDEX('Policy Characteristics'!L:L,MATCH($C1242,'Policy Characteristics'!$C:$C,0))),"",INDEX('Policy Characteristics'!L:L,MATCH($C1242,'Policy Characteristics'!$C:$C,0)))</f>
        <v>reduce-fuel-exports.html</v>
      </c>
    </row>
    <row r="1243" spans="1:18">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Reduce Fossil Fuel Exports</v>
      </c>
      <c r="C1243" s="254" t="str">
        <f t="shared" si="49"/>
        <v>Percent Reduction in Fossil Fuel Exports</v>
      </c>
      <c r="D1243" s="6" t="s">
        <v>2476</v>
      </c>
      <c r="E1243" s="45"/>
      <c r="F1243" s="6" t="s">
        <v>2477</v>
      </c>
      <c r="G1243" s="45"/>
      <c r="H1243" s="43">
        <v>458</v>
      </c>
      <c r="I1243" s="324" t="s">
        <v>43</v>
      </c>
      <c r="J1243" s="255" t="str">
        <f>IF(ISBLANK(INDEX('Policy Characteristics'!D:D,MATCH($C1243,'Policy Characteristics'!$C:$C,0))),"",INDEX('Policy Characteristics'!D:D,MATCH($C1243,'Policy Characteristics'!$C:$C,0)))</f>
        <v>Percent Reduction in Fossil Fuel Exports</v>
      </c>
      <c r="K1243" s="254" t="str">
        <f>IF(ISBLANK(INDEX('Policy Characteristics'!E:E,MATCH($C1243,'Policy Characteristics'!$C:$C,0))),"",INDEX('Policy Characteristics'!E:E,MATCH($C1243,'Policy Characteristics'!$C:$C,0)))</f>
        <v>indst reduce fossil fuel exports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exports</v>
      </c>
      <c r="P1243" s="254"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54" t="str">
        <f>IF(ISBLANK(INDEX('Policy Characteristics'!K:K,MATCH($C1243,'Policy Characteristics'!$C:$C,0))),"",INDEX('Policy Characteristics'!K:K,MATCH($C1243,'Policy Characteristics'!$C:$C,0)))</f>
        <v/>
      </c>
      <c r="R1243" s="254" t="str">
        <f>IF(ISBLANK(INDEX('Policy Characteristics'!L:L,MATCH($C1243,'Policy Characteristics'!$C:$C,0))),"",INDEX('Policy Characteristics'!L:L,MATCH($C1243,'Policy Characteristics'!$C:$C,0)))</f>
        <v>reduce-fuel-exports.html</v>
      </c>
    </row>
    <row r="1244" spans="1:18">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Reduce Fossil Fuel Exports</v>
      </c>
      <c r="C1244" s="254" t="str">
        <f t="shared" si="49"/>
        <v>Percent Reduction in Fossil Fuel Exports</v>
      </c>
      <c r="D1244" s="6" t="s">
        <v>2467</v>
      </c>
      <c r="E1244" s="45"/>
      <c r="F1244" s="6" t="s">
        <v>2471</v>
      </c>
      <c r="G1244" s="45"/>
      <c r="H1244" s="43">
        <v>459</v>
      </c>
      <c r="I1244" s="324" t="s">
        <v>43</v>
      </c>
      <c r="J1244" s="255" t="str">
        <f>IF(ISBLANK(INDEX('Policy Characteristics'!D:D,MATCH($C1244,'Policy Characteristics'!$C:$C,0))),"",INDEX('Policy Characteristics'!D:D,MATCH($C1244,'Policy Characteristics'!$C:$C,0)))</f>
        <v>Percent Reduction in Fossil Fuel Exports</v>
      </c>
      <c r="K1244" s="254" t="str">
        <f>IF(ISBLANK(INDEX('Policy Characteristics'!E:E,MATCH($C1244,'Policy Characteristics'!$C:$C,0))),"",INDEX('Policy Characteristics'!E:E,MATCH($C1244,'Policy Characteristics'!$C:$C,0)))</f>
        <v>indst reduce fossil fuel exports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exports</v>
      </c>
      <c r="P1244" s="254"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254" t="str">
        <f>IF(ISBLANK(INDEX('Policy Characteristics'!K:K,MATCH($C1244,'Policy Characteristics'!$C:$C,0))),"",INDEX('Policy Characteristics'!K:K,MATCH($C1244,'Policy Characteristics'!$C:$C,0)))</f>
        <v/>
      </c>
      <c r="R1244" s="254" t="str">
        <f>IF(ISBLANK(INDEX('Policy Characteristics'!L:L,MATCH($C1244,'Policy Characteristics'!$C:$C,0))),"",INDEX('Policy Characteristics'!L:L,MATCH($C1244,'Policy Characteristics'!$C:$C,0)))</f>
        <v>reduce-fuel-exports.html</v>
      </c>
    </row>
    <row r="1245" spans="1:18">
      <c r="A1245" s="254" t="str">
        <f>IF(ISBLANK(INDEX('Policy Characteristics'!A:A,MATCH($C1245,'Policy Characteristics'!$C:$C,0))),"",INDEX('Policy Characteristics'!A:A,MATCH($C1245,'Policy Characteristics'!$C:$C,0)))</f>
        <v>Agriculture, Land Use, and Forestry</v>
      </c>
      <c r="B1245" s="262" t="str">
        <f>IF(ISBLANK(INDEX('Policy Characteristics'!B:B,MATCH($C1245,'Policy Characteristics'!$C:$C,0))),"",INDEX('Policy Characteristics'!B:B,MATCH($C1245,'Policy Characteristics'!$C:$C,0)))</f>
        <v>Afforestation and Reforestation</v>
      </c>
      <c r="C1245" t="s">
        <v>431</v>
      </c>
      <c r="D1245" s="45"/>
      <c r="E1245" s="45"/>
      <c r="F1245" s="45"/>
      <c r="G1245" s="45"/>
      <c r="H1245" s="43">
        <v>60</v>
      </c>
      <c r="I1245" s="324" t="s">
        <v>43</v>
      </c>
      <c r="J1245" s="255" t="str">
        <f>IF(ISBLANK(INDEX('Policy Characteristics'!D:D,MATCH($C1245,'Policy Characteristics'!$C:$C,0))),"",INDEX('Policy Characteristics'!D:D,MATCH($C1245,'Policy Characteristics'!$C:$C,0)))</f>
        <v>Afforestation and Reforestation</v>
      </c>
      <c r="K1245" s="254" t="str">
        <f>IF(ISBLANK(INDEX('Policy Characteristics'!E:E,MATCH($C1245,'Policy Characteristics'!$C:$C,0))),"",INDEX('Policy Characteristics'!E:E,MATCH($C1245,'Policy Characteristics'!$C:$C,0)))</f>
        <v>land afforestation and reforestation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potential achieved</v>
      </c>
      <c r="P1245" s="254"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254" t="str">
        <f>IF(ISBLANK(INDEX('Policy Characteristics'!K:K,MATCH($C1245,'Policy Characteristics'!$C:$C,0))),"",INDEX('Policy Characteristics'!K:K,MATCH($C1245,'Policy Characteristics'!$C:$C,0)))</f>
        <v>lulucf.html#aff-ref</v>
      </c>
      <c r="R1245" s="254" t="str">
        <f>IF(ISBLANK(INDEX('Policy Characteristics'!L:L,MATCH($C1245,'Policy Characteristics'!$C:$C,0))),"",INDEX('Policy Characteristics'!L:L,MATCH($C1245,'Policy Characteristics'!$C:$C,0)))</f>
        <v>afforestation-and-reforestation.html</v>
      </c>
    </row>
    <row r="1246" spans="1:18">
      <c r="A1246" s="254" t="str">
        <f>IF(ISBLANK(INDEX('Policy Characteristics'!A:A,MATCH($C1246,'Policy Characteristics'!$C:$C,0))),"",INDEX('Policy Characteristics'!A:A,MATCH($C1246,'Policy Characteristics'!$C:$C,0)))</f>
        <v>Agriculture, Land Use, and Forestry</v>
      </c>
      <c r="B1246" s="262" t="str">
        <f>IF(ISBLANK(INDEX('Policy Characteristics'!B:B,MATCH($C1246,'Policy Characteristics'!$C:$C,0))),"",INDEX('Policy Characteristics'!B:B,MATCH($C1246,'Policy Characteristics'!$C:$C,0)))</f>
        <v>Avoid Deforestation</v>
      </c>
      <c r="C1246" t="s">
        <v>438</v>
      </c>
      <c r="D1246" s="45"/>
      <c r="E1246" s="45"/>
      <c r="F1246" s="45"/>
      <c r="G1246" s="45"/>
      <c r="H1246" s="43">
        <v>705</v>
      </c>
      <c r="I1246" s="325" t="s">
        <v>43</v>
      </c>
      <c r="J1246" s="255" t="str">
        <f>IF(ISBLANK(INDEX('Policy Characteristics'!D:D,MATCH($C1246,'Policy Characteristics'!$C:$C,0))),"",INDEX('Policy Characteristics'!D:D,MATCH($C1246,'Policy Characteristics'!$C:$C,0)))</f>
        <v>Avoid Deforestation</v>
      </c>
      <c r="K1246" s="254" t="str">
        <f>IF(ISBLANK(INDEX('Policy Characteristics'!E:E,MATCH($C1246,'Policy Characteristics'!$C:$C,0))),"",INDEX('Policy Characteristics'!E:E,MATCH($C1246,'Policy Characteristics'!$C:$C,0)))</f>
        <v>land avoid deforestation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potential achieved</v>
      </c>
      <c r="P1246" s="254"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254" t="str">
        <f>IF(ISBLANK(INDEX('Policy Characteristics'!K:K,MATCH($C1246,'Policy Characteristics'!$C:$C,0))),"",INDEX('Policy Characteristics'!K:K,MATCH($C1246,'Policy Characteristics'!$C:$C,0)))</f>
        <v>lulucf.html#avoid-def</v>
      </c>
      <c r="R1246" s="254" t="str">
        <f>IF(ISBLANK(INDEX('Policy Characteristics'!L:L,MATCH($C1246,'Policy Characteristics'!$C:$C,0))),"",INDEX('Policy Characteristics'!L:L,MATCH($C1246,'Policy Characteristics'!$C:$C,0)))</f>
        <v>avoid-deforestation.html</v>
      </c>
    </row>
    <row r="1247" spans="1:18">
      <c r="A1247" s="254" t="str">
        <f>IF(ISBLANK(INDEX('Policy Characteristics'!A:A,MATCH($C1247,'Policy Characteristics'!$C:$C,0))),"",INDEX('Policy Characteristics'!A:A,MATCH($C1247,'Policy Characteristics'!$C:$C,0)))</f>
        <v>Agriculture, Land Use, and Forestry</v>
      </c>
      <c r="B1247" s="262" t="str">
        <f>IF(ISBLANK(INDEX('Policy Characteristics'!B:B,MATCH($C1247,'Policy Characteristics'!$C:$C,0))),"",INDEX('Policy Characteristics'!B:B,MATCH($C1247,'Policy Characteristics'!$C:$C,0)))</f>
        <v>Grassland Restoration and Avoided Conversion</v>
      </c>
      <c r="C1247" t="s">
        <v>435</v>
      </c>
      <c r="D1247" s="45"/>
      <c r="E1247" s="45"/>
      <c r="F1247" s="45"/>
      <c r="G1247" s="45"/>
      <c r="H1247" s="43">
        <v>177</v>
      </c>
      <c r="I1247" s="325" t="s">
        <v>43</v>
      </c>
      <c r="J1247" s="255" t="str">
        <f>IF(ISBLANK(INDEX('Policy Characteristics'!D:D,MATCH($C1247,'Policy Characteristics'!$C:$C,0))),"",INDEX('Policy Characteristics'!D:D,MATCH($C1247,'Policy Characteristics'!$C:$C,0)))</f>
        <v>Grassland Restoration and Avoided Conversion</v>
      </c>
      <c r="K1247" s="254" t="str">
        <f>IF(ISBLANK(INDEX('Policy Characteristics'!E:E,MATCH($C1247,'Policy Characteristics'!$C:$C,0))),"",INDEX('Policy Characteristics'!E:E,MATCH($C1247,'Policy Characteristics'!$C:$C,0)))</f>
        <v>land forest restoration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potential achieved</v>
      </c>
      <c r="P1247" s="254"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forest-restoration.html</v>
      </c>
    </row>
    <row r="1248" spans="1:18">
      <c r="A1248" s="254" t="str">
        <f>IF(ISBLANK(INDEX('Policy Characteristics'!A:A,MATCH($C1248,'Policy Characteristics'!$C:$C,0))),"",INDEX('Policy Characteristics'!A:A,MATCH($C1248,'Policy Characteristics'!$C:$C,0)))</f>
        <v>Agriculture, Land Use, and Forestry</v>
      </c>
      <c r="B1248" s="262" t="str">
        <f>IF(ISBLANK(INDEX('Policy Characteristics'!B:B,MATCH($C1248,'Policy Characteristics'!$C:$C,0))),"",INDEX('Policy Characteristics'!B:B,MATCH($C1248,'Policy Characteristics'!$C:$C,0)))</f>
        <v>Forest Set-Asides</v>
      </c>
      <c r="C1248" t="s">
        <v>432</v>
      </c>
      <c r="D1248" s="45"/>
      <c r="E1248" s="45"/>
      <c r="F1248" s="45"/>
      <c r="G1248" s="45"/>
      <c r="H1248" s="43">
        <v>61</v>
      </c>
      <c r="I1248" s="324" t="s">
        <v>43</v>
      </c>
      <c r="J1248" s="255" t="str">
        <f>IF(ISBLANK(INDEX('Policy Characteristics'!D:D,MATCH($C1248,'Policy Characteristics'!$C:$C,0))),"",INDEX('Policy Characteristics'!D:D,MATCH($C1248,'Policy Characteristics'!$C:$C,0)))</f>
        <v>Forest Set-Asides</v>
      </c>
      <c r="K1248" s="254" t="str">
        <f>IF(ISBLANK(INDEX('Policy Characteristics'!E:E,MATCH($C1248,'Policy Characteristics'!$C:$C,0))),"",INDEX('Policy Characteristics'!E:E,MATCH($C1248,'Policy Characteristics'!$C:$C,0)))</f>
        <v>land forest set asides</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potential achieved</v>
      </c>
      <c r="P1248" s="254"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254" t="str">
        <f>IF(ISBLANK(INDEX('Policy Characteristics'!K:K,MATCH($C1248,'Policy Characteristics'!$C:$C,0))),"",INDEX('Policy Characteristics'!K:K,MATCH($C1248,'Policy Characteristics'!$C:$C,0)))</f>
        <v>lulucf.html#set-asides</v>
      </c>
      <c r="R1248" s="254" t="str">
        <f>IF(ISBLANK(INDEX('Policy Characteristics'!L:L,MATCH($C1248,'Policy Characteristics'!$C:$C,0))),"",INDEX('Policy Characteristics'!L:L,MATCH($C1248,'Policy Characteristics'!$C:$C,0)))</f>
        <v>forest-set-asides.html</v>
      </c>
    </row>
    <row r="1249" spans="1:18">
      <c r="A1249" s="254" t="str">
        <f>IF(ISBLANK(INDEX('Policy Characteristics'!A:A,MATCH($C1249,'Policy Characteristics'!$C:$C,0))),"",INDEX('Policy Characteristics'!A:A,MATCH($C1249,'Policy Characteristics'!$C:$C,0)))</f>
        <v>Agriculture, Land Use, and Forestry</v>
      </c>
      <c r="B1249" s="262" t="str">
        <f>IF(ISBLANK(INDEX('Policy Characteristics'!B:B,MATCH($C1249,'Policy Characteristics'!$C:$C,0))),"",INDEX('Policy Characteristics'!B:B,MATCH($C1249,'Policy Characteristics'!$C:$C,0)))</f>
        <v>Cropland and Rice Measures</v>
      </c>
      <c r="C1249" t="s">
        <v>2774</v>
      </c>
      <c r="D1249" s="45"/>
      <c r="E1249" s="45"/>
      <c r="F1249" s="45"/>
      <c r="G1249" s="45"/>
      <c r="H1249" s="43">
        <v>62</v>
      </c>
      <c r="I1249" s="324" t="s">
        <v>43</v>
      </c>
      <c r="J1249" s="255" t="str">
        <f>IF(ISBLANK(INDEX('Policy Characteristics'!D:D,MATCH($C1249,'Policy Characteristics'!$C:$C,0))),"",INDEX('Policy Characteristics'!D:D,MATCH($C1249,'Policy Characteristics'!$C:$C,0)))</f>
        <v>Cropland and Rice Measures</v>
      </c>
      <c r="K1249" s="254" t="str">
        <f>IF(ISBLANK(INDEX('Policy Characteristics'!E:E,MATCH($C1249,'Policy Characteristics'!$C:$C,0))),"",INDEX('Policy Characteristics'!E:E,MATCH($C1249,'Policy Characteristics'!$C:$C,0)))</f>
        <v>indst cropland and rice measures</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potential achieved</v>
      </c>
      <c r="P1249" s="254"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254" t="str">
        <f>IF(ISBLANK(INDEX('Policy Characteristics'!K:K,MATCH($C1249,'Policy Characteristics'!$C:$C,0))),"",INDEX('Policy Characteristics'!K:K,MATCH($C1249,'Policy Characteristics'!$C:$C,0)))</f>
        <v>industry-ag-main.html#cropland</v>
      </c>
      <c r="R1249" s="254" t="str">
        <f>IF(ISBLANK(INDEX('Policy Characteristics'!L:L,MATCH($C1249,'Policy Characteristics'!$C:$C,0))),"",INDEX('Policy Characteristics'!L:L,MATCH($C1249,'Policy Characteristics'!$C:$C,0)))</f>
        <v>cropland-management.html</v>
      </c>
    </row>
    <row r="1250" spans="1:18">
      <c r="A1250" s="254" t="str">
        <f>IF(ISBLANK(INDEX('Policy Characteristics'!A:A,MATCH($C1250,'Policy Characteristics'!$C:$C,0))),"",INDEX('Policy Characteristics'!A:A,MATCH($C1250,'Policy Characteristics'!$C:$C,0)))</f>
        <v>Agriculture, Land Use, and Forestry</v>
      </c>
      <c r="B1250" s="262" t="str">
        <f>IF(ISBLANK(INDEX('Policy Characteristics'!B:B,MATCH($C1250,'Policy Characteristics'!$C:$C,0))),"",INDEX('Policy Characteristics'!B:B,MATCH($C1250,'Policy Characteristics'!$C:$C,0)))</f>
        <v>Improved Soil Measures</v>
      </c>
      <c r="C1250" t="s">
        <v>3362</v>
      </c>
      <c r="D1250" s="45"/>
      <c r="E1250" s="45"/>
      <c r="F1250" s="45"/>
      <c r="G1250" s="45"/>
      <c r="H1250" s="43">
        <v>1654</v>
      </c>
      <c r="I1250" s="324" t="s">
        <v>43</v>
      </c>
      <c r="J1250" s="255" t="str">
        <f>IF(ISBLANK(INDEX('Policy Characteristics'!D:D,MATCH($C1250,'Policy Characteristics'!$C:$C,0))),"",INDEX('Policy Characteristics'!D:D,MATCH($C1250,'Policy Characteristics'!$C:$C,0)))</f>
        <v>Improved Soil Measures</v>
      </c>
      <c r="K1250" s="254" t="str">
        <f>IF(ISBLANK(INDEX('Policy Characteristics'!E:E,MATCH($C1250,'Policy Characteristics'!$C:$C,0))),"",INDEX('Policy Characteristics'!E:E,MATCH($C1250,'Policy Characteristics'!$C:$C,0)))</f>
        <v>indst tillage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254" t="str">
        <f>IF(ISBLANK(INDEX('Policy Characteristics'!K:K,MATCH($C1250,'Policy Characteristics'!$C:$C,0))),"",INDEX('Policy Characteristics'!K:K,MATCH($C1250,'Policy Characteristics'!$C:$C,0)))</f>
        <v/>
      </c>
      <c r="R1250" s="254" t="str">
        <f>IF(ISBLANK(INDEX('Policy Characteristics'!L:L,MATCH($C1250,'Policy Characteristics'!$C:$C,0))),"",INDEX('Policy Characteristics'!L:L,MATCH($C1250,'Policy Characteristics'!$C:$C,0)))</f>
        <v/>
      </c>
    </row>
    <row r="1251" spans="1:18">
      <c r="A1251" s="254" t="str">
        <f>IF(ISBLANK(INDEX('Policy Characteristics'!A:A,MATCH($C1251,'Policy Characteristics'!$C:$C,0))),"",INDEX('Policy Characteristics'!A:A,MATCH($C1251,'Policy Characteristics'!$C:$C,0)))</f>
        <v>Agriculture, Land Use, and Forestry</v>
      </c>
      <c r="B1251" s="262" t="str">
        <f>IF(ISBLANK(INDEX('Policy Characteristics'!B:B,MATCH($C1251,'Policy Characteristics'!$C:$C,0))),"",INDEX('Policy Characteristics'!B:B,MATCH($C1251,'Policy Characteristics'!$C:$C,0)))</f>
        <v>Improved Forest Management</v>
      </c>
      <c r="C1251" t="s">
        <v>433</v>
      </c>
      <c r="D1251" s="45"/>
      <c r="E1251" s="45"/>
      <c r="F1251" s="45"/>
      <c r="G1251" s="45"/>
      <c r="H1251" s="43">
        <v>63</v>
      </c>
      <c r="I1251" s="324" t="s">
        <v>43</v>
      </c>
      <c r="J1251" s="255" t="str">
        <f>IF(ISBLANK(INDEX('Policy Characteristics'!D:D,MATCH($C1251,'Policy Characteristics'!$C:$C,0))),"",INDEX('Policy Characteristics'!D:D,MATCH($C1251,'Policy Characteristics'!$C:$C,0)))</f>
        <v>Improved Forest Management</v>
      </c>
      <c r="K1251" s="254" t="str">
        <f>IF(ISBLANK(INDEX('Policy Characteristics'!E:E,MATCH($C1251,'Policy Characteristics'!$C:$C,0))),"",INDEX('Policy Characteristics'!E:E,MATCH($C1251,'Policy Characteristics'!$C:$C,0)))</f>
        <v>land forest management</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254" t="str">
        <f>IF(ISBLANK(INDEX('Policy Characteristics'!K:K,MATCH($C1251,'Policy Characteristics'!$C:$C,0))),"",INDEX('Policy Characteristics'!K:K,MATCH($C1251,'Policy Characteristics'!$C:$C,0)))</f>
        <v>lulucf.html#forest-mgmt</v>
      </c>
      <c r="R1251" s="254" t="str">
        <f>IF(ISBLANK(INDEX('Policy Characteristics'!L:L,MATCH($C1251,'Policy Characteristics'!$C:$C,0))),"",INDEX('Policy Characteristics'!L:L,MATCH($C1251,'Policy Characteristics'!$C:$C,0)))</f>
        <v>improved-forest-management.html</v>
      </c>
    </row>
    <row r="1252" spans="1:18">
      <c r="A1252" s="254" t="str">
        <f>IF(ISBLANK(INDEX('Policy Characteristics'!A:A,MATCH($C1252,'Policy Characteristics'!$C:$C,0))),"",INDEX('Policy Characteristics'!A:A,MATCH($C1252,'Policy Characteristics'!$C:$C,0)))</f>
        <v>Agriculture, Land Use, and Forestry</v>
      </c>
      <c r="B1252" s="262" t="str">
        <f>IF(ISBLANK(INDEX('Policy Characteristics'!B:B,MATCH($C1252,'Policy Characteristics'!$C:$C,0))),"",INDEX('Policy Characteristics'!B:B,MATCH($C1252,'Policy Characteristics'!$C:$C,0)))</f>
        <v>Livestock Measures</v>
      </c>
      <c r="C1252" t="s">
        <v>2807</v>
      </c>
      <c r="D1252" s="45"/>
      <c r="E1252" s="45"/>
      <c r="F1252" s="45"/>
      <c r="G1252" s="45"/>
      <c r="H1252" s="43">
        <v>64</v>
      </c>
      <c r="I1252" s="324" t="s">
        <v>43</v>
      </c>
      <c r="J1252" s="255" t="str">
        <f>IF(ISBLANK(INDEX('Policy Characteristics'!D:D,MATCH($C1252,'Policy Characteristics'!$C:$C,0))),"",INDEX('Policy Characteristics'!D:D,MATCH($C1252,'Policy Characteristics'!$C:$C,0)))</f>
        <v>Livestock Measures</v>
      </c>
      <c r="K1252" s="254" t="str">
        <f>IF(ISBLANK(INDEX('Policy Characteristics'!E:E,MATCH($C1252,'Policy Characteristics'!$C:$C,0))),"",INDEX('Policy Characteristics'!E:E,MATCH($C1252,'Policy Characteristics'!$C:$C,0)))</f>
        <v>indst livestock measures</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254" t="str">
        <f>IF(ISBLANK(INDEX('Policy Characteristics'!K:K,MATCH($C1252,'Policy Characteristics'!$C:$C,0))),"",INDEX('Policy Characteristics'!K:K,MATCH($C1252,'Policy Characteristics'!$C:$C,0)))</f>
        <v>industry-ag-main.html#livestock</v>
      </c>
      <c r="R1252" s="254" t="str">
        <f>IF(ISBLANK(INDEX('Policy Characteristics'!L:L,MATCH($C1252,'Policy Characteristics'!$C:$C,0))),"",INDEX('Policy Characteristics'!L:L,MATCH($C1252,'Policy Characteristics'!$C:$C,0)))</f>
        <v>livestock-measures.html</v>
      </c>
    </row>
    <row r="1253" spans="1:18">
      <c r="A1253" s="254" t="str">
        <f>IF(ISBLANK(INDEX('Policy Characteristics'!A:A,MATCH($C1253,'Policy Characteristics'!$C:$C,0))),"",INDEX('Policy Characteristics'!A:A,MATCH($C1253,'Policy Characteristics'!$C:$C,0)))</f>
        <v>Agriculture, Land Use, and Forestry</v>
      </c>
      <c r="B1253" s="262" t="str">
        <f>IF(ISBLANK(INDEX('Policy Characteristics'!B:B,MATCH($C1253,'Policy Characteristics'!$C:$C,0))),"",INDEX('Policy Characteristics'!B:B,MATCH($C1253,'Policy Characteristics'!$C:$C,0)))</f>
        <v>Wetland Restoration</v>
      </c>
      <c r="C1253" t="s">
        <v>434</v>
      </c>
      <c r="D1253" s="45"/>
      <c r="E1253" s="45"/>
      <c r="F1253" s="45"/>
      <c r="G1253" s="45"/>
      <c r="H1253" s="43">
        <v>178</v>
      </c>
      <c r="I1253" s="324" t="s">
        <v>43</v>
      </c>
      <c r="J1253" s="255" t="str">
        <f>IF(ISBLANK(INDEX('Policy Characteristics'!D:D,MATCH($C1253,'Policy Characteristics'!$C:$C,0))),"",INDEX('Policy Characteristics'!D:D,MATCH($C1253,'Policy Characteristics'!$C:$C,0)))</f>
        <v>Wetland Restoration</v>
      </c>
      <c r="K1253" s="254" t="str">
        <f>IF(ISBLANK(INDEX('Policy Characteristics'!E:E,MATCH($C1253,'Policy Characteristics'!$C:$C,0))),"",INDEX('Policy Characteristics'!E:E,MATCH($C1253,'Policy Characteristics'!$C:$C,0)))</f>
        <v>land peatland restoration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254" t="str">
        <f>IF(ISBLANK(INDEX('Policy Characteristics'!K:K,MATCH($C1253,'Policy Characteristics'!$C:$C,0))),"",INDEX('Policy Characteristics'!K:K,MATCH($C1253,'Policy Characteristics'!$C:$C,0)))</f>
        <v/>
      </c>
      <c r="R1253" s="254" t="str">
        <f>IF(ISBLANK(INDEX('Policy Characteristics'!L:L,MATCH($C1253,'Policy Characteristics'!$C:$C,0))),"",INDEX('Policy Characteristics'!L:L,MATCH($C1253,'Policy Characteristics'!$C:$C,0)))</f>
        <v>peatland-restoration.html</v>
      </c>
    </row>
    <row r="1254" spans="1:18">
      <c r="A1254" s="254" t="str">
        <f>IF(ISBLANK(INDEX('Policy Characteristics'!A:A,MATCH($C1254,'Policy Characteristics'!$C:$C,0))),"",INDEX('Policy Characteristics'!A:A,MATCH($C1254,'Policy Characteristics'!$C:$C,0)))</f>
        <v>Agriculture, Land Use, and Forestry</v>
      </c>
      <c r="B1254" s="262" t="str">
        <f>IF(ISBLANK(INDEX('Policy Characteristics'!B:B,MATCH($C1254,'Policy Characteristics'!$C:$C,0))),"",INDEX('Policy Characteristics'!B:B,MATCH($C1254,'Policy Characteristics'!$C:$C,0)))</f>
        <v>Shift to Non-Animal Products</v>
      </c>
      <c r="C1254" t="s">
        <v>2442</v>
      </c>
      <c r="D1254" s="45"/>
      <c r="E1254" s="45"/>
      <c r="F1254" s="45"/>
      <c r="G1254" s="45"/>
      <c r="H1254" s="43">
        <v>434</v>
      </c>
      <c r="I1254" s="324" t="s">
        <v>43</v>
      </c>
      <c r="J1254" s="255" t="str">
        <f>IF(ISBLANK(INDEX('Policy Characteristics'!D:D,MATCH($C1254,'Policy Characteristics'!$C:$C,0))),"",INDEX('Policy Characteristics'!D:D,MATCH($C1254,'Policy Characteristics'!$C:$C,0)))</f>
        <v>Shift to Non-Animal Products</v>
      </c>
      <c r="K1254" s="254" t="str">
        <f>IF(ISBLANK(INDEX('Policy Characteristics'!E:E,MATCH($C1254,'Policy Characteristics'!$C:$C,0))),"",INDEX('Policy Characteristics'!E:E,MATCH($C1254,'Policy Characteristics'!$C:$C,0)))</f>
        <v>indst shift to nonanimal products</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reduction in animal products</v>
      </c>
      <c r="P1254" s="254"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254" t="str">
        <f>IF(ISBLANK(INDEX('Policy Characteristics'!K:K,MATCH($C1254,'Policy Characteristics'!$C:$C,0))),"",INDEX('Policy Characteristics'!K:K,MATCH($C1254,'Policy Characteristics'!$C:$C,0)))</f>
        <v/>
      </c>
      <c r="R1254" s="254" t="str">
        <f>IF(ISBLANK(INDEX('Policy Characteristics'!L:L,MATCH($C1254,'Policy Characteristics'!$C:$C,0))),"",INDEX('Policy Characteristics'!L:L,MATCH($C1254,'Policy Characteristics'!$C:$C,0)))</f>
        <v>shift-to-non-animal-products.html</v>
      </c>
    </row>
    <row r="1255" spans="1:18" s="2" customFormat="1">
      <c r="A1255" s="254" t="str">
        <f>IF(ISBLANK(INDEX('Policy Characteristics'!A:A,MATCH($C1255,'Policy Characteristics'!$C:$C,0))),"",INDEX('Policy Characteristics'!A:A,MATCH($C1255,'Policy Characteristics'!$C:$C,0)))</f>
        <v>District Heat and Hydrogen</v>
      </c>
      <c r="B1255" s="262" t="str">
        <f>IF(ISBLANK(INDEX('Policy Characteristics'!B:B,MATCH($C1255,'Policy Characteristics'!$C:$C,0))),"",INDEX('Policy Characteristics'!B:B,MATCH($C1255,'Policy Characteristics'!$C:$C,0)))</f>
        <v>Use CHP for District Heat</v>
      </c>
      <c r="C1255" s="317" t="s">
        <v>288</v>
      </c>
      <c r="D1255" s="6"/>
      <c r="E1255" s="6"/>
      <c r="F1255" s="6"/>
      <c r="G1255" s="6"/>
      <c r="H1255" s="43">
        <v>68</v>
      </c>
      <c r="I1255" s="325" t="s">
        <v>43</v>
      </c>
      <c r="J1255" s="255" t="str">
        <f>IF(ISBLANK(INDEX('Policy Characteristics'!D:D,MATCH($C1255,'Policy Characteristics'!$C:$C,0))),"",INDEX('Policy Characteristics'!D:D,MATCH($C1255,'Policy Characteristics'!$C:$C,0)))</f>
        <v>District Heat CHP</v>
      </c>
      <c r="K1255" s="254" t="str">
        <f>IF(ISBLANK(INDEX('Policy Characteristics'!E:E,MATCH($C1255,'Policy Characteristics'!$C:$C,0))),"",INDEX('Policy Characteristics'!E:E,MATCH($C1255,'Policy Characteristics'!$C:$C,0)))</f>
        <v>heat convert heat to CHP</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non-CHP heat converted</v>
      </c>
      <c r="P1255" s="254"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254" t="str">
        <f>IF(ISBLANK(INDEX('Policy Characteristics'!K:K,MATCH($C1255,'Policy Characteristics'!$C:$C,0))),"",INDEX('Policy Characteristics'!K:K,MATCH($C1255,'Policy Characteristics'!$C:$C,0)))</f>
        <v>district-heating.html#chp</v>
      </c>
      <c r="R1255" s="254" t="str">
        <f>IF(ISBLANK(INDEX('Policy Characteristics'!L:L,MATCH($C1255,'Policy Characteristics'!$C:$C,0))),"",INDEX('Policy Characteristics'!L:L,MATCH($C1255,'Policy Characteristics'!$C:$C,0)))</f>
        <v>convert-non-chp-heat-production.html</v>
      </c>
    </row>
    <row r="1256" spans="1:18" s="2" customFormat="1">
      <c r="A1256" s="254" t="str">
        <f>IF(ISBLANK(INDEX('Policy Characteristics'!A:A,MATCH($C1256,'Policy Characteristics'!$C:$C,0))),"",INDEX('Policy Characteristics'!A:A,MATCH($C1256,'Policy Characteristics'!$C:$C,0)))</f>
        <v>District Heat and Hydrogen</v>
      </c>
      <c r="B1256" s="262" t="str">
        <f>IF(ISBLANK(INDEX('Policy Characteristics'!B:B,MATCH($C1256,'Policy Characteristics'!$C:$C,0))),"",INDEX('Policy Characteristics'!B:B,MATCH($C1256,'Policy Characteristics'!$C:$C,0)))</f>
        <v>Produce District Heat with Hydrogen</v>
      </c>
      <c r="C1256" s="317" t="s">
        <v>2741</v>
      </c>
      <c r="D1256" s="6"/>
      <c r="E1256" s="6"/>
      <c r="F1256" s="6"/>
      <c r="G1256" s="6"/>
      <c r="H1256" s="43">
        <v>176</v>
      </c>
      <c r="I1256" s="325" t="s">
        <v>43</v>
      </c>
      <c r="J1256" s="255" t="str">
        <f>IF(ISBLANK(INDEX('Policy Characteristics'!D:D,MATCH($C1256,'Policy Characteristics'!$C:$C,0))),"",INDEX('Policy Characteristics'!D:D,MATCH($C1256,'Policy Characteristics'!$C:$C,0)))</f>
        <v>District Heat Fuel Switching</v>
      </c>
      <c r="K1256" s="254" t="str">
        <f>IF(ISBLANK(INDEX('Policy Characteristics'!E:E,MATCH($C1256,'Policy Characteristics'!$C:$C,0))),"",INDEX('Policy Characteristics'!E:E,MATCH($C1256,'Policy Characteristics'!$C:$C,0)))</f>
        <v>heat fuel type shifting</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use</v>
      </c>
      <c r="P1256" s="254"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254" t="str">
        <f>IF(ISBLANK(INDEX('Policy Characteristics'!K:K,MATCH($C1256,'Policy Characteristics'!$C:$C,0))),"",INDEX('Policy Characteristics'!K:K,MATCH($C1256,'Policy Characteristics'!$C:$C,0)))</f>
        <v>district-heating.html#convert-coal</v>
      </c>
      <c r="R1256" s="254" t="str">
        <f>IF(ISBLANK(INDEX('Policy Characteristics'!L:L,MATCH($C1256,'Policy Characteristics'!$C:$C,0))),"",INDEX('Policy Characteristics'!L:L,MATCH($C1256,'Policy Characteristics'!$C:$C,0)))</f>
        <v>district-heat-fuel-switching.html</v>
      </c>
    </row>
    <row r="1257" spans="1:18" s="2" customFormat="1">
      <c r="A1257" s="254" t="str">
        <f>IF(ISBLANK(INDEX('Policy Characteristics'!A:A,MATCH($C1257,'Policy Characteristics'!$C:$C,0))),"",INDEX('Policy Characteristics'!A:A,MATCH($C1257,'Policy Characteristics'!$C:$C,0)))</f>
        <v>District Heat and Hydrogen</v>
      </c>
      <c r="B1257" s="262" t="str">
        <f>IF(ISBLANK(INDEX('Policy Characteristics'!B:B,MATCH($C1257,'Policy Characteristics'!$C:$C,0))),"",INDEX('Policy Characteristics'!B:B,MATCH($C1257,'Policy Characteristics'!$C:$C,0)))</f>
        <v>Shift Hydrogen Production to Electrolysis</v>
      </c>
      <c r="C1257" s="317" t="s">
        <v>2480</v>
      </c>
      <c r="D1257" s="6"/>
      <c r="E1257" s="6"/>
      <c r="F1257" s="6"/>
      <c r="G1257" s="6"/>
      <c r="H1257" s="43">
        <v>450</v>
      </c>
      <c r="I1257" s="325" t="s">
        <v>43</v>
      </c>
      <c r="J1257" s="255" t="str">
        <f>IF(ISBLANK(INDEX('Policy Characteristics'!D:D,MATCH($C1257,'Policy Characteristics'!$C:$C,0))),"",INDEX('Policy Characteristics'!D:D,MATCH($C1257,'Policy Characteristics'!$C:$C,0)))</f>
        <v>Hydrogen Electrolysis</v>
      </c>
      <c r="K1257" s="254" t="str">
        <f>IF(ISBLANK(INDEX('Policy Characteristics'!E:E,MATCH($C1257,'Policy Characteristics'!$C:$C,0))),"",INDEX('Policy Characteristics'!E:E,MATCH($C1257,'Policy Characteristics'!$C:$C,0)))</f>
        <v>hydgn shift production pathways</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hydrogen production</v>
      </c>
      <c r="P1257" s="254"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254" t="str">
        <f>IF(ISBLANK(INDEX('Policy Characteristics'!K:K,MATCH($C1257,'Policy Characteristics'!$C:$C,0))),"",INDEX('Policy Characteristics'!K:K,MATCH($C1257,'Policy Characteristics'!$C:$C,0)))</f>
        <v/>
      </c>
      <c r="R1257" s="254" t="str">
        <f>IF(ISBLANK(INDEX('Policy Characteristics'!L:L,MATCH($C1257,'Policy Characteristics'!$C:$C,0))),"",INDEX('Policy Characteristics'!L:L,MATCH($C1257,'Policy Characteristics'!$C:$C,0)))</f>
        <v>switch-hydrogen-production-pathway.html</v>
      </c>
    </row>
    <row r="1258" spans="1:18" s="4" customFormat="1">
      <c r="A1258" s="254" t="str">
        <f>IF(ISBLANK(INDEX('Policy Characteristics'!A:A,MATCH($C1258,'Policy Characteristics'!$C:$C,0))),"",INDEX('Policy Characteristics'!A:A,MATCH($C1258,'Policy Characteristics'!$C:$C,0)))</f>
        <v>Cross-Sector</v>
      </c>
      <c r="B1258" s="262" t="str">
        <f>IF(ISBLANK(INDEX('Policy Characteristics'!B:B,MATCH($C1258,'Policy Characteristics'!$C:$C,0))),"",INDEX('Policy Characteristics'!B:B,MATCH($C1258,'Policy Characteristics'!$C:$C,0)))</f>
        <v>Carbon Price</v>
      </c>
      <c r="C1258" t="s">
        <v>2413</v>
      </c>
      <c r="D1258" s="45" t="s">
        <v>333</v>
      </c>
      <c r="E1258" s="45"/>
      <c r="F1258" s="45" t="s">
        <v>337</v>
      </c>
      <c r="G1258" s="45"/>
      <c r="H1258" s="43">
        <v>171</v>
      </c>
      <c r="I1258" s="324" t="s">
        <v>43</v>
      </c>
      <c r="J1258" s="255" t="str">
        <f>IF(ISBLANK(INDEX('Policy Characteristics'!D:D,MATCH($C1258,'Policy Characteristics'!$C:$C,0))),"",INDEX('Policy Characteristics'!D:D,MATCH($C1258,'Policy Characteristics'!$C:$C,0)))</f>
        <v>Carbon Price</v>
      </c>
      <c r="K1258" s="254" t="str">
        <f>IF(ISBLANK(INDEX('Policy Characteristics'!E:E,MATCH($C1258,'Policy Characteristics'!$C:$C,0))),"",INDEX('Policy Characteristics'!E:E,MATCH($C1258,'Policy Characteristics'!$C:$C,0)))</f>
        <v>cross carbon tax</v>
      </c>
      <c r="L1258" s="254">
        <f>IF(ISBLANK(INDEX('Policy Characteristics'!F:F,MATCH($C1258,'Policy Characteristics'!$C:$C,0))),"",INDEX('Policy Characteristics'!F:F,MATCH($C1258,'Policy Characteristics'!$C:$C,0)))</f>
        <v>0</v>
      </c>
      <c r="M1258" s="254">
        <f>IF(ISBLANK(INDEX('Policy Characteristics'!G:G,MATCH($C1258,'Policy Characteristics'!$C:$C,0))),"",INDEX('Policy Characteristics'!G:G,MATCH($C1258,'Policy Characteristics'!$C:$C,0)))</f>
        <v>300</v>
      </c>
      <c r="N1258" s="254">
        <f>IF(ISBLANK(INDEX('Policy Characteristics'!H:H,MATCH($C1258,'Policy Characteristics'!$C:$C,0))),"",INDEX('Policy Characteristics'!H:H,MATCH($C1258,'Policy Characteristics'!$C:$C,0)))</f>
        <v>5</v>
      </c>
      <c r="O1258" s="254" t="str">
        <f>IF(ISBLANK(INDEX('Policy Characteristics'!I:I,MATCH($C1258,'Policy Characteristics'!$C:$C,0))),"",INDEX('Policy Characteristics'!I:I,MATCH($C1258,'Policy Characteristics'!$C:$C,0)))</f>
        <v>$/metric ton CO2e</v>
      </c>
      <c r="P1258" s="254"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54" t="str">
        <f>IF(ISBLANK(INDEX('Policy Characteristics'!K:K,MATCH($C1258,'Policy Characteristics'!$C:$C,0))),"",INDEX('Policy Characteristics'!K:K,MATCH($C1258,'Policy Characteristics'!$C:$C,0)))</f>
        <v>fuels.html#carbon-tax</v>
      </c>
      <c r="R1258" s="254" t="str">
        <f>IF(ISBLANK(INDEX('Policy Characteristics'!L:L,MATCH($C1258,'Policy Characteristics'!$C:$C,0))),"",INDEX('Policy Characteristics'!L:L,MATCH($C1258,'Policy Characteristics'!$C:$C,0)))</f>
        <v>carbon-tax.html</v>
      </c>
    </row>
    <row r="1259" spans="1:18" s="4" customFormat="1">
      <c r="A1259" s="254" t="str">
        <f>IF(ISBLANK(INDEX('Policy Characteristics'!A:A,MATCH($C1259,'Policy Characteristics'!$C:$C,0))),"",INDEX('Policy Characteristics'!A:A,MATCH($C1259,'Policy Characteristics'!$C:$C,0)))</f>
        <v>Cross-Sector</v>
      </c>
      <c r="B1259" s="262" t="str">
        <f>IF(ISBLANK(INDEX('Policy Characteristics'!B:B,MATCH($C1259,'Policy Characteristics'!$C:$C,0))),"",INDEX('Policy Characteristics'!B:B,MATCH($C1259,'Policy Characteristics'!$C:$C,0)))</f>
        <v>Carbon Price</v>
      </c>
      <c r="C1259" s="254" t="str">
        <f t="shared" ref="C1259" si="50">C$1258</f>
        <v>Additional Carbon Tax Rate</v>
      </c>
      <c r="D1259" s="45" t="s">
        <v>341</v>
      </c>
      <c r="E1259" s="45"/>
      <c r="F1259" s="45" t="s">
        <v>342</v>
      </c>
      <c r="G1259" s="45"/>
      <c r="H1259" s="43">
        <v>172</v>
      </c>
      <c r="I1259" s="324" t="s">
        <v>43</v>
      </c>
      <c r="J1259" s="255" t="str">
        <f>IF(ISBLANK(INDEX('Policy Characteristics'!D:D,MATCH($C1259,'Policy Characteristics'!$C:$C,0))),"",INDEX('Policy Characteristics'!D:D,MATCH($C1259,'Policy Characteristics'!$C:$C,0)))</f>
        <v>Carbon Price</v>
      </c>
      <c r="K1259" s="254" t="str">
        <f>IF(ISBLANK(INDEX('Policy Characteristics'!E:E,MATCH($C1259,'Policy Characteristics'!$C:$C,0))),"",INDEX('Policy Characteristics'!E:E,MATCH($C1259,'Policy Characteristics'!$C:$C,0)))</f>
        <v>cross carbon tax</v>
      </c>
      <c r="L1259" s="254">
        <f>IF(ISBLANK(INDEX('Policy Characteristics'!F:F,MATCH($C1259,'Policy Characteristics'!$C:$C,0))),"",INDEX('Policy Characteristics'!F:F,MATCH($C1259,'Policy Characteristics'!$C:$C,0)))</f>
        <v>0</v>
      </c>
      <c r="M1259" s="254">
        <f>IF(ISBLANK(INDEX('Policy Characteristics'!G:G,MATCH($C1259,'Policy Characteristics'!$C:$C,0))),"",INDEX('Policy Characteristics'!G:G,MATCH($C1259,'Policy Characteristics'!$C:$C,0)))</f>
        <v>300</v>
      </c>
      <c r="N1259" s="254">
        <f>IF(ISBLANK(INDEX('Policy Characteristics'!H:H,MATCH($C1259,'Policy Characteristics'!$C:$C,0))),"",INDEX('Policy Characteristics'!H:H,MATCH($C1259,'Policy Characteristics'!$C:$C,0)))</f>
        <v>5</v>
      </c>
      <c r="O1259" s="254" t="str">
        <f>IF(ISBLANK(INDEX('Policy Characteristics'!I:I,MATCH($C1259,'Policy Characteristics'!$C:$C,0))),"",INDEX('Policy Characteristics'!I:I,MATCH($C1259,'Policy Characteristics'!$C:$C,0)))</f>
        <v>$/metric ton CO2e</v>
      </c>
      <c r="P1259" s="254"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54" t="str">
        <f>IF(ISBLANK(INDEX('Policy Characteristics'!K:K,MATCH($C1259,'Policy Characteristics'!$C:$C,0))),"",INDEX('Policy Characteristics'!K:K,MATCH($C1259,'Policy Characteristics'!$C:$C,0)))</f>
        <v>fuels.html#carbon-tax</v>
      </c>
      <c r="R1259" s="254" t="str">
        <f>IF(ISBLANK(INDEX('Policy Characteristics'!L:L,MATCH($C1259,'Policy Characteristics'!$C:$C,0))),"",INDEX('Policy Characteristics'!L:L,MATCH($C1259,'Policy Characteristics'!$C:$C,0)))</f>
        <v>carbon-tax.html</v>
      </c>
    </row>
    <row r="1260" spans="1:18" s="4" customFormat="1">
      <c r="A1260" s="254" t="str">
        <f>IF(ISBLANK(INDEX('Policy Characteristics'!A:A,MATCH($C1260,'Policy Characteristics'!$C:$C,0))),"",INDEX('Policy Characteristics'!A:A,MATCH($C1260,'Policy Characteristics'!$C:$C,0)))</f>
        <v>Cross-Sector</v>
      </c>
      <c r="B1260" s="262" t="str">
        <f>IF(ISBLANK(INDEX('Policy Characteristics'!B:B,MATCH($C1260,'Policy Characteristics'!$C:$C,0))),"",INDEX('Policy Characteristics'!B:B,MATCH($C1260,'Policy Characteristics'!$C:$C,0)))</f>
        <v>Carbon Price</v>
      </c>
      <c r="C1260" s="254" t="str">
        <f t="shared" ref="C1260:C1263" si="51">C$1258</f>
        <v>Additional Carbon Tax Rate</v>
      </c>
      <c r="D1260" s="45" t="s">
        <v>335</v>
      </c>
      <c r="E1260" s="45"/>
      <c r="F1260" s="45" t="s">
        <v>339</v>
      </c>
      <c r="G1260" s="45"/>
      <c r="H1260" s="43">
        <v>173</v>
      </c>
      <c r="I1260" s="324" t="s">
        <v>43</v>
      </c>
      <c r="J1260" s="255" t="str">
        <f>IF(ISBLANK(INDEX('Policy Characteristics'!D:D,MATCH($C1260,'Policy Characteristics'!$C:$C,0))),"",INDEX('Policy Characteristics'!D:D,MATCH($C1260,'Policy Characteristics'!$C:$C,0)))</f>
        <v>Carbon Price</v>
      </c>
      <c r="K1260" s="254" t="str">
        <f>IF(ISBLANK(INDEX('Policy Characteristics'!E:E,MATCH($C1260,'Policy Characteristics'!$C:$C,0))),"",INDEX('Policy Characteristics'!E:E,MATCH($C1260,'Policy Characteristics'!$C:$C,0)))</f>
        <v>cross carbon tax</v>
      </c>
      <c r="L1260" s="254">
        <f>IF(ISBLANK(INDEX('Policy Characteristics'!F:F,MATCH($C1260,'Policy Characteristics'!$C:$C,0))),"",INDEX('Policy Characteristics'!F:F,MATCH($C1260,'Policy Characteristics'!$C:$C,0)))</f>
        <v>0</v>
      </c>
      <c r="M1260" s="254">
        <f>IF(ISBLANK(INDEX('Policy Characteristics'!G:G,MATCH($C1260,'Policy Characteristics'!$C:$C,0))),"",INDEX('Policy Characteristics'!G:G,MATCH($C1260,'Policy Characteristics'!$C:$C,0)))</f>
        <v>300</v>
      </c>
      <c r="N1260" s="254">
        <f>IF(ISBLANK(INDEX('Policy Characteristics'!H:H,MATCH($C1260,'Policy Characteristics'!$C:$C,0))),"",INDEX('Policy Characteristics'!H:H,MATCH($C1260,'Policy Characteristics'!$C:$C,0)))</f>
        <v>5</v>
      </c>
      <c r="O1260" s="254" t="str">
        <f>IF(ISBLANK(INDEX('Policy Characteristics'!I:I,MATCH($C1260,'Policy Characteristics'!$C:$C,0))),"",INDEX('Policy Characteristics'!I:I,MATCH($C1260,'Policy Characteristics'!$C:$C,0)))</f>
        <v>$/metric ton CO2e</v>
      </c>
      <c r="P1260" s="254"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54" t="str">
        <f>IF(ISBLANK(INDEX('Policy Characteristics'!K:K,MATCH($C1260,'Policy Characteristics'!$C:$C,0))),"",INDEX('Policy Characteristics'!K:K,MATCH($C1260,'Policy Characteristics'!$C:$C,0)))</f>
        <v>fuels.html#carbon-tax</v>
      </c>
      <c r="R1260" s="254" t="str">
        <f>IF(ISBLANK(INDEX('Policy Characteristics'!L:L,MATCH($C1260,'Policy Characteristics'!$C:$C,0))),"",INDEX('Policy Characteristics'!L:L,MATCH($C1260,'Policy Characteristics'!$C:$C,0)))</f>
        <v>carbon-tax.html</v>
      </c>
    </row>
    <row r="1261" spans="1:18" s="4" customFormat="1">
      <c r="A1261" s="254" t="str">
        <f>IF(ISBLANK(INDEX('Policy Characteristics'!A:A,MATCH($C1261,'Policy Characteristics'!$C:$C,0))),"",INDEX('Policy Characteristics'!A:A,MATCH($C1261,'Policy Characteristics'!$C:$C,0)))</f>
        <v>Cross-Sector</v>
      </c>
      <c r="B1261" s="262" t="str">
        <f>IF(ISBLANK(INDEX('Policy Characteristics'!B:B,MATCH($C1261,'Policy Characteristics'!$C:$C,0))),"",INDEX('Policy Characteristics'!B:B,MATCH($C1261,'Policy Characteristics'!$C:$C,0)))</f>
        <v>Carbon Price</v>
      </c>
      <c r="C1261" s="254" t="str">
        <f t="shared" si="51"/>
        <v>Additional Carbon Tax Rate</v>
      </c>
      <c r="D1261" s="45" t="s">
        <v>336</v>
      </c>
      <c r="E1261" s="45"/>
      <c r="F1261" s="45" t="s">
        <v>340</v>
      </c>
      <c r="G1261" s="45"/>
      <c r="H1261" s="43">
        <v>174</v>
      </c>
      <c r="I1261" s="324" t="s">
        <v>43</v>
      </c>
      <c r="J1261" s="255" t="str">
        <f>IF(ISBLANK(INDEX('Policy Characteristics'!D:D,MATCH($C1261,'Policy Characteristics'!$C:$C,0))),"",INDEX('Policy Characteristics'!D:D,MATCH($C1261,'Policy Characteristics'!$C:$C,0)))</f>
        <v>Carbon Price</v>
      </c>
      <c r="K1261" s="254" t="str">
        <f>IF(ISBLANK(INDEX('Policy Characteristics'!E:E,MATCH($C1261,'Policy Characteristics'!$C:$C,0))),"",INDEX('Policy Characteristics'!E:E,MATCH($C1261,'Policy Characteristics'!$C:$C,0)))</f>
        <v>cross carbon tax</v>
      </c>
      <c r="L1261" s="254">
        <f>IF(ISBLANK(INDEX('Policy Characteristics'!F:F,MATCH($C1261,'Policy Characteristics'!$C:$C,0))),"",INDEX('Policy Characteristics'!F:F,MATCH($C1261,'Policy Characteristics'!$C:$C,0)))</f>
        <v>0</v>
      </c>
      <c r="M1261" s="254">
        <f>IF(ISBLANK(INDEX('Policy Characteristics'!G:G,MATCH($C1261,'Policy Characteristics'!$C:$C,0))),"",INDEX('Policy Characteristics'!G:G,MATCH($C1261,'Policy Characteristics'!$C:$C,0)))</f>
        <v>300</v>
      </c>
      <c r="N1261" s="254">
        <f>IF(ISBLANK(INDEX('Policy Characteristics'!H:H,MATCH($C1261,'Policy Characteristics'!$C:$C,0))),"",INDEX('Policy Characteristics'!H:H,MATCH($C1261,'Policy Characteristics'!$C:$C,0)))</f>
        <v>5</v>
      </c>
      <c r="O1261" s="254" t="str">
        <f>IF(ISBLANK(INDEX('Policy Characteristics'!I:I,MATCH($C1261,'Policy Characteristics'!$C:$C,0))),"",INDEX('Policy Characteristics'!I:I,MATCH($C1261,'Policy Characteristics'!$C:$C,0)))</f>
        <v>$/metric ton CO2e</v>
      </c>
      <c r="P1261" s="254"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54" t="str">
        <f>IF(ISBLANK(INDEX('Policy Characteristics'!K:K,MATCH($C1261,'Policy Characteristics'!$C:$C,0))),"",INDEX('Policy Characteristics'!K:K,MATCH($C1261,'Policy Characteristics'!$C:$C,0)))</f>
        <v>fuels.html#carbon-tax</v>
      </c>
      <c r="R1261" s="254" t="str">
        <f>IF(ISBLANK(INDEX('Policy Characteristics'!L:L,MATCH($C1261,'Policy Characteristics'!$C:$C,0))),"",INDEX('Policy Characteristics'!L:L,MATCH($C1261,'Policy Characteristics'!$C:$C,0)))</f>
        <v>carbon-tax.html</v>
      </c>
    </row>
    <row r="1262" spans="1:18" s="4" customFormat="1">
      <c r="A1262" s="254" t="str">
        <f>IF(ISBLANK(INDEX('Policy Characteristics'!A:A,MATCH($C1262,'Policy Characteristics'!$C:$C,0))),"",INDEX('Policy Characteristics'!A:A,MATCH($C1262,'Policy Characteristics'!$C:$C,0)))</f>
        <v>Cross-Sector</v>
      </c>
      <c r="B1262" s="262" t="str">
        <f>IF(ISBLANK(INDEX('Policy Characteristics'!B:B,MATCH($C1262,'Policy Characteristics'!$C:$C,0))),"",INDEX('Policy Characteristics'!B:B,MATCH($C1262,'Policy Characteristics'!$C:$C,0)))</f>
        <v>Carbon Price</v>
      </c>
      <c r="C1262" s="254" t="str">
        <f t="shared" si="51"/>
        <v>Additional Carbon Tax Rate</v>
      </c>
      <c r="D1262" s="45" t="s">
        <v>334</v>
      </c>
      <c r="E1262" s="45"/>
      <c r="F1262" s="45" t="s">
        <v>338</v>
      </c>
      <c r="G1262" s="45"/>
      <c r="H1262" s="43">
        <v>175</v>
      </c>
      <c r="I1262" s="324" t="s">
        <v>43</v>
      </c>
      <c r="J1262" s="255" t="str">
        <f>IF(ISBLANK(INDEX('Policy Characteristics'!D:D,MATCH($C1262,'Policy Characteristics'!$C:$C,0))),"",INDEX('Policy Characteristics'!D:D,MATCH($C1262,'Policy Characteristics'!$C:$C,0)))</f>
        <v>Carbon Price</v>
      </c>
      <c r="K1262" s="254" t="str">
        <f>IF(ISBLANK(INDEX('Policy Characteristics'!E:E,MATCH($C1262,'Policy Characteristics'!$C:$C,0))),"",INDEX('Policy Characteristics'!E:E,MATCH($C1262,'Policy Characteristics'!$C:$C,0)))</f>
        <v>cross carbon tax</v>
      </c>
      <c r="L1262" s="254">
        <f>IF(ISBLANK(INDEX('Policy Characteristics'!F:F,MATCH($C1262,'Policy Characteristics'!$C:$C,0))),"",INDEX('Policy Characteristics'!F:F,MATCH($C1262,'Policy Characteristics'!$C:$C,0)))</f>
        <v>0</v>
      </c>
      <c r="M1262" s="254">
        <f>IF(ISBLANK(INDEX('Policy Characteristics'!G:G,MATCH($C1262,'Policy Characteristics'!$C:$C,0))),"",INDEX('Policy Characteristics'!G:G,MATCH($C1262,'Policy Characteristics'!$C:$C,0)))</f>
        <v>300</v>
      </c>
      <c r="N1262" s="254">
        <f>IF(ISBLANK(INDEX('Policy Characteristics'!H:H,MATCH($C1262,'Policy Characteristics'!$C:$C,0))),"",INDEX('Policy Characteristics'!H:H,MATCH($C1262,'Policy Characteristics'!$C:$C,0)))</f>
        <v>5</v>
      </c>
      <c r="O1262" s="254" t="str">
        <f>IF(ISBLANK(INDEX('Policy Characteristics'!I:I,MATCH($C1262,'Policy Characteristics'!$C:$C,0))),"",INDEX('Policy Characteristics'!I:I,MATCH($C1262,'Policy Characteristics'!$C:$C,0)))</f>
        <v>$/metric ton CO2e</v>
      </c>
      <c r="P1262" s="254"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54" t="str">
        <f>IF(ISBLANK(INDEX('Policy Characteristics'!K:K,MATCH($C1262,'Policy Characteristics'!$C:$C,0))),"",INDEX('Policy Characteristics'!K:K,MATCH($C1262,'Policy Characteristics'!$C:$C,0)))</f>
        <v>fuels.html#carbon-tax</v>
      </c>
      <c r="R1262" s="254" t="str">
        <f>IF(ISBLANK(INDEX('Policy Characteristics'!L:L,MATCH($C1262,'Policy Characteristics'!$C:$C,0))),"",INDEX('Policy Characteristics'!L:L,MATCH($C1262,'Policy Characteristics'!$C:$C,0)))</f>
        <v>carbon-tax.html</v>
      </c>
    </row>
    <row r="1263" spans="1:18" s="4" customFormat="1">
      <c r="A1263" s="254" t="str">
        <f>IF(ISBLANK(INDEX('Policy Characteristics'!A:A,MATCH($C1263,'Policy Characteristics'!$C:$C,0))),"",INDEX('Policy Characteristics'!A:A,MATCH($C1263,'Policy Characteristics'!$C:$C,0)))</f>
        <v>Cross-Sector</v>
      </c>
      <c r="B1263" s="262" t="str">
        <f>IF(ISBLANK(INDEX('Policy Characteristics'!B:B,MATCH($C1263,'Policy Characteristics'!$C:$C,0))),"",INDEX('Policy Characteristics'!B:B,MATCH($C1263,'Policy Characteristics'!$C:$C,0)))</f>
        <v>Carbon Price</v>
      </c>
      <c r="C1263" s="254" t="str">
        <f t="shared" si="51"/>
        <v>Additional Carbon Tax Rate</v>
      </c>
      <c r="D1263" s="45" t="s">
        <v>2496</v>
      </c>
      <c r="E1263" s="45"/>
      <c r="F1263" s="45" t="s">
        <v>2883</v>
      </c>
      <c r="G1263" s="45"/>
      <c r="H1263" s="43">
        <v>544</v>
      </c>
      <c r="I1263" s="324" t="s">
        <v>43</v>
      </c>
      <c r="J1263" s="255" t="str">
        <f>IF(ISBLANK(INDEX('Policy Characteristics'!D:D,MATCH($C1263,'Policy Characteristics'!$C:$C,0))),"",INDEX('Policy Characteristics'!D:D,MATCH($C1263,'Policy Characteristics'!$C:$C,0)))</f>
        <v>Carbon Price</v>
      </c>
      <c r="K1263" s="254" t="str">
        <f>IF(ISBLANK(INDEX('Policy Characteristics'!E:E,MATCH($C1263,'Policy Characteristics'!$C:$C,0))),"",INDEX('Policy Characteristics'!E:E,MATCH($C1263,'Policy Characteristics'!$C:$C,0)))</f>
        <v>cross carbon tax</v>
      </c>
      <c r="L1263" s="254">
        <f>IF(ISBLANK(INDEX('Policy Characteristics'!F:F,MATCH($C1263,'Policy Characteristics'!$C:$C,0))),"",INDEX('Policy Characteristics'!F:F,MATCH($C1263,'Policy Characteristics'!$C:$C,0)))</f>
        <v>0</v>
      </c>
      <c r="M1263" s="254">
        <f>IF(ISBLANK(INDEX('Policy Characteristics'!G:G,MATCH($C1263,'Policy Characteristics'!$C:$C,0))),"",INDEX('Policy Characteristics'!G:G,MATCH($C1263,'Policy Characteristics'!$C:$C,0)))</f>
        <v>300</v>
      </c>
      <c r="N1263" s="254">
        <f>IF(ISBLANK(INDEX('Policy Characteristics'!H:H,MATCH($C1263,'Policy Characteristics'!$C:$C,0))),"",INDEX('Policy Characteristics'!H:H,MATCH($C1263,'Policy Characteristics'!$C:$C,0)))</f>
        <v>5</v>
      </c>
      <c r="O1263" s="254" t="str">
        <f>IF(ISBLANK(INDEX('Policy Characteristics'!I:I,MATCH($C1263,'Policy Characteristics'!$C:$C,0))),"",INDEX('Policy Characteristics'!I:I,MATCH($C1263,'Policy Characteristics'!$C:$C,0)))</f>
        <v>$/metric ton CO2e</v>
      </c>
      <c r="P1263" s="254"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254" t="str">
        <f>IF(ISBLANK(INDEX('Policy Characteristics'!K:K,MATCH($C1263,'Policy Characteristics'!$C:$C,0))),"",INDEX('Policy Characteristics'!K:K,MATCH($C1263,'Policy Characteristics'!$C:$C,0)))</f>
        <v>fuels.html#carbon-tax</v>
      </c>
      <c r="R1263" s="254" t="str">
        <f>IF(ISBLANK(INDEX('Policy Characteristics'!L:L,MATCH($C1263,'Policy Characteristics'!$C:$C,0))),"",INDEX('Policy Characteristics'!L:L,MATCH($C1263,'Policy Characteristics'!$C:$C,0)))</f>
        <v>carbon-tax.html</v>
      </c>
    </row>
    <row r="1264" spans="1:18" s="4" customFormat="1">
      <c r="A1264" s="254" t="str">
        <f>IF(ISBLANK(INDEX('Policy Characteristics'!A:A,MATCH($C1264,'Policy Characteristics'!$C:$C,0))),"",INDEX('Policy Characteristics'!A:A,MATCH($C1264,'Policy Characteristics'!$C:$C,0)))</f>
        <v>Cross-Sector</v>
      </c>
      <c r="B1264" s="262" t="str">
        <f>IF(ISBLANK(INDEX('Policy Characteristics'!B:B,MATCH($C1264,'Policy Characteristics'!$C:$C,0))),"",INDEX('Policy Characteristics'!B:B,MATCH($C1264,'Policy Characteristics'!$C:$C,0)))</f>
        <v>End Existing Subsidies</v>
      </c>
      <c r="C1264" t="s">
        <v>140</v>
      </c>
      <c r="D1264" s="45" t="s">
        <v>52</v>
      </c>
      <c r="E1264" s="45"/>
      <c r="F1264" s="45" t="s">
        <v>93</v>
      </c>
      <c r="G1264" s="45"/>
      <c r="H1264" s="43">
        <v>706</v>
      </c>
      <c r="I1264" s="325" t="s">
        <v>44</v>
      </c>
      <c r="J1264" s="255" t="str">
        <f>IF(ISBLANK(INDEX('Policy Characteristics'!D:D,MATCH($C1264,'Policy Characteristics'!$C:$C,0))),"",INDEX('Policy Characteristics'!D:D,MATCH($C1264,'Policy Characteristics'!$C:$C,0)))</f>
        <v>End Existing Subsidies</v>
      </c>
      <c r="K1264" s="254" t="str">
        <f>IF(ISBLANK(INDEX('Policy Characteristics'!E:E,MATCH($C1264,'Policy Characteristics'!$C:$C,0))),"",INDEX('Policy Characteristics'!E:E,MATCH($C1264,'Policy Characteristics'!$C:$C,0)))</f>
        <v>cross reduce BAU subsidies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BAU subsidies</v>
      </c>
      <c r="P1264" s="254"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54" t="str">
        <f>IF(ISBLANK(INDEX('Policy Characteristics'!K:K,MATCH($C1264,'Policy Characteristics'!$C:$C,0))),"",INDEX('Policy Characteristics'!K:K,MATCH($C1264,'Policy Characteristics'!$C:$C,0)))</f>
        <v>fuels.html#end-subsidies</v>
      </c>
      <c r="R1264" s="254" t="str">
        <f>IF(ISBLANK(INDEX('Policy Characteristics'!L:L,MATCH($C1264,'Policy Characteristics'!$C:$C,0))),"",INDEX('Policy Characteristics'!L:L,MATCH($C1264,'Policy Characteristics'!$C:$C,0)))</f>
        <v>end-existing-subsidies.html</v>
      </c>
    </row>
    <row r="1265" spans="1:18" s="4" customFormat="1">
      <c r="A1265" s="254" t="str">
        <f>IF(ISBLANK(INDEX('Policy Characteristics'!A:A,MATCH($C1265,'Policy Characteristics'!$C:$C,0))),"",INDEX('Policy Characteristics'!A:A,MATCH($C1265,'Policy Characteristics'!$C:$C,0)))</f>
        <v>Cross-Sector</v>
      </c>
      <c r="B1265" s="262" t="str">
        <f>IF(ISBLANK(INDEX('Policy Characteristics'!B:B,MATCH($C1265,'Policy Characteristics'!$C:$C,0))),"",INDEX('Policy Characteristics'!B:B,MATCH($C1265,'Policy Characteristics'!$C:$C,0)))</f>
        <v>End Existing Subsidies</v>
      </c>
      <c r="C1265" s="254" t="str">
        <f t="shared" ref="C1265:C1280" si="52">C$1264</f>
        <v>Percent Reduction in BAU Subsidies</v>
      </c>
      <c r="D1265" s="6" t="s">
        <v>450</v>
      </c>
      <c r="E1265" s="45"/>
      <c r="F1265" s="6" t="s">
        <v>447</v>
      </c>
      <c r="G1265" s="45"/>
      <c r="H1265" s="43">
        <v>69</v>
      </c>
      <c r="I1265" s="325" t="s">
        <v>43</v>
      </c>
      <c r="J1265" s="255" t="str">
        <f>IF(ISBLANK(INDEX('Policy Characteristics'!D:D,MATCH($C1265,'Policy Characteristics'!$C:$C,0))),"",INDEX('Policy Characteristics'!D:D,MATCH($C1265,'Policy Characteristics'!$C:$C,0)))</f>
        <v>End Existing Subsidies</v>
      </c>
      <c r="K1265" s="254" t="str">
        <f>IF(ISBLANK(INDEX('Policy Characteristics'!E:E,MATCH($C1265,'Policy Characteristics'!$C:$C,0))),"",INDEX('Policy Characteristics'!E:E,MATCH($C1265,'Policy Characteristics'!$C:$C,0)))</f>
        <v>cross reduce BAU subsidies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BAU subsidies</v>
      </c>
      <c r="P1265" s="254"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54" t="str">
        <f>IF(ISBLANK(INDEX('Policy Characteristics'!K:K,MATCH($C1265,'Policy Characteristics'!$C:$C,0))),"",INDEX('Policy Characteristics'!K:K,MATCH($C1265,'Policy Characteristics'!$C:$C,0)))</f>
        <v>fuels.html#end-subsidies</v>
      </c>
      <c r="R1265" s="254" t="str">
        <f>IF(ISBLANK(INDEX('Policy Characteristics'!L:L,MATCH($C1265,'Policy Characteristics'!$C:$C,0))),"",INDEX('Policy Characteristics'!L:L,MATCH($C1265,'Policy Characteristics'!$C:$C,0)))</f>
        <v>end-existing-subsidies.html</v>
      </c>
    </row>
    <row r="1266" spans="1:18" s="4" customFormat="1">
      <c r="A1266" s="254" t="str">
        <f>IF(ISBLANK(INDEX('Policy Characteristics'!A:A,MATCH($C1266,'Policy Characteristics'!$C:$C,0))),"",INDEX('Policy Characteristics'!A:A,MATCH($C1266,'Policy Characteristics'!$C:$C,0)))</f>
        <v>Cross-Sector</v>
      </c>
      <c r="B1266" s="262" t="str">
        <f>IF(ISBLANK(INDEX('Policy Characteristics'!B:B,MATCH($C1266,'Policy Characteristics'!$C:$C,0))),"",INDEX('Policy Characteristics'!B:B,MATCH($C1266,'Policy Characteristics'!$C:$C,0)))</f>
        <v>End Existing Subsidies</v>
      </c>
      <c r="C1266" s="254" t="str">
        <f t="shared" si="52"/>
        <v>Percent Reduction in BAU Subsidies</v>
      </c>
      <c r="D1266" s="6" t="s">
        <v>46</v>
      </c>
      <c r="E1266" s="45"/>
      <c r="F1266" s="6" t="s">
        <v>87</v>
      </c>
      <c r="G1266" s="45"/>
      <c r="H1266" s="43">
        <v>70</v>
      </c>
      <c r="I1266" s="325" t="s">
        <v>43</v>
      </c>
      <c r="J1266" s="255" t="str">
        <f>IF(ISBLANK(INDEX('Policy Characteristics'!D:D,MATCH($C1266,'Policy Characteristics'!$C:$C,0))),"",INDEX('Policy Characteristics'!D:D,MATCH($C1266,'Policy Characteristics'!$C:$C,0)))</f>
        <v>End Existing Subsidies</v>
      </c>
      <c r="K1266" s="254" t="str">
        <f>IF(ISBLANK(INDEX('Policy Characteristics'!E:E,MATCH($C1266,'Policy Characteristics'!$C:$C,0))),"",INDEX('Policy Characteristics'!E:E,MATCH($C1266,'Policy Characteristics'!$C:$C,0)))</f>
        <v>cross reduce BAU subsidies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BAU subsidies</v>
      </c>
      <c r="P1266" s="254"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54" t="str">
        <f>IF(ISBLANK(INDEX('Policy Characteristics'!K:K,MATCH($C1266,'Policy Characteristics'!$C:$C,0))),"",INDEX('Policy Characteristics'!K:K,MATCH($C1266,'Policy Characteristics'!$C:$C,0)))</f>
        <v>fuels.html#end-subsidies</v>
      </c>
      <c r="R1266" s="254" t="str">
        <f>IF(ISBLANK(INDEX('Policy Characteristics'!L:L,MATCH($C1266,'Policy Characteristics'!$C:$C,0))),"",INDEX('Policy Characteristics'!L:L,MATCH($C1266,'Policy Characteristics'!$C:$C,0)))</f>
        <v>end-existing-subsidies.html</v>
      </c>
    </row>
    <row r="1267" spans="1:18" s="4" customFormat="1">
      <c r="A1267" s="254" t="str">
        <f>IF(ISBLANK(INDEX('Policy Characteristics'!A:A,MATCH($C1267,'Policy Characteristics'!$C:$C,0))),"",INDEX('Policy Characteristics'!A:A,MATCH($C1267,'Policy Characteristics'!$C:$C,0)))</f>
        <v>Cross-Sector</v>
      </c>
      <c r="B1267" s="262" t="str">
        <f>IF(ISBLANK(INDEX('Policy Characteristics'!B:B,MATCH($C1267,'Policy Characteristics'!$C:$C,0))),"",INDEX('Policy Characteristics'!B:B,MATCH($C1267,'Policy Characteristics'!$C:$C,0)))</f>
        <v>End Existing Subsidies</v>
      </c>
      <c r="C1267" s="254" t="str">
        <f t="shared" si="52"/>
        <v>Percent Reduction in BAU Subsidies</v>
      </c>
      <c r="D1267" s="6" t="s">
        <v>47</v>
      </c>
      <c r="E1267" s="45"/>
      <c r="F1267" s="6" t="s">
        <v>88</v>
      </c>
      <c r="G1267" s="45"/>
      <c r="H1267" s="43">
        <v>71</v>
      </c>
      <c r="I1267" s="325" t="s">
        <v>43</v>
      </c>
      <c r="J1267" s="255" t="str">
        <f>IF(ISBLANK(INDEX('Policy Characteristics'!D:D,MATCH($C1267,'Policy Characteristics'!$C:$C,0))),"",INDEX('Policy Characteristics'!D:D,MATCH($C1267,'Policy Characteristics'!$C:$C,0)))</f>
        <v>End Existing Subsidies</v>
      </c>
      <c r="K1267" s="254" t="str">
        <f>IF(ISBLANK(INDEX('Policy Characteristics'!E:E,MATCH($C1267,'Policy Characteristics'!$C:$C,0))),"",INDEX('Policy Characteristics'!E:E,MATCH($C1267,'Policy Characteristics'!$C:$C,0)))</f>
        <v>cross reduce BAU subsidies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BAU subsidies</v>
      </c>
      <c r="P1267" s="254"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54" t="str">
        <f>IF(ISBLANK(INDEX('Policy Characteristics'!K:K,MATCH($C1267,'Policy Characteristics'!$C:$C,0))),"",INDEX('Policy Characteristics'!K:K,MATCH($C1267,'Policy Characteristics'!$C:$C,0)))</f>
        <v>fuels.html#end-subsidies</v>
      </c>
      <c r="R1267" s="254" t="str">
        <f>IF(ISBLANK(INDEX('Policy Characteristics'!L:L,MATCH($C1267,'Policy Characteristics'!$C:$C,0))),"",INDEX('Policy Characteristics'!L:L,MATCH($C1267,'Policy Characteristics'!$C:$C,0)))</f>
        <v>end-existing-subsidies.html</v>
      </c>
    </row>
    <row r="1268" spans="1:18" s="4" customFormat="1">
      <c r="A1268" s="254" t="str">
        <f>IF(ISBLANK(INDEX('Policy Characteristics'!A:A,MATCH($C1268,'Policy Characteristics'!$C:$C,0))),"",INDEX('Policy Characteristics'!A:A,MATCH($C1268,'Policy Characteristics'!$C:$C,0)))</f>
        <v>Cross-Sector</v>
      </c>
      <c r="B1268" s="262" t="str">
        <f>IF(ISBLANK(INDEX('Policy Characteristics'!B:B,MATCH($C1268,'Policy Characteristics'!$C:$C,0))),"",INDEX('Policy Characteristics'!B:B,MATCH($C1268,'Policy Characteristics'!$C:$C,0)))</f>
        <v>End Existing Subsidies</v>
      </c>
      <c r="C1268" s="254" t="str">
        <f t="shared" si="52"/>
        <v>Percent Reduction in BAU Subsidies</v>
      </c>
      <c r="D1268" s="6" t="s">
        <v>48</v>
      </c>
      <c r="E1268" s="45"/>
      <c r="F1268" s="6" t="s">
        <v>89</v>
      </c>
      <c r="G1268" s="45"/>
      <c r="H1268" s="43">
        <v>72</v>
      </c>
      <c r="I1268" s="325" t="s">
        <v>44</v>
      </c>
      <c r="J1268" s="255" t="str">
        <f>IF(ISBLANK(INDEX('Policy Characteristics'!D:D,MATCH($C1268,'Policy Characteristics'!$C:$C,0))),"",INDEX('Policy Characteristics'!D:D,MATCH($C1268,'Policy Characteristics'!$C:$C,0)))</f>
        <v>End Existing Subsidies</v>
      </c>
      <c r="K1268" s="254" t="str">
        <f>IF(ISBLANK(INDEX('Policy Characteristics'!E:E,MATCH($C1268,'Policy Characteristics'!$C:$C,0))),"",INDEX('Policy Characteristics'!E:E,MATCH($C1268,'Policy Characteristics'!$C:$C,0)))</f>
        <v>cross reduce BAU subsidies</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reduction in BAU subsidies</v>
      </c>
      <c r="P1268" s="254"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54" t="str">
        <f>IF(ISBLANK(INDEX('Policy Characteristics'!K:K,MATCH($C1268,'Policy Characteristics'!$C:$C,0))),"",INDEX('Policy Characteristics'!K:K,MATCH($C1268,'Policy Characteristics'!$C:$C,0)))</f>
        <v>fuels.html#end-subsidies</v>
      </c>
      <c r="R1268" s="254" t="str">
        <f>IF(ISBLANK(INDEX('Policy Characteristics'!L:L,MATCH($C1268,'Policy Characteristics'!$C:$C,0))),"",INDEX('Policy Characteristics'!L:L,MATCH($C1268,'Policy Characteristics'!$C:$C,0)))</f>
        <v>end-existing-subsidies.html</v>
      </c>
    </row>
    <row r="1269" spans="1:18" s="4" customFormat="1">
      <c r="A1269" s="254" t="str">
        <f>IF(ISBLANK(INDEX('Policy Characteristics'!A:A,MATCH($C1269,'Policy Characteristics'!$C:$C,0))),"",INDEX('Policy Characteristics'!A:A,MATCH($C1269,'Policy Characteristics'!$C:$C,0)))</f>
        <v>Cross-Sector</v>
      </c>
      <c r="B1269" s="262" t="str">
        <f>IF(ISBLANK(INDEX('Policy Characteristics'!B:B,MATCH($C1269,'Policy Characteristics'!$C:$C,0))),"",INDEX('Policy Characteristics'!B:B,MATCH($C1269,'Policy Characteristics'!$C:$C,0)))</f>
        <v>End Existing Subsidies</v>
      </c>
      <c r="C1269" s="254" t="str">
        <f t="shared" si="52"/>
        <v>Percent Reduction in BAU Subsidies</v>
      </c>
      <c r="D1269" s="6" t="s">
        <v>49</v>
      </c>
      <c r="E1269" s="45"/>
      <c r="F1269" s="6" t="s">
        <v>452</v>
      </c>
      <c r="G1269" s="45"/>
      <c r="H1269" s="43">
        <v>73</v>
      </c>
      <c r="I1269" s="325" t="s">
        <v>44</v>
      </c>
      <c r="J1269" s="255" t="str">
        <f>IF(ISBLANK(INDEX('Policy Characteristics'!D:D,MATCH($C1269,'Policy Characteristics'!$C:$C,0))),"",INDEX('Policy Characteristics'!D:D,MATCH($C1269,'Policy Characteristics'!$C:$C,0)))</f>
        <v>End Existing Subsidies</v>
      </c>
      <c r="K1269" s="254" t="str">
        <f>IF(ISBLANK(INDEX('Policy Characteristics'!E:E,MATCH($C1269,'Policy Characteristics'!$C:$C,0))),"",INDEX('Policy Characteristics'!E:E,MATCH($C1269,'Policy Characteristics'!$C:$C,0)))</f>
        <v>cross reduce BAU subsidies</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reduction in BAU subsidies</v>
      </c>
      <c r="P1269" s="254"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54" t="str">
        <f>IF(ISBLANK(INDEX('Policy Characteristics'!K:K,MATCH($C1269,'Policy Characteristics'!$C:$C,0))),"",INDEX('Policy Characteristics'!K:K,MATCH($C1269,'Policy Characteristics'!$C:$C,0)))</f>
        <v>fuels.html#end-subsidies</v>
      </c>
      <c r="R1269" s="254" t="str">
        <f>IF(ISBLANK(INDEX('Policy Characteristics'!L:L,MATCH($C1269,'Policy Characteristics'!$C:$C,0))),"",INDEX('Policy Characteristics'!L:L,MATCH($C1269,'Policy Characteristics'!$C:$C,0)))</f>
        <v>end-existing-subsidies.html</v>
      </c>
    </row>
    <row r="1270" spans="1:18" s="4" customFormat="1">
      <c r="A1270" s="254" t="str">
        <f>IF(ISBLANK(INDEX('Policy Characteristics'!A:A,MATCH($C1270,'Policy Characteristics'!$C:$C,0))),"",INDEX('Policy Characteristics'!A:A,MATCH($C1270,'Policy Characteristics'!$C:$C,0)))</f>
        <v>Cross-Sector</v>
      </c>
      <c r="B1270" s="262" t="str">
        <f>IF(ISBLANK(INDEX('Policy Characteristics'!B:B,MATCH($C1270,'Policy Characteristics'!$C:$C,0))),"",INDEX('Policy Characteristics'!B:B,MATCH($C1270,'Policy Characteristics'!$C:$C,0)))</f>
        <v>End Existing Subsidies</v>
      </c>
      <c r="C1270" s="254" t="str">
        <f t="shared" si="52"/>
        <v>Percent Reduction in BAU Subsidies</v>
      </c>
      <c r="D1270" s="6" t="s">
        <v>50</v>
      </c>
      <c r="E1270" s="45"/>
      <c r="F1270" s="6" t="s">
        <v>94</v>
      </c>
      <c r="G1270" s="45"/>
      <c r="H1270" s="43">
        <v>74</v>
      </c>
      <c r="I1270" s="325" t="s">
        <v>43</v>
      </c>
      <c r="J1270" s="255" t="str">
        <f>IF(ISBLANK(INDEX('Policy Characteristics'!D:D,MATCH($C1270,'Policy Characteristics'!$C:$C,0))),"",INDEX('Policy Characteristics'!D:D,MATCH($C1270,'Policy Characteristics'!$C:$C,0)))</f>
        <v>End Existing Subsidies</v>
      </c>
      <c r="K1270" s="254" t="str">
        <f>IF(ISBLANK(INDEX('Policy Characteristics'!E:E,MATCH($C1270,'Policy Characteristics'!$C:$C,0))),"",INDEX('Policy Characteristics'!E:E,MATCH($C1270,'Policy Characteristics'!$C:$C,0)))</f>
        <v>cross reduce BAU subsidies</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reduction in BAU subsidies</v>
      </c>
      <c r="P1270" s="254"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54" t="str">
        <f>IF(ISBLANK(INDEX('Policy Characteristics'!K:K,MATCH($C1270,'Policy Characteristics'!$C:$C,0))),"",INDEX('Policy Characteristics'!K:K,MATCH($C1270,'Policy Characteristics'!$C:$C,0)))</f>
        <v>fuels.html#end-subsidies</v>
      </c>
      <c r="R1270" s="254" t="str">
        <f>IF(ISBLANK(INDEX('Policy Characteristics'!L:L,MATCH($C1270,'Policy Characteristics'!$C:$C,0))),"",INDEX('Policy Characteristics'!L:L,MATCH($C1270,'Policy Characteristics'!$C:$C,0)))</f>
        <v>end-existing-subsidies.html</v>
      </c>
    </row>
    <row r="1271" spans="1:18" s="4" customFormat="1">
      <c r="A1271" s="254" t="str">
        <f>IF(ISBLANK(INDEX('Policy Characteristics'!A:A,MATCH($C1271,'Policy Characteristics'!$C:$C,0))),"",INDEX('Policy Characteristics'!A:A,MATCH($C1271,'Policy Characteristics'!$C:$C,0)))</f>
        <v>Cross-Sector</v>
      </c>
      <c r="B1271" s="262" t="str">
        <f>IF(ISBLANK(INDEX('Policy Characteristics'!B:B,MATCH($C1271,'Policy Characteristics'!$C:$C,0))),"",INDEX('Policy Characteristics'!B:B,MATCH($C1271,'Policy Characteristics'!$C:$C,0)))</f>
        <v>End Existing Subsidies</v>
      </c>
      <c r="C1271" s="254" t="str">
        <f t="shared" si="52"/>
        <v>Percent Reduction in BAU Subsidies</v>
      </c>
      <c r="D1271" s="6" t="s">
        <v>51</v>
      </c>
      <c r="E1271" s="45"/>
      <c r="F1271" s="6" t="s">
        <v>92</v>
      </c>
      <c r="G1271" s="45"/>
      <c r="H1271" s="43">
        <v>707</v>
      </c>
      <c r="I1271" s="325" t="s">
        <v>44</v>
      </c>
      <c r="J1271" s="255" t="str">
        <f>IF(ISBLANK(INDEX('Policy Characteristics'!D:D,MATCH($C1271,'Policy Characteristics'!$C:$C,0))),"",INDEX('Policy Characteristics'!D:D,MATCH($C1271,'Policy Characteristics'!$C:$C,0)))</f>
        <v>End Existing Subsidies</v>
      </c>
      <c r="K1271" s="254" t="str">
        <f>IF(ISBLANK(INDEX('Policy Characteristics'!E:E,MATCH($C1271,'Policy Characteristics'!$C:$C,0))),"",INDEX('Policy Characteristics'!E:E,MATCH($C1271,'Policy Characteristics'!$C:$C,0)))</f>
        <v>cross reduce BAU subsidies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reduction in BAU subsidies</v>
      </c>
      <c r="P1271" s="254"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54" t="str">
        <f>IF(ISBLANK(INDEX('Policy Characteristics'!K:K,MATCH($C1271,'Policy Characteristics'!$C:$C,0))),"",INDEX('Policy Characteristics'!K:K,MATCH($C1271,'Policy Characteristics'!$C:$C,0)))</f>
        <v>fuels.html#end-subsidies</v>
      </c>
      <c r="R1271" s="254" t="str">
        <f>IF(ISBLANK(INDEX('Policy Characteristics'!L:L,MATCH($C1271,'Policy Characteristics'!$C:$C,0))),"",INDEX('Policy Characteristics'!L:L,MATCH($C1271,'Policy Characteristics'!$C:$C,0)))</f>
        <v>end-existing-subsidies.html</v>
      </c>
    </row>
    <row r="1272" spans="1:18" s="4" customFormat="1">
      <c r="A1272" s="254" t="str">
        <f>IF(ISBLANK(INDEX('Policy Characteristics'!A:A,MATCH($C1272,'Policy Characteristics'!$C:$C,0))),"",INDEX('Policy Characteristics'!A:A,MATCH($C1272,'Policy Characteristics'!$C:$C,0)))</f>
        <v>Cross-Sector</v>
      </c>
      <c r="B1272" s="262" t="str">
        <f>IF(ISBLANK(INDEX('Policy Characteristics'!B:B,MATCH($C1272,'Policy Characteristics'!$C:$C,0))),"",INDEX('Policy Characteristics'!B:B,MATCH($C1272,'Policy Characteristics'!$C:$C,0)))</f>
        <v>End Existing Subsidies</v>
      </c>
      <c r="C1272" s="254" t="str">
        <f t="shared" si="52"/>
        <v>Percent Reduction in BAU Subsidies</v>
      </c>
      <c r="D1272" s="6" t="s">
        <v>53</v>
      </c>
      <c r="E1272" s="45"/>
      <c r="F1272" s="6" t="s">
        <v>95</v>
      </c>
      <c r="G1272" s="45"/>
      <c r="H1272" s="43">
        <v>75</v>
      </c>
      <c r="I1272" s="325" t="s">
        <v>43</v>
      </c>
      <c r="J1272" s="255" t="str">
        <f>IF(ISBLANK(INDEX('Policy Characteristics'!D:D,MATCH($C1272,'Policy Characteristics'!$C:$C,0))),"",INDEX('Policy Characteristics'!D:D,MATCH($C1272,'Policy Characteristics'!$C:$C,0)))</f>
        <v>End Existing Subsidies</v>
      </c>
      <c r="K1272" s="254" t="str">
        <f>IF(ISBLANK(INDEX('Policy Characteristics'!E:E,MATCH($C1272,'Policy Characteristics'!$C:$C,0))),"",INDEX('Policy Characteristics'!E:E,MATCH($C1272,'Policy Characteristics'!$C:$C,0)))</f>
        <v>cross reduce BAU subsidies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reduction in BAU subsidies</v>
      </c>
      <c r="P1272" s="254"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54" t="str">
        <f>IF(ISBLANK(INDEX('Policy Characteristics'!K:K,MATCH($C1272,'Policy Characteristics'!$C:$C,0))),"",INDEX('Policy Characteristics'!K:K,MATCH($C1272,'Policy Characteristics'!$C:$C,0)))</f>
        <v>fuels.html#end-subsidies</v>
      </c>
      <c r="R1272" s="254" t="str">
        <f>IF(ISBLANK(INDEX('Policy Characteristics'!L:L,MATCH($C1272,'Policy Characteristics'!$C:$C,0))),"",INDEX('Policy Characteristics'!L:L,MATCH($C1272,'Policy Characteristics'!$C:$C,0)))</f>
        <v>end-existing-subsidies.html</v>
      </c>
    </row>
    <row r="1273" spans="1:18" s="4" customFormat="1">
      <c r="A1273" s="254" t="str">
        <f>IF(ISBLANK(INDEX('Policy Characteristics'!A:A,MATCH($C1273,'Policy Characteristics'!$C:$C,0))),"",INDEX('Policy Characteristics'!A:A,MATCH($C1273,'Policy Characteristics'!$C:$C,0)))</f>
        <v>Cross-Sector</v>
      </c>
      <c r="B1273" s="262" t="str">
        <f>IF(ISBLANK(INDEX('Policy Characteristics'!B:B,MATCH($C1273,'Policy Characteristics'!$C:$C,0))),"",INDEX('Policy Characteristics'!B:B,MATCH($C1273,'Policy Characteristics'!$C:$C,0)))</f>
        <v>End Existing Subsidies</v>
      </c>
      <c r="C1273" s="254" t="str">
        <f t="shared" si="52"/>
        <v>Percent Reduction in BAU Subsidies</v>
      </c>
      <c r="D1273" s="6" t="s">
        <v>54</v>
      </c>
      <c r="E1273" s="45"/>
      <c r="F1273" s="6" t="s">
        <v>96</v>
      </c>
      <c r="G1273" s="45"/>
      <c r="H1273" s="43">
        <v>76</v>
      </c>
      <c r="I1273" s="325" t="s">
        <v>43</v>
      </c>
      <c r="J1273" s="255" t="str">
        <f>IF(ISBLANK(INDEX('Policy Characteristics'!D:D,MATCH($C1273,'Policy Characteristics'!$C:$C,0))),"",INDEX('Policy Characteristics'!D:D,MATCH($C1273,'Policy Characteristics'!$C:$C,0)))</f>
        <v>End Existing Subsidies</v>
      </c>
      <c r="K1273" s="254" t="str">
        <f>IF(ISBLANK(INDEX('Policy Characteristics'!E:E,MATCH($C1273,'Policy Characteristics'!$C:$C,0))),"",INDEX('Policy Characteristics'!E:E,MATCH($C1273,'Policy Characteristics'!$C:$C,0)))</f>
        <v>cross reduce BAU subsidies</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reduction in BAU subsidies</v>
      </c>
      <c r="P1273" s="254"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54" t="str">
        <f>IF(ISBLANK(INDEX('Policy Characteristics'!K:K,MATCH($C1273,'Policy Characteristics'!$C:$C,0))),"",INDEX('Policy Characteristics'!K:K,MATCH($C1273,'Policy Characteristics'!$C:$C,0)))</f>
        <v>fuels.html#end-subsidies</v>
      </c>
      <c r="R1273" s="254" t="str">
        <f>IF(ISBLANK(INDEX('Policy Characteristics'!L:L,MATCH($C1273,'Policy Characteristics'!$C:$C,0))),"",INDEX('Policy Characteristics'!L:L,MATCH($C1273,'Policy Characteristics'!$C:$C,0)))</f>
        <v>end-existing-subsidies.html</v>
      </c>
    </row>
    <row r="1274" spans="1:18" s="4" customFormat="1">
      <c r="A1274" s="254" t="str">
        <f>IF(ISBLANK(INDEX('Policy Characteristics'!A:A,MATCH($C1274,'Policy Characteristics'!$C:$C,0))),"",INDEX('Policy Characteristics'!A:A,MATCH($C1274,'Policy Characteristics'!$C:$C,0)))</f>
        <v>Cross-Sector</v>
      </c>
      <c r="B1274" s="262" t="str">
        <f>IF(ISBLANK(INDEX('Policy Characteristics'!B:B,MATCH($C1274,'Policy Characteristics'!$C:$C,0))),"",INDEX('Policy Characteristics'!B:B,MATCH($C1274,'Policy Characteristics'!$C:$C,0)))</f>
        <v>End Existing Subsidies</v>
      </c>
      <c r="C1274" s="254" t="str">
        <f t="shared" si="52"/>
        <v>Percent Reduction in BAU Subsidies</v>
      </c>
      <c r="D1274" s="6" t="s">
        <v>55</v>
      </c>
      <c r="E1274" s="45"/>
      <c r="F1274" s="6" t="s">
        <v>97</v>
      </c>
      <c r="G1274" s="45"/>
      <c r="H1274" s="43">
        <v>708</v>
      </c>
      <c r="I1274" s="325" t="s">
        <v>44</v>
      </c>
      <c r="J1274" s="255" t="str">
        <f>IF(ISBLANK(INDEX('Policy Characteristics'!D:D,MATCH($C1274,'Policy Characteristics'!$C:$C,0))),"",INDEX('Policy Characteristics'!D:D,MATCH($C1274,'Policy Characteristics'!$C:$C,0)))</f>
        <v>End Existing Subsidies</v>
      </c>
      <c r="K1274" s="254" t="str">
        <f>IF(ISBLANK(INDEX('Policy Characteristics'!E:E,MATCH($C1274,'Policy Characteristics'!$C:$C,0))),"",INDEX('Policy Characteristics'!E:E,MATCH($C1274,'Policy Characteristics'!$C:$C,0)))</f>
        <v>cross reduce BAU subsidies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BAU subsidies</v>
      </c>
      <c r="P1274" s="254"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54" t="str">
        <f>IF(ISBLANK(INDEX('Policy Characteristics'!K:K,MATCH($C1274,'Policy Characteristics'!$C:$C,0))),"",INDEX('Policy Characteristics'!K:K,MATCH($C1274,'Policy Characteristics'!$C:$C,0)))</f>
        <v>fuels.html#end-subsidies</v>
      </c>
      <c r="R1274" s="254" t="str">
        <f>IF(ISBLANK(INDEX('Policy Characteristics'!L:L,MATCH($C1274,'Policy Characteristics'!$C:$C,0))),"",INDEX('Policy Characteristics'!L:L,MATCH($C1274,'Policy Characteristics'!$C:$C,0)))</f>
        <v>end-existing-subsidies.html</v>
      </c>
    </row>
    <row r="1275" spans="1:18" s="4" customFormat="1">
      <c r="A1275" s="254" t="str">
        <f>IF(ISBLANK(INDEX('Policy Characteristics'!A:A,MATCH($C1275,'Policy Characteristics'!$C:$C,0))),"",INDEX('Policy Characteristics'!A:A,MATCH($C1275,'Policy Characteristics'!$C:$C,0)))</f>
        <v>Cross-Sector</v>
      </c>
      <c r="B1275" s="262" t="str">
        <f>IF(ISBLANK(INDEX('Policy Characteristics'!B:B,MATCH($C1275,'Policy Characteristics'!$C:$C,0))),"",INDEX('Policy Characteristics'!B:B,MATCH($C1275,'Policy Characteristics'!$C:$C,0)))</f>
        <v>End Existing Subsidies</v>
      </c>
      <c r="C1275" s="254" t="str">
        <f t="shared" si="52"/>
        <v>Percent Reduction in BAU Subsidies</v>
      </c>
      <c r="D1275" s="6" t="s">
        <v>56</v>
      </c>
      <c r="E1275" s="45"/>
      <c r="F1275" s="6" t="s">
        <v>98</v>
      </c>
      <c r="G1275" s="45"/>
      <c r="H1275" s="43">
        <v>709</v>
      </c>
      <c r="I1275" s="325" t="s">
        <v>44</v>
      </c>
      <c r="J1275" s="255" t="str">
        <f>IF(ISBLANK(INDEX('Policy Characteristics'!D:D,MATCH($C1275,'Policy Characteristics'!$C:$C,0))),"",INDEX('Policy Characteristics'!D:D,MATCH($C1275,'Policy Characteristics'!$C:$C,0)))</f>
        <v>End Existing Subsidies</v>
      </c>
      <c r="K1275" s="254" t="str">
        <f>IF(ISBLANK(INDEX('Policy Characteristics'!E:E,MATCH($C1275,'Policy Characteristics'!$C:$C,0))),"",INDEX('Policy Characteristics'!E:E,MATCH($C1275,'Policy Characteristics'!$C:$C,0)))</f>
        <v>cross reduce BAU subsidies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BAU subsidies</v>
      </c>
      <c r="P1275" s="254"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54" t="str">
        <f>IF(ISBLANK(INDEX('Policy Characteristics'!K:K,MATCH($C1275,'Policy Characteristics'!$C:$C,0))),"",INDEX('Policy Characteristics'!K:K,MATCH($C1275,'Policy Characteristics'!$C:$C,0)))</f>
        <v>fuels.html#end-subsidies</v>
      </c>
      <c r="R1275" s="254" t="str">
        <f>IF(ISBLANK(INDEX('Policy Characteristics'!L:L,MATCH($C1275,'Policy Characteristics'!$C:$C,0))),"",INDEX('Policy Characteristics'!L:L,MATCH($C1275,'Policy Characteristics'!$C:$C,0)))</f>
        <v>end-existing-subsidies.html</v>
      </c>
    </row>
    <row r="1276" spans="1:18" s="4" customFormat="1">
      <c r="A1276" s="254" t="str">
        <f>IF(ISBLANK(INDEX('Policy Characteristics'!A:A,MATCH($C1276,'Policy Characteristics'!$C:$C,0))),"",INDEX('Policy Characteristics'!A:A,MATCH($C1276,'Policy Characteristics'!$C:$C,0)))</f>
        <v>Cross-Sector</v>
      </c>
      <c r="B1276" s="262" t="str">
        <f>IF(ISBLANK(INDEX('Policy Characteristics'!B:B,MATCH($C1276,'Policy Characteristics'!$C:$C,0))),"",INDEX('Policy Characteristics'!B:B,MATCH($C1276,'Policy Characteristics'!$C:$C,0)))</f>
        <v>End Existing Subsidies</v>
      </c>
      <c r="C1276" s="254" t="str">
        <f t="shared" si="52"/>
        <v>Percent Reduction in BAU Subsidies</v>
      </c>
      <c r="D1276" s="6" t="s">
        <v>2474</v>
      </c>
      <c r="E1276" s="45"/>
      <c r="F1276" s="6" t="s">
        <v>2475</v>
      </c>
      <c r="G1276" s="45"/>
      <c r="H1276" s="43">
        <v>710</v>
      </c>
      <c r="I1276" s="325" t="s">
        <v>44</v>
      </c>
      <c r="J1276" s="255" t="str">
        <f>IF(ISBLANK(INDEX('Policy Characteristics'!D:D,MATCH($C1276,'Policy Characteristics'!$C:$C,0))),"",INDEX('Policy Characteristics'!D:D,MATCH($C1276,'Policy Characteristics'!$C:$C,0)))</f>
        <v>End Existing Subsidies</v>
      </c>
      <c r="K1276" s="254" t="str">
        <f>IF(ISBLANK(INDEX('Policy Characteristics'!E:E,MATCH($C1276,'Policy Characteristics'!$C:$C,0))),"",INDEX('Policy Characteristics'!E:E,MATCH($C1276,'Policy Characteristics'!$C:$C,0)))</f>
        <v>cross reduce BAU subsidies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BAU subsidies</v>
      </c>
      <c r="P1276" s="254"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54" t="str">
        <f>IF(ISBLANK(INDEX('Policy Characteristics'!K:K,MATCH($C1276,'Policy Characteristics'!$C:$C,0))),"",INDEX('Policy Characteristics'!K:K,MATCH($C1276,'Policy Characteristics'!$C:$C,0)))</f>
        <v>fuels.html#end-subsidies</v>
      </c>
      <c r="R1276" s="254" t="str">
        <f>IF(ISBLANK(INDEX('Policy Characteristics'!L:L,MATCH($C1276,'Policy Characteristics'!$C:$C,0))),"",INDEX('Policy Characteristics'!L:L,MATCH($C1276,'Policy Characteristics'!$C:$C,0)))</f>
        <v>end-existing-subsidies.html</v>
      </c>
    </row>
    <row r="1277" spans="1:18" s="4" customFormat="1">
      <c r="A1277" s="254" t="str">
        <f>IF(ISBLANK(INDEX('Policy Characteristics'!A:A,MATCH($C1277,'Policy Characteristics'!$C:$C,0))),"",INDEX('Policy Characteristics'!A:A,MATCH($C1277,'Policy Characteristics'!$C:$C,0)))</f>
        <v>Cross-Sector</v>
      </c>
      <c r="B1277" s="262" t="str">
        <f>IF(ISBLANK(INDEX('Policy Characteristics'!B:B,MATCH($C1277,'Policy Characteristics'!$C:$C,0))),"",INDEX('Policy Characteristics'!B:B,MATCH($C1277,'Policy Characteristics'!$C:$C,0)))</f>
        <v>End Existing Subsidies</v>
      </c>
      <c r="C1277" s="254" t="str">
        <f t="shared" si="52"/>
        <v>Percent Reduction in BAU Subsidies</v>
      </c>
      <c r="D1277" s="6" t="s">
        <v>75</v>
      </c>
      <c r="E1277" s="45"/>
      <c r="F1277" s="6" t="s">
        <v>99</v>
      </c>
      <c r="G1277" s="45"/>
      <c r="H1277" s="43">
        <v>711</v>
      </c>
      <c r="I1277" s="325" t="s">
        <v>44</v>
      </c>
      <c r="J1277" s="255" t="str">
        <f>IF(ISBLANK(INDEX('Policy Characteristics'!D:D,MATCH($C1277,'Policy Characteristics'!$C:$C,0))),"",INDEX('Policy Characteristics'!D:D,MATCH($C1277,'Policy Characteristics'!$C:$C,0)))</f>
        <v>End Existing Subsidies</v>
      </c>
      <c r="K1277" s="254" t="str">
        <f>IF(ISBLANK(INDEX('Policy Characteristics'!E:E,MATCH($C1277,'Policy Characteristics'!$C:$C,0))),"",INDEX('Policy Characteristics'!E:E,MATCH($C1277,'Policy Characteristics'!$C:$C,0)))</f>
        <v>cross reduce BAU subsidies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BAU subsidies</v>
      </c>
      <c r="P1277" s="254"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54" t="str">
        <f>IF(ISBLANK(INDEX('Policy Characteristics'!K:K,MATCH($C1277,'Policy Characteristics'!$C:$C,0))),"",INDEX('Policy Characteristics'!K:K,MATCH($C1277,'Policy Characteristics'!$C:$C,0)))</f>
        <v>fuels.html#end-subsidies</v>
      </c>
      <c r="R1277" s="254" t="str">
        <f>IF(ISBLANK(INDEX('Policy Characteristics'!L:L,MATCH($C1277,'Policy Characteristics'!$C:$C,0))),"",INDEX('Policy Characteristics'!L:L,MATCH($C1277,'Policy Characteristics'!$C:$C,0)))</f>
        <v>end-existing-subsidies.html</v>
      </c>
    </row>
    <row r="1278" spans="1:18" s="4" customFormat="1">
      <c r="A1278" s="254" t="str">
        <f>IF(ISBLANK(INDEX('Policy Characteristics'!A:A,MATCH($C1278,'Policy Characteristics'!$C:$C,0))),"",INDEX('Policy Characteristics'!A:A,MATCH($C1278,'Policy Characteristics'!$C:$C,0)))</f>
        <v>Cross-Sector</v>
      </c>
      <c r="B1278" s="262" t="str">
        <f>IF(ISBLANK(INDEX('Policy Characteristics'!B:B,MATCH($C1278,'Policy Characteristics'!$C:$C,0))),"",INDEX('Policy Characteristics'!B:B,MATCH($C1278,'Policy Characteristics'!$C:$C,0)))</f>
        <v>End Existing Subsidies</v>
      </c>
      <c r="C1278" s="254" t="str">
        <f t="shared" si="52"/>
        <v>Percent Reduction in BAU Subsidies</v>
      </c>
      <c r="D1278" s="6" t="s">
        <v>436</v>
      </c>
      <c r="E1278" s="45"/>
      <c r="F1278" s="6" t="s">
        <v>437</v>
      </c>
      <c r="G1278" s="45"/>
      <c r="H1278" s="43">
        <v>712</v>
      </c>
      <c r="I1278" s="325" t="s">
        <v>44</v>
      </c>
      <c r="J1278" s="255" t="str">
        <f>IF(ISBLANK(INDEX('Policy Characteristics'!D:D,MATCH($C1278,'Policy Characteristics'!$C:$C,0))),"",INDEX('Policy Characteristics'!D:D,MATCH($C1278,'Policy Characteristics'!$C:$C,0)))</f>
        <v>End Existing Subsidies</v>
      </c>
      <c r="K1278" s="254" t="str">
        <f>IF(ISBLANK(INDEX('Policy Characteristics'!E:E,MATCH($C1278,'Policy Characteristics'!$C:$C,0))),"",INDEX('Policy Characteristics'!E:E,MATCH($C1278,'Policy Characteristics'!$C:$C,0)))</f>
        <v>cross reduce BAU subsidies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BAU subsidies</v>
      </c>
      <c r="P1278" s="254"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54" t="str">
        <f>IF(ISBLANK(INDEX('Policy Characteristics'!K:K,MATCH($C1278,'Policy Characteristics'!$C:$C,0))),"",INDEX('Policy Characteristics'!K:K,MATCH($C1278,'Policy Characteristics'!$C:$C,0)))</f>
        <v>fuels.html#end-subsidies</v>
      </c>
      <c r="R1278" s="254" t="str">
        <f>IF(ISBLANK(INDEX('Policy Characteristics'!L:L,MATCH($C1278,'Policy Characteristics'!$C:$C,0))),"",INDEX('Policy Characteristics'!L:L,MATCH($C1278,'Policy Characteristics'!$C:$C,0)))</f>
        <v>end-existing-subsidies.html</v>
      </c>
    </row>
    <row r="1279" spans="1:18" s="4" customFormat="1">
      <c r="A1279" s="254" t="str">
        <f>IF(ISBLANK(INDEX('Policy Characteristics'!A:A,MATCH($C1279,'Policy Characteristics'!$C:$C,0))),"",INDEX('Policy Characteristics'!A:A,MATCH($C1279,'Policy Characteristics'!$C:$C,0)))</f>
        <v>Cross-Sector</v>
      </c>
      <c r="B1279" s="262" t="str">
        <f>IF(ISBLANK(INDEX('Policy Characteristics'!B:B,MATCH($C1279,'Policy Characteristics'!$C:$C,0))),"",INDEX('Policy Characteristics'!B:B,MATCH($C1279,'Policy Characteristics'!$C:$C,0)))</f>
        <v>End Existing Subsidies</v>
      </c>
      <c r="C1279" s="254" t="str">
        <f t="shared" si="52"/>
        <v>Percent Reduction in BAU Subsidies</v>
      </c>
      <c r="D1279" s="6" t="s">
        <v>443</v>
      </c>
      <c r="E1279" s="45"/>
      <c r="F1279" s="6" t="s">
        <v>444</v>
      </c>
      <c r="G1279" s="45"/>
      <c r="H1279" s="43">
        <v>713</v>
      </c>
      <c r="I1279" s="325" t="s">
        <v>44</v>
      </c>
      <c r="J1279" s="255" t="str">
        <f>IF(ISBLANK(INDEX('Policy Characteristics'!D:D,MATCH($C1279,'Policy Characteristics'!$C:$C,0))),"",INDEX('Policy Characteristics'!D:D,MATCH($C1279,'Policy Characteristics'!$C:$C,0)))</f>
        <v>End Existing Subsidies</v>
      </c>
      <c r="K1279" s="254" t="str">
        <f>IF(ISBLANK(INDEX('Policy Characteristics'!E:E,MATCH($C1279,'Policy Characteristics'!$C:$C,0))),"",INDEX('Policy Characteristics'!E:E,MATCH($C1279,'Policy Characteristics'!$C:$C,0)))</f>
        <v>cross reduce BAU subsidies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BAU subsidies</v>
      </c>
      <c r="P1279" s="254"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54" t="str">
        <f>IF(ISBLANK(INDEX('Policy Characteristics'!K:K,MATCH($C1279,'Policy Characteristics'!$C:$C,0))),"",INDEX('Policy Characteristics'!K:K,MATCH($C1279,'Policy Characteristics'!$C:$C,0)))</f>
        <v>fuels.html#end-subsidies</v>
      </c>
      <c r="R1279" s="254" t="str">
        <f>IF(ISBLANK(INDEX('Policy Characteristics'!L:L,MATCH($C1279,'Policy Characteristics'!$C:$C,0))),"",INDEX('Policy Characteristics'!L:L,MATCH($C1279,'Policy Characteristics'!$C:$C,0)))</f>
        <v>end-existing-subsidies.html</v>
      </c>
    </row>
    <row r="1280" spans="1:18" s="4" customFormat="1">
      <c r="A1280" s="254" t="str">
        <f>IF(ISBLANK(INDEX('Policy Characteristics'!A:A,MATCH($C1280,'Policy Characteristics'!$C:$C,0))),"",INDEX('Policy Characteristics'!A:A,MATCH($C1280,'Policy Characteristics'!$C:$C,0)))</f>
        <v>Cross-Sector</v>
      </c>
      <c r="B1280" s="262" t="str">
        <f>IF(ISBLANK(INDEX('Policy Characteristics'!B:B,MATCH($C1280,'Policy Characteristics'!$C:$C,0))),"",INDEX('Policy Characteristics'!B:B,MATCH($C1280,'Policy Characteristics'!$C:$C,0)))</f>
        <v>End Existing Subsidies</v>
      </c>
      <c r="C1280" s="254" t="str">
        <f t="shared" si="52"/>
        <v>Percent Reduction in BAU Subsidies</v>
      </c>
      <c r="D1280" s="6" t="s">
        <v>2466</v>
      </c>
      <c r="E1280" s="45"/>
      <c r="F1280" s="6" t="s">
        <v>2470</v>
      </c>
      <c r="G1280" s="45"/>
      <c r="H1280" s="43">
        <v>714</v>
      </c>
      <c r="I1280" s="325" t="s">
        <v>44</v>
      </c>
      <c r="J1280" s="255" t="str">
        <f>IF(ISBLANK(INDEX('Policy Characteristics'!D:D,MATCH($C1280,'Policy Characteristics'!$C:$C,0))),"",INDEX('Policy Characteristics'!D:D,MATCH($C1280,'Policy Characteristics'!$C:$C,0)))</f>
        <v>End Existing Subsidies</v>
      </c>
      <c r="K1280" s="254" t="str">
        <f>IF(ISBLANK(INDEX('Policy Characteristics'!E:E,MATCH($C1280,'Policy Characteristics'!$C:$C,0))),"",INDEX('Policy Characteristics'!E:E,MATCH($C1280,'Policy Characteristics'!$C:$C,0)))</f>
        <v>cross reduce BAU subsidies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BAU subsidies</v>
      </c>
      <c r="P1280" s="254"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54" t="str">
        <f>IF(ISBLANK(INDEX('Policy Characteristics'!K:K,MATCH($C1280,'Policy Characteristics'!$C:$C,0))),"",INDEX('Policy Characteristics'!K:K,MATCH($C1280,'Policy Characteristics'!$C:$C,0)))</f>
        <v>fuels.html#end-subsidies</v>
      </c>
      <c r="R1280" s="254" t="str">
        <f>IF(ISBLANK(INDEX('Policy Characteristics'!L:L,MATCH($C1280,'Policy Characteristics'!$C:$C,0))),"",INDEX('Policy Characteristics'!L:L,MATCH($C1280,'Policy Characteristics'!$C:$C,0)))</f>
        <v>end-existing-subsidies.html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End Existing Subsidies</v>
      </c>
      <c r="C1281" s="254" t="str">
        <f t="shared" ref="C1281" si="53">C$1264</f>
        <v>Percent Reduction in BAU Subsidies</v>
      </c>
      <c r="D1281" s="6" t="s">
        <v>2476</v>
      </c>
      <c r="E1281" s="45"/>
      <c r="F1281" s="6" t="s">
        <v>2477</v>
      </c>
      <c r="G1281" s="45"/>
      <c r="H1281" s="43">
        <v>715</v>
      </c>
      <c r="I1281" s="325" t="s">
        <v>44</v>
      </c>
      <c r="J1281" s="255" t="str">
        <f>IF(ISBLANK(INDEX('Policy Characteristics'!D:D,MATCH($C1281,'Policy Characteristics'!$C:$C,0))),"",INDEX('Policy Characteristics'!D:D,MATCH($C1281,'Policy Characteristics'!$C:$C,0)))</f>
        <v>End Existing Subsidies</v>
      </c>
      <c r="K1281" s="254" t="str">
        <f>IF(ISBLANK(INDEX('Policy Characteristics'!E:E,MATCH($C1281,'Policy Characteristics'!$C:$C,0))),"",INDEX('Policy Characteristics'!E:E,MATCH($C1281,'Policy Characteristics'!$C:$C,0)))</f>
        <v>cross reduce BAU subsidies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BAU subsidies</v>
      </c>
      <c r="P1281" s="254"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54" t="str">
        <f>IF(ISBLANK(INDEX('Policy Characteristics'!K:K,MATCH($C1281,'Policy Characteristics'!$C:$C,0))),"",INDEX('Policy Characteristics'!K:K,MATCH($C1281,'Policy Characteristics'!$C:$C,0)))</f>
        <v>fuels.html#end-subsidies</v>
      </c>
      <c r="R1281" s="254" t="str">
        <f>IF(ISBLANK(INDEX('Policy Characteristics'!L:L,MATCH($C1281,'Policy Characteristics'!$C:$C,0))),"",INDEX('Policy Characteristics'!L:L,MATCH($C1281,'Policy Characteristics'!$C:$C,0)))</f>
        <v>end-existing-subsidies.html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End Existing Subsidies</v>
      </c>
      <c r="C1282" s="254" t="str">
        <f t="shared" ref="C1282:C1284" si="54">C$1264</f>
        <v>Percent Reduction in BAU Subsidies</v>
      </c>
      <c r="D1282" s="6" t="s">
        <v>2467</v>
      </c>
      <c r="E1282" s="45"/>
      <c r="F1282" s="6" t="s">
        <v>2471</v>
      </c>
      <c r="G1282" s="45"/>
      <c r="H1282" s="43">
        <v>716</v>
      </c>
      <c r="I1282" s="325" t="s">
        <v>44</v>
      </c>
      <c r="J1282" s="255" t="str">
        <f>IF(ISBLANK(INDEX('Policy Characteristics'!D:D,MATCH($C1282,'Policy Characteristics'!$C:$C,0))),"",INDEX('Policy Characteristics'!D:D,MATCH($C1282,'Policy Characteristics'!$C:$C,0)))</f>
        <v>End Existing Subsidies</v>
      </c>
      <c r="K1282" s="254" t="str">
        <f>IF(ISBLANK(INDEX('Policy Characteristics'!E:E,MATCH($C1282,'Policy Characteristics'!$C:$C,0))),"",INDEX('Policy Characteristics'!E:E,MATCH($C1282,'Policy Characteristics'!$C:$C,0)))</f>
        <v>cross reduce BAU subsidies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BAU subsidies</v>
      </c>
      <c r="P1282" s="254"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54" t="str">
        <f>IF(ISBLANK(INDEX('Policy Characteristics'!K:K,MATCH($C1282,'Policy Characteristics'!$C:$C,0))),"",INDEX('Policy Characteristics'!K:K,MATCH($C1282,'Policy Characteristics'!$C:$C,0)))</f>
        <v>fuels.html#end-subsidies</v>
      </c>
      <c r="R1282" s="254" t="str">
        <f>IF(ISBLANK(INDEX('Policy Characteristics'!L:L,MATCH($C1282,'Policy Characteristics'!$C:$C,0))),"",INDEX('Policy Characteristics'!L:L,MATCH($C1282,'Policy Characteristics'!$C:$C,0)))</f>
        <v>end-existing-subsidies.html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End Existing Subsidies</v>
      </c>
      <c r="C1283" s="254" t="str">
        <f t="shared" si="54"/>
        <v>Percent Reduction in BAU Subsidies</v>
      </c>
      <c r="D1283" s="6" t="s">
        <v>2468</v>
      </c>
      <c r="E1283" s="45"/>
      <c r="F1283" s="6" t="s">
        <v>2472</v>
      </c>
      <c r="G1283" s="45"/>
      <c r="H1283" s="43">
        <v>717</v>
      </c>
      <c r="I1283" s="325" t="s">
        <v>44</v>
      </c>
      <c r="J1283" s="255" t="str">
        <f>IF(ISBLANK(INDEX('Policy Characteristics'!D:D,MATCH($C1283,'Policy Characteristics'!$C:$C,0))),"",INDEX('Policy Characteristics'!D:D,MATCH($C1283,'Policy Characteristics'!$C:$C,0)))</f>
        <v>End Existing Subsidies</v>
      </c>
      <c r="K1283" s="254" t="str">
        <f>IF(ISBLANK(INDEX('Policy Characteristics'!E:E,MATCH($C1283,'Policy Characteristics'!$C:$C,0))),"",INDEX('Policy Characteristics'!E:E,MATCH($C1283,'Policy Characteristics'!$C:$C,0)))</f>
        <v>cross reduce BAU subsidies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BAU subsidies</v>
      </c>
      <c r="P1283" s="254"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54" t="str">
        <f>IF(ISBLANK(INDEX('Policy Characteristics'!K:K,MATCH($C1283,'Policy Characteristics'!$C:$C,0))),"",INDEX('Policy Characteristics'!K:K,MATCH($C1283,'Policy Characteristics'!$C:$C,0)))</f>
        <v>fuels.html#end-subsidies</v>
      </c>
      <c r="R1283" s="254" t="str">
        <f>IF(ISBLANK(INDEX('Policy Characteristics'!L:L,MATCH($C1283,'Policy Characteristics'!$C:$C,0))),"",INDEX('Policy Characteristics'!L:L,MATCH($C1283,'Policy Characteristics'!$C:$C,0)))</f>
        <v>end-existing-subsidies.html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End Existing Subsidies</v>
      </c>
      <c r="C1284" s="254" t="str">
        <f t="shared" si="54"/>
        <v>Percent Reduction in BAU Subsidies</v>
      </c>
      <c r="D1284" s="6" t="s">
        <v>2469</v>
      </c>
      <c r="E1284" s="45"/>
      <c r="F1284" s="6" t="s">
        <v>2473</v>
      </c>
      <c r="G1284" s="45"/>
      <c r="H1284" s="43">
        <v>718</v>
      </c>
      <c r="I1284" s="325" t="s">
        <v>44</v>
      </c>
      <c r="J1284" s="255" t="str">
        <f>IF(ISBLANK(INDEX('Policy Characteristics'!D:D,MATCH($C1284,'Policy Characteristics'!$C:$C,0))),"",INDEX('Policy Characteristics'!D:D,MATCH($C1284,'Policy Characteristics'!$C:$C,0)))</f>
        <v>End Existing Subsidies</v>
      </c>
      <c r="K1284" s="254" t="str">
        <f>IF(ISBLANK(INDEX('Policy Characteristics'!E:E,MATCH($C1284,'Policy Characteristics'!$C:$C,0))),"",INDEX('Policy Characteristics'!E:E,MATCH($C1284,'Policy Characteristics'!$C:$C,0)))</f>
        <v>cross reduce BAU subsidies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BAU subsidies</v>
      </c>
      <c r="P1284" s="254"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254" t="str">
        <f>IF(ISBLANK(INDEX('Policy Characteristics'!K:K,MATCH($C1284,'Policy Characteristics'!$C:$C,0))),"",INDEX('Policy Characteristics'!K:K,MATCH($C1284,'Policy Characteristics'!$C:$C,0)))</f>
        <v>fuels.html#end-subsidies</v>
      </c>
      <c r="R1284" s="254" t="str">
        <f>IF(ISBLANK(INDEX('Policy Characteristics'!L:L,MATCH($C1284,'Policy Characteristics'!$C:$C,0))),"",INDEX('Policy Characteristics'!L:L,MATCH($C1284,'Policy Characteristics'!$C:$C,0)))</f>
        <v>end-existing-subsidies.html</v>
      </c>
    </row>
    <row r="1285" spans="1:18" s="2"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Exempt Non-CO2 Emissions from C Tax</v>
      </c>
      <c r="C1285" s="317" t="s">
        <v>2447</v>
      </c>
      <c r="D1285" s="6"/>
      <c r="E1285" s="6"/>
      <c r="F1285" s="6"/>
      <c r="G1285" s="6"/>
      <c r="H1285" s="43">
        <v>719</v>
      </c>
      <c r="I1285" s="325" t="s">
        <v>44</v>
      </c>
      <c r="J1285" s="255" t="str">
        <f>IF(ISBLANK(INDEX('Policy Characteristics'!D:D,MATCH($C1285,'Policy Characteristics'!$C:$C,0))),"",INDEX('Policy Characteristics'!D:D,MATCH($C1285,'Policy Characteristics'!$C:$C,0)))</f>
        <v/>
      </c>
      <c r="K1285" s="254" t="str">
        <f>IF(ISBLANK(INDEX('Policy Characteristics'!E:E,MATCH($C1285,'Policy Characteristics'!$C:$C,0))),"",INDEX('Policy Characteristics'!E:E,MATCH($C1285,'Policy Characteristics'!$C:$C,0)))</f>
        <v>cross toggle whether carbon tax affects non CO2 emissions</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1</v>
      </c>
      <c r="N1285" s="254">
        <f>IF(ISBLANK(INDEX('Policy Characteristics'!H:H,MATCH($C1285,'Policy Characteristics'!$C:$C,0))),"",INDEX('Policy Characteristics'!H:H,MATCH($C1285,'Policy Characteristics'!$C:$C,0)))</f>
        <v>1</v>
      </c>
      <c r="O1285" s="254" t="str">
        <f>IF(ISBLANK(INDEX('Policy Characteristics'!I:I,MATCH($C1285,'Policy Characteristics'!$C:$C,0))),"",INDEX('Policy Characteristics'!I:I,MATCH($C1285,'Policy Characteristics'!$C:$C,0)))</f>
        <v>on/off</v>
      </c>
      <c r="P1285" s="254"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2"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Exempt Process Emissions from C Tax</v>
      </c>
      <c r="C1286" s="1" t="s">
        <v>3391</v>
      </c>
      <c r="D1286" s="45" t="s">
        <v>3068</v>
      </c>
      <c r="E1286" s="6"/>
      <c r="F1286" t="s">
        <v>3093</v>
      </c>
      <c r="G1286" s="6"/>
      <c r="H1286" s="47">
        <v>1628</v>
      </c>
      <c r="I1286" s="325" t="s">
        <v>43</v>
      </c>
      <c r="J1286" s="255" t="str">
        <f>IF(ISBLANK(INDEX('Policy Characteristics'!D:D,MATCH($C1286,'Policy Characteristics'!$C:$C,0))),"",INDEX('Policy Characteristics'!D:D,MATCH($C1286,'Policy Characteristics'!$C:$C,0)))</f>
        <v/>
      </c>
      <c r="K1286" s="254" t="str">
        <f>IF(ISBLANK(INDEX('Policy Characteristics'!E:E,MATCH($C1286,'Policy Characteristics'!$C:$C,0))),"",INDEX('Policy Characteristics'!E:E,MATCH($C1286,'Policy Characteristics'!$C:$C,0)))</f>
        <v>cross toggle whether carbon tax affects process emissions</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1</v>
      </c>
      <c r="N1286" s="254">
        <f>IF(ISBLANK(INDEX('Policy Characteristics'!H:H,MATCH($C1286,'Policy Characteristics'!$C:$C,0))),"",INDEX('Policy Characteristics'!H:H,MATCH($C1286,'Policy Characteristics'!$C:$C,0)))</f>
        <v>1</v>
      </c>
      <c r="O1286" s="254" t="str">
        <f>IF(ISBLANK(INDEX('Policy Characteristics'!I:I,MATCH($C1286,'Policy Characteristics'!$C:$C,0))),"",INDEX('Policy Characteristics'!I:I,MATCH($C1286,'Policy Characteristics'!$C:$C,0)))</f>
        <v>on/off</v>
      </c>
      <c r="P1286" s="254"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2"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Exempt Process Emissions from C Tax</v>
      </c>
      <c r="C1287" s="254" t="str">
        <f>C$1286</f>
        <v>BEPEfCT Boolean Exempt Process Emissions from Carbon Tax</v>
      </c>
      <c r="D1287" s="6" t="s">
        <v>3069</v>
      </c>
      <c r="E1287" s="6"/>
      <c r="F1287" t="s">
        <v>2762</v>
      </c>
      <c r="G1287" s="6"/>
      <c r="H1287" s="47">
        <v>1629</v>
      </c>
      <c r="I1287" s="325" t="s">
        <v>43</v>
      </c>
      <c r="J1287" s="255" t="str">
        <f>IF(ISBLANK(INDEX('Policy Characteristics'!D:D,MATCH($C1287,'Policy Characteristics'!$C:$C,0))),"",INDEX('Policy Characteristics'!D:D,MATCH($C1287,'Policy Characteristics'!$C:$C,0)))</f>
        <v/>
      </c>
      <c r="K1287" s="254" t="str">
        <f>IF(ISBLANK(INDEX('Policy Characteristics'!E:E,MATCH($C1287,'Policy Characteristics'!$C:$C,0))),"",INDEX('Policy Characteristics'!E:E,MATCH($C1287,'Policy Characteristics'!$C:$C,0)))</f>
        <v>cross toggle whether carbon tax affects process emissions</v>
      </c>
      <c r="L1287" s="254">
        <f>IF(ISBLANK(INDEX('Policy Characteristics'!F:F,MATCH($C1287,'Policy Characteristics'!$C:$C,0))),"",INDEX('Policy Characteristics'!F:F,MATCH($C1287,'Policy Characteristics'!$C:$C,0)))</f>
        <v>0</v>
      </c>
      <c r="M1287" s="254">
        <f>IF(ISBLANK(INDEX('Policy Characteristics'!G:G,MATCH($C1287,'Policy Characteristics'!$C:$C,0))),"",INDEX('Policy Characteristics'!G:G,MATCH($C1287,'Policy Characteristics'!$C:$C,0)))</f>
        <v>1</v>
      </c>
      <c r="N1287" s="254">
        <f>IF(ISBLANK(INDEX('Policy Characteristics'!H:H,MATCH($C1287,'Policy Characteristics'!$C:$C,0))),"",INDEX('Policy Characteristics'!H:H,MATCH($C1287,'Policy Characteristics'!$C:$C,0)))</f>
        <v>1</v>
      </c>
      <c r="O1287" s="254" t="str">
        <f>IF(ISBLANK(INDEX('Policy Characteristics'!I:I,MATCH($C1287,'Policy Characteristics'!$C:$C,0))),"",INDEX('Policy Characteristics'!I:I,MATCH($C1287,'Policy Characteristics'!$C:$C,0)))</f>
        <v>on/off</v>
      </c>
      <c r="P1287" s="254"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54" t="str">
        <f>IF(ISBLANK(INDEX('Policy Characteristics'!K:K,MATCH($C1287,'Policy Characteristics'!$C:$C,0))),"",INDEX('Policy Characteristics'!K:K,MATCH($C1287,'Policy Characteristics'!$C:$C,0)))</f>
        <v>fuels.html#carbon-tax</v>
      </c>
      <c r="R1287" s="254" t="str">
        <f>IF(ISBLANK(INDEX('Policy Characteristics'!L:L,MATCH($C1287,'Policy Characteristics'!$C:$C,0))),"",INDEX('Policy Characteristics'!L:L,MATCH($C1287,'Policy Characteristics'!$C:$C,0)))</f>
        <v>carbon-tax.html</v>
      </c>
    </row>
    <row r="1288" spans="1:18" s="2"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Exempt Process Emissions from C Tax</v>
      </c>
      <c r="C1288" s="254" t="str">
        <f t="shared" ref="C1288:C1310" si="55">C$1286</f>
        <v>BEPEfCT Boolean Exempt Process Emissions from Carbon Tax</v>
      </c>
      <c r="D1288" s="6" t="s">
        <v>3070</v>
      </c>
      <c r="E1288" s="6"/>
      <c r="F1288" t="s">
        <v>3034</v>
      </c>
      <c r="G1288" s="6"/>
      <c r="H1288" s="47">
        <v>1630</v>
      </c>
      <c r="I1288" s="325" t="s">
        <v>43</v>
      </c>
      <c r="J1288" s="255" t="str">
        <f>IF(ISBLANK(INDEX('Policy Characteristics'!D:D,MATCH($C1288,'Policy Characteristics'!$C:$C,0))),"",INDEX('Policy Characteristics'!D:D,MATCH($C1288,'Policy Characteristics'!$C:$C,0)))</f>
        <v/>
      </c>
      <c r="K1288" s="254" t="str">
        <f>IF(ISBLANK(INDEX('Policy Characteristics'!E:E,MATCH($C1288,'Policy Characteristics'!$C:$C,0))),"",INDEX('Policy Characteristics'!E:E,MATCH($C1288,'Policy Characteristics'!$C:$C,0)))</f>
        <v>cross toggle whether carbon tax affects process emissions</v>
      </c>
      <c r="L1288" s="254">
        <f>IF(ISBLANK(INDEX('Policy Characteristics'!F:F,MATCH($C1288,'Policy Characteristics'!$C:$C,0))),"",INDEX('Policy Characteristics'!F:F,MATCH($C1288,'Policy Characteristics'!$C:$C,0)))</f>
        <v>0</v>
      </c>
      <c r="M1288" s="254">
        <f>IF(ISBLANK(INDEX('Policy Characteristics'!G:G,MATCH($C1288,'Policy Characteristics'!$C:$C,0))),"",INDEX('Policy Characteristics'!G:G,MATCH($C1288,'Policy Characteristics'!$C:$C,0)))</f>
        <v>1</v>
      </c>
      <c r="N1288" s="254">
        <f>IF(ISBLANK(INDEX('Policy Characteristics'!H:H,MATCH($C1288,'Policy Characteristics'!$C:$C,0))),"",INDEX('Policy Characteristics'!H:H,MATCH($C1288,'Policy Characteristics'!$C:$C,0)))</f>
        <v>1</v>
      </c>
      <c r="O1288" s="254" t="str">
        <f>IF(ISBLANK(INDEX('Policy Characteristics'!I:I,MATCH($C1288,'Policy Characteristics'!$C:$C,0))),"",INDEX('Policy Characteristics'!I:I,MATCH($C1288,'Policy Characteristics'!$C:$C,0)))</f>
        <v>on/off</v>
      </c>
      <c r="P1288" s="254"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54" t="str">
        <f>IF(ISBLANK(INDEX('Policy Characteristics'!K:K,MATCH($C1288,'Policy Characteristics'!$C:$C,0))),"",INDEX('Policy Characteristics'!K:K,MATCH($C1288,'Policy Characteristics'!$C:$C,0)))</f>
        <v>fuels.html#carbon-tax</v>
      </c>
      <c r="R1288" s="254" t="str">
        <f>IF(ISBLANK(INDEX('Policy Characteristics'!L:L,MATCH($C1288,'Policy Characteristics'!$C:$C,0))),"",INDEX('Policy Characteristics'!L:L,MATCH($C1288,'Policy Characteristics'!$C:$C,0)))</f>
        <v>carbon-tax.html</v>
      </c>
    </row>
    <row r="1289" spans="1:18" s="2"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Exempt Process Emissions from C Tax</v>
      </c>
      <c r="C1289" s="254" t="str">
        <f t="shared" si="55"/>
        <v>BEPEfCT Boolean Exempt Process Emissions from Carbon Tax</v>
      </c>
      <c r="D1289" s="6" t="s">
        <v>3071</v>
      </c>
      <c r="E1289" s="6"/>
      <c r="F1289" t="s">
        <v>3035</v>
      </c>
      <c r="G1289" s="6"/>
      <c r="H1289" s="47">
        <v>1631</v>
      </c>
      <c r="I1289" s="325" t="s">
        <v>44</v>
      </c>
      <c r="J1289" s="255" t="str">
        <f>IF(ISBLANK(INDEX('Policy Characteristics'!D:D,MATCH($C1289,'Policy Characteristics'!$C:$C,0))),"",INDEX('Policy Characteristics'!D:D,MATCH($C1289,'Policy Characteristics'!$C:$C,0)))</f>
        <v/>
      </c>
      <c r="K1289" s="254" t="str">
        <f>IF(ISBLANK(INDEX('Policy Characteristics'!E:E,MATCH($C1289,'Policy Characteristics'!$C:$C,0))),"",INDEX('Policy Characteristics'!E:E,MATCH($C1289,'Policy Characteristics'!$C:$C,0)))</f>
        <v>cross toggle whether carbon tax affects process emissions</v>
      </c>
      <c r="L1289" s="254">
        <f>IF(ISBLANK(INDEX('Policy Characteristics'!F:F,MATCH($C1289,'Policy Characteristics'!$C:$C,0))),"",INDEX('Policy Characteristics'!F:F,MATCH($C1289,'Policy Characteristics'!$C:$C,0)))</f>
        <v>0</v>
      </c>
      <c r="M1289" s="254">
        <f>IF(ISBLANK(INDEX('Policy Characteristics'!G:G,MATCH($C1289,'Policy Characteristics'!$C:$C,0))),"",INDEX('Policy Characteristics'!G:G,MATCH($C1289,'Policy Characteristics'!$C:$C,0)))</f>
        <v>1</v>
      </c>
      <c r="N1289" s="254">
        <f>IF(ISBLANK(INDEX('Policy Characteristics'!H:H,MATCH($C1289,'Policy Characteristics'!$C:$C,0))),"",INDEX('Policy Characteristics'!H:H,MATCH($C1289,'Policy Characteristics'!$C:$C,0)))</f>
        <v>1</v>
      </c>
      <c r="O1289" s="254" t="str">
        <f>IF(ISBLANK(INDEX('Policy Characteristics'!I:I,MATCH($C1289,'Policy Characteristics'!$C:$C,0))),"",INDEX('Policy Characteristics'!I:I,MATCH($C1289,'Policy Characteristics'!$C:$C,0)))</f>
        <v>on/off</v>
      </c>
      <c r="P1289" s="254"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54" t="str">
        <f>IF(ISBLANK(INDEX('Policy Characteristics'!K:K,MATCH($C1289,'Policy Characteristics'!$C:$C,0))),"",INDEX('Policy Characteristics'!K:K,MATCH($C1289,'Policy Characteristics'!$C:$C,0)))</f>
        <v>fuels.html#carbon-tax</v>
      </c>
      <c r="R1289" s="254" t="str">
        <f>IF(ISBLANK(INDEX('Policy Characteristics'!L:L,MATCH($C1289,'Policy Characteristics'!$C:$C,0))),"",INDEX('Policy Characteristics'!L:L,MATCH($C1289,'Policy Characteristics'!$C:$C,0)))</f>
        <v>carbon-tax.html</v>
      </c>
    </row>
    <row r="1290" spans="1:18" s="2"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Exempt Process Emissions from C Tax</v>
      </c>
      <c r="C1290" s="254" t="str">
        <f t="shared" si="55"/>
        <v>BEPEfCT Boolean Exempt Process Emissions from Carbon Tax</v>
      </c>
      <c r="D1290" s="6" t="s">
        <v>3072</v>
      </c>
      <c r="E1290" s="6"/>
      <c r="F1290" t="s">
        <v>3036</v>
      </c>
      <c r="G1290" s="6"/>
      <c r="H1290" s="47">
        <v>1632</v>
      </c>
      <c r="I1290" s="325" t="s">
        <v>44</v>
      </c>
      <c r="J1290" s="255" t="str">
        <f>IF(ISBLANK(INDEX('Policy Characteristics'!D:D,MATCH($C1290,'Policy Characteristics'!$C:$C,0))),"",INDEX('Policy Characteristics'!D:D,MATCH($C1290,'Policy Characteristics'!$C:$C,0)))</f>
        <v/>
      </c>
      <c r="K1290" s="254" t="str">
        <f>IF(ISBLANK(INDEX('Policy Characteristics'!E:E,MATCH($C1290,'Policy Characteristics'!$C:$C,0))),"",INDEX('Policy Characteristics'!E:E,MATCH($C1290,'Policy Characteristics'!$C:$C,0)))</f>
        <v>cross toggle whether carbon tax affects process emissions</v>
      </c>
      <c r="L1290" s="254">
        <f>IF(ISBLANK(INDEX('Policy Characteristics'!F:F,MATCH($C1290,'Policy Characteristics'!$C:$C,0))),"",INDEX('Policy Characteristics'!F:F,MATCH($C1290,'Policy Characteristics'!$C:$C,0)))</f>
        <v>0</v>
      </c>
      <c r="M1290" s="254">
        <f>IF(ISBLANK(INDEX('Policy Characteristics'!G:G,MATCH($C1290,'Policy Characteristics'!$C:$C,0))),"",INDEX('Policy Characteristics'!G:G,MATCH($C1290,'Policy Characteristics'!$C:$C,0)))</f>
        <v>1</v>
      </c>
      <c r="N1290" s="254">
        <f>IF(ISBLANK(INDEX('Policy Characteristics'!H:H,MATCH($C1290,'Policy Characteristics'!$C:$C,0))),"",INDEX('Policy Characteristics'!H:H,MATCH($C1290,'Policy Characteristics'!$C:$C,0)))</f>
        <v>1</v>
      </c>
      <c r="O1290" s="254" t="str">
        <f>IF(ISBLANK(INDEX('Policy Characteristics'!I:I,MATCH($C1290,'Policy Characteristics'!$C:$C,0))),"",INDEX('Policy Characteristics'!I:I,MATCH($C1290,'Policy Characteristics'!$C:$C,0)))</f>
        <v>on/off</v>
      </c>
      <c r="P1290" s="254"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54" t="str">
        <f>IF(ISBLANK(INDEX('Policy Characteristics'!K:K,MATCH($C1290,'Policy Characteristics'!$C:$C,0))),"",INDEX('Policy Characteristics'!K:K,MATCH($C1290,'Policy Characteristics'!$C:$C,0)))</f>
        <v>fuels.html#carbon-tax</v>
      </c>
      <c r="R1290" s="254" t="str">
        <f>IF(ISBLANK(INDEX('Policy Characteristics'!L:L,MATCH($C1290,'Policy Characteristics'!$C:$C,0))),"",INDEX('Policy Characteristics'!L:L,MATCH($C1290,'Policy Characteristics'!$C:$C,0)))</f>
        <v>carbon-tax.html</v>
      </c>
    </row>
    <row r="1291" spans="1:18" s="2"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Exempt Process Emissions from C Tax</v>
      </c>
      <c r="C1291" s="254" t="str">
        <f t="shared" si="55"/>
        <v>BEPEfCT Boolean Exempt Process Emissions from Carbon Tax</v>
      </c>
      <c r="D1291" s="6" t="s">
        <v>3073</v>
      </c>
      <c r="E1291" s="6"/>
      <c r="F1291" t="s">
        <v>3037</v>
      </c>
      <c r="G1291" s="6"/>
      <c r="H1291" s="47">
        <v>1633</v>
      </c>
      <c r="I1291" s="325" t="s">
        <v>44</v>
      </c>
      <c r="J1291" s="255" t="str">
        <f>IF(ISBLANK(INDEX('Policy Characteristics'!D:D,MATCH($C1291,'Policy Characteristics'!$C:$C,0))),"",INDEX('Policy Characteristics'!D:D,MATCH($C1291,'Policy Characteristics'!$C:$C,0)))</f>
        <v/>
      </c>
      <c r="K1291" s="254" t="str">
        <f>IF(ISBLANK(INDEX('Policy Characteristics'!E:E,MATCH($C1291,'Policy Characteristics'!$C:$C,0))),"",INDEX('Policy Characteristics'!E:E,MATCH($C1291,'Policy Characteristics'!$C:$C,0)))</f>
        <v>cross toggle whether carbon tax affects process emissions</v>
      </c>
      <c r="L1291" s="254">
        <f>IF(ISBLANK(INDEX('Policy Characteristics'!F:F,MATCH($C1291,'Policy Characteristics'!$C:$C,0))),"",INDEX('Policy Characteristics'!F:F,MATCH($C1291,'Policy Characteristics'!$C:$C,0)))</f>
        <v>0</v>
      </c>
      <c r="M1291" s="254">
        <f>IF(ISBLANK(INDEX('Policy Characteristics'!G:G,MATCH($C1291,'Policy Characteristics'!$C:$C,0))),"",INDEX('Policy Characteristics'!G:G,MATCH($C1291,'Policy Characteristics'!$C:$C,0)))</f>
        <v>1</v>
      </c>
      <c r="N1291" s="254">
        <f>IF(ISBLANK(INDEX('Policy Characteristics'!H:H,MATCH($C1291,'Policy Characteristics'!$C:$C,0))),"",INDEX('Policy Characteristics'!H:H,MATCH($C1291,'Policy Characteristics'!$C:$C,0)))</f>
        <v>1</v>
      </c>
      <c r="O1291" s="254" t="str">
        <f>IF(ISBLANK(INDEX('Policy Characteristics'!I:I,MATCH($C1291,'Policy Characteristics'!$C:$C,0))),"",INDEX('Policy Characteristics'!I:I,MATCH($C1291,'Policy Characteristics'!$C:$C,0)))</f>
        <v>on/off</v>
      </c>
      <c r="P1291" s="254"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54" t="str">
        <f>IF(ISBLANK(INDEX('Policy Characteristics'!K:K,MATCH($C1291,'Policy Characteristics'!$C:$C,0))),"",INDEX('Policy Characteristics'!K:K,MATCH($C1291,'Policy Characteristics'!$C:$C,0)))</f>
        <v>fuels.html#carbon-tax</v>
      </c>
      <c r="R1291" s="254" t="str">
        <f>IF(ISBLANK(INDEX('Policy Characteristics'!L:L,MATCH($C1291,'Policy Characteristics'!$C:$C,0))),"",INDEX('Policy Characteristics'!L:L,MATCH($C1291,'Policy Characteristics'!$C:$C,0)))</f>
        <v>carbon-tax.html</v>
      </c>
    </row>
    <row r="1292" spans="1:18" s="2"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Exempt Process Emissions from C Tax</v>
      </c>
      <c r="C1292" s="254" t="str">
        <f t="shared" si="55"/>
        <v>BEPEfCT Boolean Exempt Process Emissions from Carbon Tax</v>
      </c>
      <c r="D1292" s="6" t="s">
        <v>3074</v>
      </c>
      <c r="E1292" s="6"/>
      <c r="F1292" t="s">
        <v>3038</v>
      </c>
      <c r="G1292" s="6"/>
      <c r="H1292" s="47">
        <v>1634</v>
      </c>
      <c r="I1292" s="325" t="s">
        <v>44</v>
      </c>
      <c r="J1292" s="255" t="str">
        <f>IF(ISBLANK(INDEX('Policy Characteristics'!D:D,MATCH($C1292,'Policy Characteristics'!$C:$C,0))),"",INDEX('Policy Characteristics'!D:D,MATCH($C1292,'Policy Characteristics'!$C:$C,0)))</f>
        <v/>
      </c>
      <c r="K1292" s="254" t="str">
        <f>IF(ISBLANK(INDEX('Policy Characteristics'!E:E,MATCH($C1292,'Policy Characteristics'!$C:$C,0))),"",INDEX('Policy Characteristics'!E:E,MATCH($C1292,'Policy Characteristics'!$C:$C,0)))</f>
        <v>cross toggle whether carbon tax affects process emissions</v>
      </c>
      <c r="L1292" s="254">
        <f>IF(ISBLANK(INDEX('Policy Characteristics'!F:F,MATCH($C1292,'Policy Characteristics'!$C:$C,0))),"",INDEX('Policy Characteristics'!F:F,MATCH($C1292,'Policy Characteristics'!$C:$C,0)))</f>
        <v>0</v>
      </c>
      <c r="M1292" s="254">
        <f>IF(ISBLANK(INDEX('Policy Characteristics'!G:G,MATCH($C1292,'Policy Characteristics'!$C:$C,0))),"",INDEX('Policy Characteristics'!G:G,MATCH($C1292,'Policy Characteristics'!$C:$C,0)))</f>
        <v>1</v>
      </c>
      <c r="N1292" s="254">
        <f>IF(ISBLANK(INDEX('Policy Characteristics'!H:H,MATCH($C1292,'Policy Characteristics'!$C:$C,0))),"",INDEX('Policy Characteristics'!H:H,MATCH($C1292,'Policy Characteristics'!$C:$C,0)))</f>
        <v>1</v>
      </c>
      <c r="O1292" s="254" t="str">
        <f>IF(ISBLANK(INDEX('Policy Characteristics'!I:I,MATCH($C1292,'Policy Characteristics'!$C:$C,0))),"",INDEX('Policy Characteristics'!I:I,MATCH($C1292,'Policy Characteristics'!$C:$C,0)))</f>
        <v>on/off</v>
      </c>
      <c r="P1292" s="254"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54" t="str">
        <f>IF(ISBLANK(INDEX('Policy Characteristics'!K:K,MATCH($C1292,'Policy Characteristics'!$C:$C,0))),"",INDEX('Policy Characteristics'!K:K,MATCH($C1292,'Policy Characteristics'!$C:$C,0)))</f>
        <v>fuels.html#carbon-tax</v>
      </c>
      <c r="R1292" s="254" t="str">
        <f>IF(ISBLANK(INDEX('Policy Characteristics'!L:L,MATCH($C1292,'Policy Characteristics'!$C:$C,0))),"",INDEX('Policy Characteristics'!L:L,MATCH($C1292,'Policy Characteristics'!$C:$C,0)))</f>
        <v>carbon-tax.html</v>
      </c>
    </row>
    <row r="1293" spans="1:18" s="2"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Exempt Process Emissions from C Tax</v>
      </c>
      <c r="C1293" s="254" t="str">
        <f t="shared" si="55"/>
        <v>BEPEfCT Boolean Exempt Process Emissions from Carbon Tax</v>
      </c>
      <c r="D1293" s="6" t="s">
        <v>3075</v>
      </c>
      <c r="E1293" s="6"/>
      <c r="F1293" t="s">
        <v>3039</v>
      </c>
      <c r="G1293" s="6"/>
      <c r="H1293" s="47">
        <v>1635</v>
      </c>
      <c r="I1293" s="325" t="s">
        <v>44</v>
      </c>
      <c r="J1293" s="255" t="str">
        <f>IF(ISBLANK(INDEX('Policy Characteristics'!D:D,MATCH($C1293,'Policy Characteristics'!$C:$C,0))),"",INDEX('Policy Characteristics'!D:D,MATCH($C1293,'Policy Characteristics'!$C:$C,0)))</f>
        <v/>
      </c>
      <c r="K1293" s="254" t="str">
        <f>IF(ISBLANK(INDEX('Policy Characteristics'!E:E,MATCH($C1293,'Policy Characteristics'!$C:$C,0))),"",INDEX('Policy Characteristics'!E:E,MATCH($C1293,'Policy Characteristics'!$C:$C,0)))</f>
        <v>cross toggle whether carbon tax affects process emissions</v>
      </c>
      <c r="L1293" s="254">
        <f>IF(ISBLANK(INDEX('Policy Characteristics'!F:F,MATCH($C1293,'Policy Characteristics'!$C:$C,0))),"",INDEX('Policy Characteristics'!F:F,MATCH($C1293,'Policy Characteristics'!$C:$C,0)))</f>
        <v>0</v>
      </c>
      <c r="M1293" s="254">
        <f>IF(ISBLANK(INDEX('Policy Characteristics'!G:G,MATCH($C1293,'Policy Characteristics'!$C:$C,0))),"",INDEX('Policy Characteristics'!G:G,MATCH($C1293,'Policy Characteristics'!$C:$C,0)))</f>
        <v>1</v>
      </c>
      <c r="N1293" s="254">
        <f>IF(ISBLANK(INDEX('Policy Characteristics'!H:H,MATCH($C1293,'Policy Characteristics'!$C:$C,0))),"",INDEX('Policy Characteristics'!H:H,MATCH($C1293,'Policy Characteristics'!$C:$C,0)))</f>
        <v>1</v>
      </c>
      <c r="O1293" s="254" t="str">
        <f>IF(ISBLANK(INDEX('Policy Characteristics'!I:I,MATCH($C1293,'Policy Characteristics'!$C:$C,0))),"",INDEX('Policy Characteristics'!I:I,MATCH($C1293,'Policy Characteristics'!$C:$C,0)))</f>
        <v>on/off</v>
      </c>
      <c r="P1293" s="254"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54" t="str">
        <f>IF(ISBLANK(INDEX('Policy Characteristics'!K:K,MATCH($C1293,'Policy Characteristics'!$C:$C,0))),"",INDEX('Policy Characteristics'!K:K,MATCH($C1293,'Policy Characteristics'!$C:$C,0)))</f>
        <v>fuels.html#carbon-tax</v>
      </c>
      <c r="R1293" s="254" t="str">
        <f>IF(ISBLANK(INDEX('Policy Characteristics'!L:L,MATCH($C1293,'Policy Characteristics'!$C:$C,0))),"",INDEX('Policy Characteristics'!L:L,MATCH($C1293,'Policy Characteristics'!$C:$C,0)))</f>
        <v>carbon-tax.html</v>
      </c>
    </row>
    <row r="1294" spans="1:18" s="2"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Exempt Process Emissions from C Tax</v>
      </c>
      <c r="C1294" s="254" t="str">
        <f t="shared" si="55"/>
        <v>BEPEfCT Boolean Exempt Process Emissions from Carbon Tax</v>
      </c>
      <c r="D1294" s="6" t="s">
        <v>3076</v>
      </c>
      <c r="E1294" s="6"/>
      <c r="F1294" t="s">
        <v>3040</v>
      </c>
      <c r="G1294" s="6"/>
      <c r="H1294" s="47">
        <v>1636</v>
      </c>
      <c r="I1294" s="325" t="s">
        <v>44</v>
      </c>
      <c r="J1294" s="255" t="str">
        <f>IF(ISBLANK(INDEX('Policy Characteristics'!D:D,MATCH($C1294,'Policy Characteristics'!$C:$C,0))),"",INDEX('Policy Characteristics'!D:D,MATCH($C1294,'Policy Characteristics'!$C:$C,0)))</f>
        <v/>
      </c>
      <c r="K1294" s="254" t="str">
        <f>IF(ISBLANK(INDEX('Policy Characteristics'!E:E,MATCH($C1294,'Policy Characteristics'!$C:$C,0))),"",INDEX('Policy Characteristics'!E:E,MATCH($C1294,'Policy Characteristics'!$C:$C,0)))</f>
        <v>cross toggle whether carbon tax affects process emissions</v>
      </c>
      <c r="L1294" s="254">
        <f>IF(ISBLANK(INDEX('Policy Characteristics'!F:F,MATCH($C1294,'Policy Characteristics'!$C:$C,0))),"",INDEX('Policy Characteristics'!F:F,MATCH($C1294,'Policy Characteristics'!$C:$C,0)))</f>
        <v>0</v>
      </c>
      <c r="M1294" s="254">
        <f>IF(ISBLANK(INDEX('Policy Characteristics'!G:G,MATCH($C1294,'Policy Characteristics'!$C:$C,0))),"",INDEX('Policy Characteristics'!G:G,MATCH($C1294,'Policy Characteristics'!$C:$C,0)))</f>
        <v>1</v>
      </c>
      <c r="N1294" s="254">
        <f>IF(ISBLANK(INDEX('Policy Characteristics'!H:H,MATCH($C1294,'Policy Characteristics'!$C:$C,0))),"",INDEX('Policy Characteristics'!H:H,MATCH($C1294,'Policy Characteristics'!$C:$C,0)))</f>
        <v>1</v>
      </c>
      <c r="O1294" s="254" t="str">
        <f>IF(ISBLANK(INDEX('Policy Characteristics'!I:I,MATCH($C1294,'Policy Characteristics'!$C:$C,0))),"",INDEX('Policy Characteristics'!I:I,MATCH($C1294,'Policy Characteristics'!$C:$C,0)))</f>
        <v>on/off</v>
      </c>
      <c r="P1294" s="254"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54" t="str">
        <f>IF(ISBLANK(INDEX('Policy Characteristics'!K:K,MATCH($C1294,'Policy Characteristics'!$C:$C,0))),"",INDEX('Policy Characteristics'!K:K,MATCH($C1294,'Policy Characteristics'!$C:$C,0)))</f>
        <v>fuels.html#carbon-tax</v>
      </c>
      <c r="R1294" s="254" t="str">
        <f>IF(ISBLANK(INDEX('Policy Characteristics'!L:L,MATCH($C1294,'Policy Characteristics'!$C:$C,0))),"",INDEX('Policy Characteristics'!L:L,MATCH($C1294,'Policy Characteristics'!$C:$C,0)))</f>
        <v>carbon-tax.html</v>
      </c>
    </row>
    <row r="1295" spans="1:18" s="2"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Exempt Process Emissions from C Tax</v>
      </c>
      <c r="C1295" s="254" t="str">
        <f t="shared" si="55"/>
        <v>BEPEfCT Boolean Exempt Process Emissions from Carbon Tax</v>
      </c>
      <c r="D1295" s="6" t="s">
        <v>3077</v>
      </c>
      <c r="E1295" s="6"/>
      <c r="F1295" t="s">
        <v>2581</v>
      </c>
      <c r="G1295" s="6"/>
      <c r="H1295" s="47">
        <v>1637</v>
      </c>
      <c r="I1295" s="325" t="s">
        <v>43</v>
      </c>
      <c r="J1295" s="255" t="str">
        <f>IF(ISBLANK(INDEX('Policy Characteristics'!D:D,MATCH($C1295,'Policy Characteristics'!$C:$C,0))),"",INDEX('Policy Characteristics'!D:D,MATCH($C1295,'Policy Characteristics'!$C:$C,0)))</f>
        <v/>
      </c>
      <c r="K1295" s="254" t="str">
        <f>IF(ISBLANK(INDEX('Policy Characteristics'!E:E,MATCH($C1295,'Policy Characteristics'!$C:$C,0))),"",INDEX('Policy Characteristics'!E:E,MATCH($C1295,'Policy Characteristics'!$C:$C,0)))</f>
        <v>cross toggle whether carbon tax affects process emissions</v>
      </c>
      <c r="L1295" s="254">
        <f>IF(ISBLANK(INDEX('Policy Characteristics'!F:F,MATCH($C1295,'Policy Characteristics'!$C:$C,0))),"",INDEX('Policy Characteristics'!F:F,MATCH($C1295,'Policy Characteristics'!$C:$C,0)))</f>
        <v>0</v>
      </c>
      <c r="M1295" s="254">
        <f>IF(ISBLANK(INDEX('Policy Characteristics'!G:G,MATCH($C1295,'Policy Characteristics'!$C:$C,0))),"",INDEX('Policy Characteristics'!G:G,MATCH($C1295,'Policy Characteristics'!$C:$C,0)))</f>
        <v>1</v>
      </c>
      <c r="N1295" s="254">
        <f>IF(ISBLANK(INDEX('Policy Characteristics'!H:H,MATCH($C1295,'Policy Characteristics'!$C:$C,0))),"",INDEX('Policy Characteristics'!H:H,MATCH($C1295,'Policy Characteristics'!$C:$C,0)))</f>
        <v>1</v>
      </c>
      <c r="O1295" s="254" t="str">
        <f>IF(ISBLANK(INDEX('Policy Characteristics'!I:I,MATCH($C1295,'Policy Characteristics'!$C:$C,0))),"",INDEX('Policy Characteristics'!I:I,MATCH($C1295,'Policy Characteristics'!$C:$C,0)))</f>
        <v>on/off</v>
      </c>
      <c r="P1295" s="254"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54" t="str">
        <f>IF(ISBLANK(INDEX('Policy Characteristics'!K:K,MATCH($C1295,'Policy Characteristics'!$C:$C,0))),"",INDEX('Policy Characteristics'!K:K,MATCH($C1295,'Policy Characteristics'!$C:$C,0)))</f>
        <v>fuels.html#carbon-tax</v>
      </c>
      <c r="R1295" s="254" t="str">
        <f>IF(ISBLANK(INDEX('Policy Characteristics'!L:L,MATCH($C1295,'Policy Characteristics'!$C:$C,0))),"",INDEX('Policy Characteristics'!L:L,MATCH($C1295,'Policy Characteristics'!$C:$C,0)))</f>
        <v>carbon-tax.html</v>
      </c>
    </row>
    <row r="1296" spans="1:18" s="2"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Exempt Process Emissions from C Tax</v>
      </c>
      <c r="C1296" s="254" t="str">
        <f t="shared" si="55"/>
        <v>BEPEfCT Boolean Exempt Process Emissions from Carbon Tax</v>
      </c>
      <c r="D1296" s="6" t="s">
        <v>3078</v>
      </c>
      <c r="E1296" s="6"/>
      <c r="F1296" t="s">
        <v>3041</v>
      </c>
      <c r="G1296" s="6"/>
      <c r="H1296" s="47">
        <v>1638</v>
      </c>
      <c r="I1296" s="325" t="s">
        <v>44</v>
      </c>
      <c r="J1296" s="255" t="str">
        <f>IF(ISBLANK(INDEX('Policy Characteristics'!D:D,MATCH($C1296,'Policy Characteristics'!$C:$C,0))),"",INDEX('Policy Characteristics'!D:D,MATCH($C1296,'Policy Characteristics'!$C:$C,0)))</f>
        <v/>
      </c>
      <c r="K1296" s="254" t="str">
        <f>IF(ISBLANK(INDEX('Policy Characteristics'!E:E,MATCH($C1296,'Policy Characteristics'!$C:$C,0))),"",INDEX('Policy Characteristics'!E:E,MATCH($C1296,'Policy Characteristics'!$C:$C,0)))</f>
        <v>cross toggle whether carbon tax affects process emissions</v>
      </c>
      <c r="L1296" s="254">
        <f>IF(ISBLANK(INDEX('Policy Characteristics'!F:F,MATCH($C1296,'Policy Characteristics'!$C:$C,0))),"",INDEX('Policy Characteristics'!F:F,MATCH($C1296,'Policy Characteristics'!$C:$C,0)))</f>
        <v>0</v>
      </c>
      <c r="M1296" s="254">
        <f>IF(ISBLANK(INDEX('Policy Characteristics'!G:G,MATCH($C1296,'Policy Characteristics'!$C:$C,0))),"",INDEX('Policy Characteristics'!G:G,MATCH($C1296,'Policy Characteristics'!$C:$C,0)))</f>
        <v>1</v>
      </c>
      <c r="N1296" s="254">
        <f>IF(ISBLANK(INDEX('Policy Characteristics'!H:H,MATCH($C1296,'Policy Characteristics'!$C:$C,0))),"",INDEX('Policy Characteristics'!H:H,MATCH($C1296,'Policy Characteristics'!$C:$C,0)))</f>
        <v>1</v>
      </c>
      <c r="O1296" s="254" t="str">
        <f>IF(ISBLANK(INDEX('Policy Characteristics'!I:I,MATCH($C1296,'Policy Characteristics'!$C:$C,0))),"",INDEX('Policy Characteristics'!I:I,MATCH($C1296,'Policy Characteristics'!$C:$C,0)))</f>
        <v>on/off</v>
      </c>
      <c r="P1296" s="254"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54" t="str">
        <f>IF(ISBLANK(INDEX('Policy Characteristics'!K:K,MATCH($C1296,'Policy Characteristics'!$C:$C,0))),"",INDEX('Policy Characteristics'!K:K,MATCH($C1296,'Policy Characteristics'!$C:$C,0)))</f>
        <v>fuels.html#carbon-tax</v>
      </c>
      <c r="R1296" s="254" t="str">
        <f>IF(ISBLANK(INDEX('Policy Characteristics'!L:L,MATCH($C1296,'Policy Characteristics'!$C:$C,0))),"",INDEX('Policy Characteristics'!L:L,MATCH($C1296,'Policy Characteristics'!$C:$C,0)))</f>
        <v>carbon-tax.html</v>
      </c>
    </row>
    <row r="1297" spans="1:18" s="2"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Exempt Process Emissions from C Tax</v>
      </c>
      <c r="C1297" s="254" t="str">
        <f t="shared" si="55"/>
        <v>BEPEfCT Boolean Exempt Process Emissions from Carbon Tax</v>
      </c>
      <c r="D1297" s="6" t="s">
        <v>3079</v>
      </c>
      <c r="E1297" s="6"/>
      <c r="F1297" t="s">
        <v>3042</v>
      </c>
      <c r="G1297" s="6"/>
      <c r="H1297" s="47">
        <v>1639</v>
      </c>
      <c r="I1297" s="325" t="s">
        <v>44</v>
      </c>
      <c r="J1297" s="255" t="str">
        <f>IF(ISBLANK(INDEX('Policy Characteristics'!D:D,MATCH($C1297,'Policy Characteristics'!$C:$C,0))),"",INDEX('Policy Characteristics'!D:D,MATCH($C1297,'Policy Characteristics'!$C:$C,0)))</f>
        <v/>
      </c>
      <c r="K1297" s="254" t="str">
        <f>IF(ISBLANK(INDEX('Policy Characteristics'!E:E,MATCH($C1297,'Policy Characteristics'!$C:$C,0))),"",INDEX('Policy Characteristics'!E:E,MATCH($C1297,'Policy Characteristics'!$C:$C,0)))</f>
        <v>cross toggle whether carbon tax affects process emissions</v>
      </c>
      <c r="L1297" s="254">
        <f>IF(ISBLANK(INDEX('Policy Characteristics'!F:F,MATCH($C1297,'Policy Characteristics'!$C:$C,0))),"",INDEX('Policy Characteristics'!F:F,MATCH($C1297,'Policy Characteristics'!$C:$C,0)))</f>
        <v>0</v>
      </c>
      <c r="M1297" s="254">
        <f>IF(ISBLANK(INDEX('Policy Characteristics'!G:G,MATCH($C1297,'Policy Characteristics'!$C:$C,0))),"",INDEX('Policy Characteristics'!G:G,MATCH($C1297,'Policy Characteristics'!$C:$C,0)))</f>
        <v>1</v>
      </c>
      <c r="N1297" s="254">
        <f>IF(ISBLANK(INDEX('Policy Characteristics'!H:H,MATCH($C1297,'Policy Characteristics'!$C:$C,0))),"",INDEX('Policy Characteristics'!H:H,MATCH($C1297,'Policy Characteristics'!$C:$C,0)))</f>
        <v>1</v>
      </c>
      <c r="O1297" s="254" t="str">
        <f>IF(ISBLANK(INDEX('Policy Characteristics'!I:I,MATCH($C1297,'Policy Characteristics'!$C:$C,0))),"",INDEX('Policy Characteristics'!I:I,MATCH($C1297,'Policy Characteristics'!$C:$C,0)))</f>
        <v>on/off</v>
      </c>
      <c r="P1297" s="254"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54" t="str">
        <f>IF(ISBLANK(INDEX('Policy Characteristics'!K:K,MATCH($C1297,'Policy Characteristics'!$C:$C,0))),"",INDEX('Policy Characteristics'!K:K,MATCH($C1297,'Policy Characteristics'!$C:$C,0)))</f>
        <v>fuels.html#carbon-tax</v>
      </c>
      <c r="R1297" s="254" t="str">
        <f>IF(ISBLANK(INDEX('Policy Characteristics'!L:L,MATCH($C1297,'Policy Characteristics'!$C:$C,0))),"",INDEX('Policy Characteristics'!L:L,MATCH($C1297,'Policy Characteristics'!$C:$C,0)))</f>
        <v>carbon-tax.html</v>
      </c>
    </row>
    <row r="1298" spans="1:18" s="2"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Exempt Process Emissions from C Tax</v>
      </c>
      <c r="C1298" s="254" t="str">
        <f t="shared" si="55"/>
        <v>BEPEfCT Boolean Exempt Process Emissions from Carbon Tax</v>
      </c>
      <c r="D1298" s="6" t="s">
        <v>3080</v>
      </c>
      <c r="E1298" s="6"/>
      <c r="F1298" t="s">
        <v>3043</v>
      </c>
      <c r="G1298" s="6"/>
      <c r="H1298" s="47">
        <v>1640</v>
      </c>
      <c r="I1298" s="325" t="s">
        <v>44</v>
      </c>
      <c r="J1298" s="255" t="str">
        <f>IF(ISBLANK(INDEX('Policy Characteristics'!D:D,MATCH($C1298,'Policy Characteristics'!$C:$C,0))),"",INDEX('Policy Characteristics'!D:D,MATCH($C1298,'Policy Characteristics'!$C:$C,0)))</f>
        <v/>
      </c>
      <c r="K1298" s="254" t="str">
        <f>IF(ISBLANK(INDEX('Policy Characteristics'!E:E,MATCH($C1298,'Policy Characteristics'!$C:$C,0))),"",INDEX('Policy Characteristics'!E:E,MATCH($C1298,'Policy Characteristics'!$C:$C,0)))</f>
        <v>cross toggle whether carbon tax affects process emissions</v>
      </c>
      <c r="L1298" s="254">
        <f>IF(ISBLANK(INDEX('Policy Characteristics'!F:F,MATCH($C1298,'Policy Characteristics'!$C:$C,0))),"",INDEX('Policy Characteristics'!F:F,MATCH($C1298,'Policy Characteristics'!$C:$C,0)))</f>
        <v>0</v>
      </c>
      <c r="M1298" s="254">
        <f>IF(ISBLANK(INDEX('Policy Characteristics'!G:G,MATCH($C1298,'Policy Characteristics'!$C:$C,0))),"",INDEX('Policy Characteristics'!G:G,MATCH($C1298,'Policy Characteristics'!$C:$C,0)))</f>
        <v>1</v>
      </c>
      <c r="N1298" s="254">
        <f>IF(ISBLANK(INDEX('Policy Characteristics'!H:H,MATCH($C1298,'Policy Characteristics'!$C:$C,0))),"",INDEX('Policy Characteristics'!H:H,MATCH($C1298,'Policy Characteristics'!$C:$C,0)))</f>
        <v>1</v>
      </c>
      <c r="O1298" s="254" t="str">
        <f>IF(ISBLANK(INDEX('Policy Characteristics'!I:I,MATCH($C1298,'Policy Characteristics'!$C:$C,0))),"",INDEX('Policy Characteristics'!I:I,MATCH($C1298,'Policy Characteristics'!$C:$C,0)))</f>
        <v>on/off</v>
      </c>
      <c r="P1298" s="254"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54" t="str">
        <f>IF(ISBLANK(INDEX('Policy Characteristics'!K:K,MATCH($C1298,'Policy Characteristics'!$C:$C,0))),"",INDEX('Policy Characteristics'!K:K,MATCH($C1298,'Policy Characteristics'!$C:$C,0)))</f>
        <v>fuels.html#carbon-tax</v>
      </c>
      <c r="R1298" s="254" t="str">
        <f>IF(ISBLANK(INDEX('Policy Characteristics'!L:L,MATCH($C1298,'Policy Characteristics'!$C:$C,0))),"",INDEX('Policy Characteristics'!L:L,MATCH($C1298,'Policy Characteristics'!$C:$C,0)))</f>
        <v>carbon-tax.html</v>
      </c>
    </row>
    <row r="1299" spans="1:18" s="2"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Exempt Process Emissions from C Tax</v>
      </c>
      <c r="C1299" s="254" t="str">
        <f t="shared" si="55"/>
        <v>BEPEfCT Boolean Exempt Process Emissions from Carbon Tax</v>
      </c>
      <c r="D1299" s="6" t="s">
        <v>3081</v>
      </c>
      <c r="E1299" s="6"/>
      <c r="F1299" t="s">
        <v>2582</v>
      </c>
      <c r="G1299" s="6"/>
      <c r="H1299" s="47">
        <v>1641</v>
      </c>
      <c r="I1299" s="325" t="s">
        <v>44</v>
      </c>
      <c r="J1299" s="255" t="str">
        <f>IF(ISBLANK(INDEX('Policy Characteristics'!D:D,MATCH($C1299,'Policy Characteristics'!$C:$C,0))),"",INDEX('Policy Characteristics'!D:D,MATCH($C1299,'Policy Characteristics'!$C:$C,0)))</f>
        <v/>
      </c>
      <c r="K1299" s="254" t="str">
        <f>IF(ISBLANK(INDEX('Policy Characteristics'!E:E,MATCH($C1299,'Policy Characteristics'!$C:$C,0))),"",INDEX('Policy Characteristics'!E:E,MATCH($C1299,'Policy Characteristics'!$C:$C,0)))</f>
        <v>cross toggle whether carbon tax affects process emissions</v>
      </c>
      <c r="L1299" s="254">
        <f>IF(ISBLANK(INDEX('Policy Characteristics'!F:F,MATCH($C1299,'Policy Characteristics'!$C:$C,0))),"",INDEX('Policy Characteristics'!F:F,MATCH($C1299,'Policy Characteristics'!$C:$C,0)))</f>
        <v>0</v>
      </c>
      <c r="M1299" s="254">
        <f>IF(ISBLANK(INDEX('Policy Characteristics'!G:G,MATCH($C1299,'Policy Characteristics'!$C:$C,0))),"",INDEX('Policy Characteristics'!G:G,MATCH($C1299,'Policy Characteristics'!$C:$C,0)))</f>
        <v>1</v>
      </c>
      <c r="N1299" s="254">
        <f>IF(ISBLANK(INDEX('Policy Characteristics'!H:H,MATCH($C1299,'Policy Characteristics'!$C:$C,0))),"",INDEX('Policy Characteristics'!H:H,MATCH($C1299,'Policy Characteristics'!$C:$C,0)))</f>
        <v>1</v>
      </c>
      <c r="O1299" s="254" t="str">
        <f>IF(ISBLANK(INDEX('Policy Characteristics'!I:I,MATCH($C1299,'Policy Characteristics'!$C:$C,0))),"",INDEX('Policy Characteristics'!I:I,MATCH($C1299,'Policy Characteristics'!$C:$C,0)))</f>
        <v>on/off</v>
      </c>
      <c r="P1299" s="254"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54" t="str">
        <f>IF(ISBLANK(INDEX('Policy Characteristics'!K:K,MATCH($C1299,'Policy Characteristics'!$C:$C,0))),"",INDEX('Policy Characteristics'!K:K,MATCH($C1299,'Policy Characteristics'!$C:$C,0)))</f>
        <v>fuels.html#carbon-tax</v>
      </c>
      <c r="R1299" s="254" t="str">
        <f>IF(ISBLANK(INDEX('Policy Characteristics'!L:L,MATCH($C1299,'Policy Characteristics'!$C:$C,0))),"",INDEX('Policy Characteristics'!L:L,MATCH($C1299,'Policy Characteristics'!$C:$C,0)))</f>
        <v>carbon-tax.html</v>
      </c>
    </row>
    <row r="1300" spans="1:18" s="2"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Exempt Process Emissions from C Tax</v>
      </c>
      <c r="C1300" s="254" t="str">
        <f t="shared" si="55"/>
        <v>BEPEfCT Boolean Exempt Process Emissions from Carbon Tax</v>
      </c>
      <c r="D1300" s="6" t="s">
        <v>3082</v>
      </c>
      <c r="E1300" s="6"/>
      <c r="F1300" t="s">
        <v>3044</v>
      </c>
      <c r="G1300" s="6"/>
      <c r="H1300" s="47">
        <v>1642</v>
      </c>
      <c r="I1300" s="325" t="s">
        <v>44</v>
      </c>
      <c r="J1300" s="255" t="str">
        <f>IF(ISBLANK(INDEX('Policy Characteristics'!D:D,MATCH($C1300,'Policy Characteristics'!$C:$C,0))),"",INDEX('Policy Characteristics'!D:D,MATCH($C1300,'Policy Characteristics'!$C:$C,0)))</f>
        <v/>
      </c>
      <c r="K1300" s="254" t="str">
        <f>IF(ISBLANK(INDEX('Policy Characteristics'!E:E,MATCH($C1300,'Policy Characteristics'!$C:$C,0))),"",INDEX('Policy Characteristics'!E:E,MATCH($C1300,'Policy Characteristics'!$C:$C,0)))</f>
        <v>cross toggle whether carbon tax affects process emissions</v>
      </c>
      <c r="L1300" s="254">
        <f>IF(ISBLANK(INDEX('Policy Characteristics'!F:F,MATCH($C1300,'Policy Characteristics'!$C:$C,0))),"",INDEX('Policy Characteristics'!F:F,MATCH($C1300,'Policy Characteristics'!$C:$C,0)))</f>
        <v>0</v>
      </c>
      <c r="M1300" s="254">
        <f>IF(ISBLANK(INDEX('Policy Characteristics'!G:G,MATCH($C1300,'Policy Characteristics'!$C:$C,0))),"",INDEX('Policy Characteristics'!G:G,MATCH($C1300,'Policy Characteristics'!$C:$C,0)))</f>
        <v>1</v>
      </c>
      <c r="N1300" s="254">
        <f>IF(ISBLANK(INDEX('Policy Characteristics'!H:H,MATCH($C1300,'Policy Characteristics'!$C:$C,0))),"",INDEX('Policy Characteristics'!H:H,MATCH($C1300,'Policy Characteristics'!$C:$C,0)))</f>
        <v>1</v>
      </c>
      <c r="O1300" s="254" t="str">
        <f>IF(ISBLANK(INDEX('Policy Characteristics'!I:I,MATCH($C1300,'Policy Characteristics'!$C:$C,0))),"",INDEX('Policy Characteristics'!I:I,MATCH($C1300,'Policy Characteristics'!$C:$C,0)))</f>
        <v>on/off</v>
      </c>
      <c r="P1300" s="254"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54" t="str">
        <f>IF(ISBLANK(INDEX('Policy Characteristics'!K:K,MATCH($C1300,'Policy Characteristics'!$C:$C,0))),"",INDEX('Policy Characteristics'!K:K,MATCH($C1300,'Policy Characteristics'!$C:$C,0)))</f>
        <v>fuels.html#carbon-tax</v>
      </c>
      <c r="R1300" s="254" t="str">
        <f>IF(ISBLANK(INDEX('Policy Characteristics'!L:L,MATCH($C1300,'Policy Characteristics'!$C:$C,0))),"",INDEX('Policy Characteristics'!L:L,MATCH($C1300,'Policy Characteristics'!$C:$C,0)))</f>
        <v>carbon-tax.html</v>
      </c>
    </row>
    <row r="1301" spans="1:18" s="2"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Exempt Process Emissions from C Tax</v>
      </c>
      <c r="C1301" s="254" t="str">
        <f t="shared" si="55"/>
        <v>BEPEfCT Boolean Exempt Process Emissions from Carbon Tax</v>
      </c>
      <c r="D1301" s="6" t="s">
        <v>3083</v>
      </c>
      <c r="E1301" s="6"/>
      <c r="F1301" t="s">
        <v>3045</v>
      </c>
      <c r="G1301" s="6"/>
      <c r="H1301" s="47">
        <v>1643</v>
      </c>
      <c r="I1301" s="325" t="s">
        <v>44</v>
      </c>
      <c r="J1301" s="255" t="str">
        <f>IF(ISBLANK(INDEX('Policy Characteristics'!D:D,MATCH($C1301,'Policy Characteristics'!$C:$C,0))),"",INDEX('Policy Characteristics'!D:D,MATCH($C1301,'Policy Characteristics'!$C:$C,0)))</f>
        <v/>
      </c>
      <c r="K1301" s="254" t="str">
        <f>IF(ISBLANK(INDEX('Policy Characteristics'!E:E,MATCH($C1301,'Policy Characteristics'!$C:$C,0))),"",INDEX('Policy Characteristics'!E:E,MATCH($C1301,'Policy Characteristics'!$C:$C,0)))</f>
        <v>cross toggle whether carbon tax affects process emissions</v>
      </c>
      <c r="L1301" s="254">
        <f>IF(ISBLANK(INDEX('Policy Characteristics'!F:F,MATCH($C1301,'Policy Characteristics'!$C:$C,0))),"",INDEX('Policy Characteristics'!F:F,MATCH($C1301,'Policy Characteristics'!$C:$C,0)))</f>
        <v>0</v>
      </c>
      <c r="M1301" s="254">
        <f>IF(ISBLANK(INDEX('Policy Characteristics'!G:G,MATCH($C1301,'Policy Characteristics'!$C:$C,0))),"",INDEX('Policy Characteristics'!G:G,MATCH($C1301,'Policy Characteristics'!$C:$C,0)))</f>
        <v>1</v>
      </c>
      <c r="N1301" s="254">
        <f>IF(ISBLANK(INDEX('Policy Characteristics'!H:H,MATCH($C1301,'Policy Characteristics'!$C:$C,0))),"",INDEX('Policy Characteristics'!H:H,MATCH($C1301,'Policy Characteristics'!$C:$C,0)))</f>
        <v>1</v>
      </c>
      <c r="O1301" s="254" t="str">
        <f>IF(ISBLANK(INDEX('Policy Characteristics'!I:I,MATCH($C1301,'Policy Characteristics'!$C:$C,0))),"",INDEX('Policy Characteristics'!I:I,MATCH($C1301,'Policy Characteristics'!$C:$C,0)))</f>
        <v>on/off</v>
      </c>
      <c r="P1301" s="254"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54" t="str">
        <f>IF(ISBLANK(INDEX('Policy Characteristics'!K:K,MATCH($C1301,'Policy Characteristics'!$C:$C,0))),"",INDEX('Policy Characteristics'!K:K,MATCH($C1301,'Policy Characteristics'!$C:$C,0)))</f>
        <v>fuels.html#carbon-tax</v>
      </c>
      <c r="R1301" s="254" t="str">
        <f>IF(ISBLANK(INDEX('Policy Characteristics'!L:L,MATCH($C1301,'Policy Characteristics'!$C:$C,0))),"",INDEX('Policy Characteristics'!L:L,MATCH($C1301,'Policy Characteristics'!$C:$C,0)))</f>
        <v>carbon-tax.html</v>
      </c>
    </row>
    <row r="1302" spans="1:18" s="2"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Exempt Process Emissions from C Tax</v>
      </c>
      <c r="C1302" s="254" t="str">
        <f t="shared" si="55"/>
        <v>BEPEfCT Boolean Exempt Process Emissions from Carbon Tax</v>
      </c>
      <c r="D1302" s="6" t="s">
        <v>3084</v>
      </c>
      <c r="E1302" s="6"/>
      <c r="F1302" t="s">
        <v>3046</v>
      </c>
      <c r="G1302" s="6"/>
      <c r="H1302" s="47">
        <v>1644</v>
      </c>
      <c r="I1302" s="325" t="s">
        <v>44</v>
      </c>
      <c r="J1302" s="255" t="str">
        <f>IF(ISBLANK(INDEX('Policy Characteristics'!D:D,MATCH($C1302,'Policy Characteristics'!$C:$C,0))),"",INDEX('Policy Characteristics'!D:D,MATCH($C1302,'Policy Characteristics'!$C:$C,0)))</f>
        <v/>
      </c>
      <c r="K1302" s="254" t="str">
        <f>IF(ISBLANK(INDEX('Policy Characteristics'!E:E,MATCH($C1302,'Policy Characteristics'!$C:$C,0))),"",INDEX('Policy Characteristics'!E:E,MATCH($C1302,'Policy Characteristics'!$C:$C,0)))</f>
        <v>cross toggle whether carbon tax affects process emissions</v>
      </c>
      <c r="L1302" s="254">
        <f>IF(ISBLANK(INDEX('Policy Characteristics'!F:F,MATCH($C1302,'Policy Characteristics'!$C:$C,0))),"",INDEX('Policy Characteristics'!F:F,MATCH($C1302,'Policy Characteristics'!$C:$C,0)))</f>
        <v>0</v>
      </c>
      <c r="M1302" s="254">
        <f>IF(ISBLANK(INDEX('Policy Characteristics'!G:G,MATCH($C1302,'Policy Characteristics'!$C:$C,0))),"",INDEX('Policy Characteristics'!G:G,MATCH($C1302,'Policy Characteristics'!$C:$C,0)))</f>
        <v>1</v>
      </c>
      <c r="N1302" s="254">
        <f>IF(ISBLANK(INDEX('Policy Characteristics'!H:H,MATCH($C1302,'Policy Characteristics'!$C:$C,0))),"",INDEX('Policy Characteristics'!H:H,MATCH($C1302,'Policy Characteristics'!$C:$C,0)))</f>
        <v>1</v>
      </c>
      <c r="O1302" s="254" t="str">
        <f>IF(ISBLANK(INDEX('Policy Characteristics'!I:I,MATCH($C1302,'Policy Characteristics'!$C:$C,0))),"",INDEX('Policy Characteristics'!I:I,MATCH($C1302,'Policy Characteristics'!$C:$C,0)))</f>
        <v>on/off</v>
      </c>
      <c r="P1302" s="254"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54" t="str">
        <f>IF(ISBLANK(INDEX('Policy Characteristics'!K:K,MATCH($C1302,'Policy Characteristics'!$C:$C,0))),"",INDEX('Policy Characteristics'!K:K,MATCH($C1302,'Policy Characteristics'!$C:$C,0)))</f>
        <v>fuels.html#carbon-tax</v>
      </c>
      <c r="R1302" s="254" t="str">
        <f>IF(ISBLANK(INDEX('Policy Characteristics'!L:L,MATCH($C1302,'Policy Characteristics'!$C:$C,0))),"",INDEX('Policy Characteristics'!L:L,MATCH($C1302,'Policy Characteristics'!$C:$C,0)))</f>
        <v>carbon-tax.html</v>
      </c>
    </row>
    <row r="1303" spans="1:18" s="2"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Exempt Process Emissions from C Tax</v>
      </c>
      <c r="C1303" s="254" t="str">
        <f t="shared" si="55"/>
        <v>BEPEfCT Boolean Exempt Process Emissions from Carbon Tax</v>
      </c>
      <c r="D1303" s="6" t="s">
        <v>3085</v>
      </c>
      <c r="E1303" s="6"/>
      <c r="F1303" t="s">
        <v>3047</v>
      </c>
      <c r="G1303" s="6"/>
      <c r="H1303" s="47">
        <v>1645</v>
      </c>
      <c r="I1303" s="325" t="s">
        <v>44</v>
      </c>
      <c r="J1303" s="255" t="str">
        <f>IF(ISBLANK(INDEX('Policy Characteristics'!D:D,MATCH($C1303,'Policy Characteristics'!$C:$C,0))),"",INDEX('Policy Characteristics'!D:D,MATCH($C1303,'Policy Characteristics'!$C:$C,0)))</f>
        <v/>
      </c>
      <c r="K1303" s="254" t="str">
        <f>IF(ISBLANK(INDEX('Policy Characteristics'!E:E,MATCH($C1303,'Policy Characteristics'!$C:$C,0))),"",INDEX('Policy Characteristics'!E:E,MATCH($C1303,'Policy Characteristics'!$C:$C,0)))</f>
        <v>cross toggle whether carbon tax affects process emissions</v>
      </c>
      <c r="L1303" s="254">
        <f>IF(ISBLANK(INDEX('Policy Characteristics'!F:F,MATCH($C1303,'Policy Characteristics'!$C:$C,0))),"",INDEX('Policy Characteristics'!F:F,MATCH($C1303,'Policy Characteristics'!$C:$C,0)))</f>
        <v>0</v>
      </c>
      <c r="M1303" s="254">
        <f>IF(ISBLANK(INDEX('Policy Characteristics'!G:G,MATCH($C1303,'Policy Characteristics'!$C:$C,0))),"",INDEX('Policy Characteristics'!G:G,MATCH($C1303,'Policy Characteristics'!$C:$C,0)))</f>
        <v>1</v>
      </c>
      <c r="N1303" s="254">
        <f>IF(ISBLANK(INDEX('Policy Characteristics'!H:H,MATCH($C1303,'Policy Characteristics'!$C:$C,0))),"",INDEX('Policy Characteristics'!H:H,MATCH($C1303,'Policy Characteristics'!$C:$C,0)))</f>
        <v>1</v>
      </c>
      <c r="O1303" s="254" t="str">
        <f>IF(ISBLANK(INDEX('Policy Characteristics'!I:I,MATCH($C1303,'Policy Characteristics'!$C:$C,0))),"",INDEX('Policy Characteristics'!I:I,MATCH($C1303,'Policy Characteristics'!$C:$C,0)))</f>
        <v>on/off</v>
      </c>
      <c r="P1303" s="254"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54" t="str">
        <f>IF(ISBLANK(INDEX('Policy Characteristics'!K:K,MATCH($C1303,'Policy Characteristics'!$C:$C,0))),"",INDEX('Policy Characteristics'!K:K,MATCH($C1303,'Policy Characteristics'!$C:$C,0)))</f>
        <v>fuels.html#carbon-tax</v>
      </c>
      <c r="R1303" s="254" t="str">
        <f>IF(ISBLANK(INDEX('Policy Characteristics'!L:L,MATCH($C1303,'Policy Characteristics'!$C:$C,0))),"",INDEX('Policy Characteristics'!L:L,MATCH($C1303,'Policy Characteristics'!$C:$C,0)))</f>
        <v>carbon-tax.html</v>
      </c>
    </row>
    <row r="1304" spans="1:18" s="2"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Exempt Process Emissions from C Tax</v>
      </c>
      <c r="C1304" s="254" t="str">
        <f t="shared" si="55"/>
        <v>BEPEfCT Boolean Exempt Process Emissions from Carbon Tax</v>
      </c>
      <c r="D1304" s="6" t="s">
        <v>3086</v>
      </c>
      <c r="E1304" s="6"/>
      <c r="F1304" t="s">
        <v>3048</v>
      </c>
      <c r="G1304" s="6"/>
      <c r="H1304" s="47">
        <v>1646</v>
      </c>
      <c r="I1304" s="325" t="s">
        <v>44</v>
      </c>
      <c r="J1304" s="255" t="str">
        <f>IF(ISBLANK(INDEX('Policy Characteristics'!D:D,MATCH($C1304,'Policy Characteristics'!$C:$C,0))),"",INDEX('Policy Characteristics'!D:D,MATCH($C1304,'Policy Characteristics'!$C:$C,0)))</f>
        <v/>
      </c>
      <c r="K1304" s="254" t="str">
        <f>IF(ISBLANK(INDEX('Policy Characteristics'!E:E,MATCH($C1304,'Policy Characteristics'!$C:$C,0))),"",INDEX('Policy Characteristics'!E:E,MATCH($C1304,'Policy Characteristics'!$C:$C,0)))</f>
        <v>cross toggle whether carbon tax affects process emissions</v>
      </c>
      <c r="L1304" s="254">
        <f>IF(ISBLANK(INDEX('Policy Characteristics'!F:F,MATCH($C1304,'Policy Characteristics'!$C:$C,0))),"",INDEX('Policy Characteristics'!F:F,MATCH($C1304,'Policy Characteristics'!$C:$C,0)))</f>
        <v>0</v>
      </c>
      <c r="M1304" s="254">
        <f>IF(ISBLANK(INDEX('Policy Characteristics'!G:G,MATCH($C1304,'Policy Characteristics'!$C:$C,0))),"",INDEX('Policy Characteristics'!G:G,MATCH($C1304,'Policy Characteristics'!$C:$C,0)))</f>
        <v>1</v>
      </c>
      <c r="N1304" s="254">
        <f>IF(ISBLANK(INDEX('Policy Characteristics'!H:H,MATCH($C1304,'Policy Characteristics'!$C:$C,0))),"",INDEX('Policy Characteristics'!H:H,MATCH($C1304,'Policy Characteristics'!$C:$C,0)))</f>
        <v>1</v>
      </c>
      <c r="O1304" s="254" t="str">
        <f>IF(ISBLANK(INDEX('Policy Characteristics'!I:I,MATCH($C1304,'Policy Characteristics'!$C:$C,0))),"",INDEX('Policy Characteristics'!I:I,MATCH($C1304,'Policy Characteristics'!$C:$C,0)))</f>
        <v>on/off</v>
      </c>
      <c r="P1304" s="254"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54" t="str">
        <f>IF(ISBLANK(INDEX('Policy Characteristics'!K:K,MATCH($C1304,'Policy Characteristics'!$C:$C,0))),"",INDEX('Policy Characteristics'!K:K,MATCH($C1304,'Policy Characteristics'!$C:$C,0)))</f>
        <v>fuels.html#carbon-tax</v>
      </c>
      <c r="R1304" s="254" t="str">
        <f>IF(ISBLANK(INDEX('Policy Characteristics'!L:L,MATCH($C1304,'Policy Characteristics'!$C:$C,0))),"",INDEX('Policy Characteristics'!L:L,MATCH($C1304,'Policy Characteristics'!$C:$C,0)))</f>
        <v>carbon-tax.html</v>
      </c>
    </row>
    <row r="1305" spans="1:18" s="2"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Exempt Process Emissions from C Tax</v>
      </c>
      <c r="C1305" s="254" t="str">
        <f t="shared" si="55"/>
        <v>BEPEfCT Boolean Exempt Process Emissions from Carbon Tax</v>
      </c>
      <c r="D1305" s="6" t="s">
        <v>3087</v>
      </c>
      <c r="E1305" s="6"/>
      <c r="F1305" t="s">
        <v>3049</v>
      </c>
      <c r="G1305" s="6"/>
      <c r="H1305" s="47">
        <v>1647</v>
      </c>
      <c r="I1305" s="325" t="s">
        <v>44</v>
      </c>
      <c r="J1305" s="255" t="str">
        <f>IF(ISBLANK(INDEX('Policy Characteristics'!D:D,MATCH($C1305,'Policy Characteristics'!$C:$C,0))),"",INDEX('Policy Characteristics'!D:D,MATCH($C1305,'Policy Characteristics'!$C:$C,0)))</f>
        <v/>
      </c>
      <c r="K1305" s="254" t="str">
        <f>IF(ISBLANK(INDEX('Policy Characteristics'!E:E,MATCH($C1305,'Policy Characteristics'!$C:$C,0))),"",INDEX('Policy Characteristics'!E:E,MATCH($C1305,'Policy Characteristics'!$C:$C,0)))</f>
        <v>cross toggle whether carbon tax affects process emissions</v>
      </c>
      <c r="L1305" s="254">
        <f>IF(ISBLANK(INDEX('Policy Characteristics'!F:F,MATCH($C1305,'Policy Characteristics'!$C:$C,0))),"",INDEX('Policy Characteristics'!F:F,MATCH($C1305,'Policy Characteristics'!$C:$C,0)))</f>
        <v>0</v>
      </c>
      <c r="M1305" s="254">
        <f>IF(ISBLANK(INDEX('Policy Characteristics'!G:G,MATCH($C1305,'Policy Characteristics'!$C:$C,0))),"",INDEX('Policy Characteristics'!G:G,MATCH($C1305,'Policy Characteristics'!$C:$C,0)))</f>
        <v>1</v>
      </c>
      <c r="N1305" s="254">
        <f>IF(ISBLANK(INDEX('Policy Characteristics'!H:H,MATCH($C1305,'Policy Characteristics'!$C:$C,0))),"",INDEX('Policy Characteristics'!H:H,MATCH($C1305,'Policy Characteristics'!$C:$C,0)))</f>
        <v>1</v>
      </c>
      <c r="O1305" s="254" t="str">
        <f>IF(ISBLANK(INDEX('Policy Characteristics'!I:I,MATCH($C1305,'Policy Characteristics'!$C:$C,0))),"",INDEX('Policy Characteristics'!I:I,MATCH($C1305,'Policy Characteristics'!$C:$C,0)))</f>
        <v>on/off</v>
      </c>
      <c r="P1305" s="254"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54" t="str">
        <f>IF(ISBLANK(INDEX('Policy Characteristics'!K:K,MATCH($C1305,'Policy Characteristics'!$C:$C,0))),"",INDEX('Policy Characteristics'!K:K,MATCH($C1305,'Policy Characteristics'!$C:$C,0)))</f>
        <v>fuels.html#carbon-tax</v>
      </c>
      <c r="R1305" s="254" t="str">
        <f>IF(ISBLANK(INDEX('Policy Characteristics'!L:L,MATCH($C1305,'Policy Characteristics'!$C:$C,0))),"",INDEX('Policy Characteristics'!L:L,MATCH($C1305,'Policy Characteristics'!$C:$C,0)))</f>
        <v>carbon-tax.html</v>
      </c>
    </row>
    <row r="1306" spans="1:18" s="2"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Exempt Process Emissions from C Tax</v>
      </c>
      <c r="C1306" s="254" t="str">
        <f t="shared" si="55"/>
        <v>BEPEfCT Boolean Exempt Process Emissions from Carbon Tax</v>
      </c>
      <c r="D1306" s="6" t="s">
        <v>3088</v>
      </c>
      <c r="E1306" s="6"/>
      <c r="F1306" t="s">
        <v>3050</v>
      </c>
      <c r="G1306" s="6"/>
      <c r="H1306" s="47">
        <v>1648</v>
      </c>
      <c r="I1306" s="325" t="s">
        <v>44</v>
      </c>
      <c r="J1306" s="255" t="str">
        <f>IF(ISBLANK(INDEX('Policy Characteristics'!D:D,MATCH($C1306,'Policy Characteristics'!$C:$C,0))),"",INDEX('Policy Characteristics'!D:D,MATCH($C1306,'Policy Characteristics'!$C:$C,0)))</f>
        <v/>
      </c>
      <c r="K1306" s="254" t="str">
        <f>IF(ISBLANK(INDEX('Policy Characteristics'!E:E,MATCH($C1306,'Policy Characteristics'!$C:$C,0))),"",INDEX('Policy Characteristics'!E:E,MATCH($C1306,'Policy Characteristics'!$C:$C,0)))</f>
        <v>cross toggle whether carbon tax affects process emissions</v>
      </c>
      <c r="L1306" s="254">
        <f>IF(ISBLANK(INDEX('Policy Characteristics'!F:F,MATCH($C1306,'Policy Characteristics'!$C:$C,0))),"",INDEX('Policy Characteristics'!F:F,MATCH($C1306,'Policy Characteristics'!$C:$C,0)))</f>
        <v>0</v>
      </c>
      <c r="M1306" s="254">
        <f>IF(ISBLANK(INDEX('Policy Characteristics'!G:G,MATCH($C1306,'Policy Characteristics'!$C:$C,0))),"",INDEX('Policy Characteristics'!G:G,MATCH($C1306,'Policy Characteristics'!$C:$C,0)))</f>
        <v>1</v>
      </c>
      <c r="N1306" s="254">
        <f>IF(ISBLANK(INDEX('Policy Characteristics'!H:H,MATCH($C1306,'Policy Characteristics'!$C:$C,0))),"",INDEX('Policy Characteristics'!H:H,MATCH($C1306,'Policy Characteristics'!$C:$C,0)))</f>
        <v>1</v>
      </c>
      <c r="O1306" s="254" t="str">
        <f>IF(ISBLANK(INDEX('Policy Characteristics'!I:I,MATCH($C1306,'Policy Characteristics'!$C:$C,0))),"",INDEX('Policy Characteristics'!I:I,MATCH($C1306,'Policy Characteristics'!$C:$C,0)))</f>
        <v>on/off</v>
      </c>
      <c r="P1306" s="254"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54" t="str">
        <f>IF(ISBLANK(INDEX('Policy Characteristics'!K:K,MATCH($C1306,'Policy Characteristics'!$C:$C,0))),"",INDEX('Policy Characteristics'!K:K,MATCH($C1306,'Policy Characteristics'!$C:$C,0)))</f>
        <v>fuels.html#carbon-tax</v>
      </c>
      <c r="R1306" s="254" t="str">
        <f>IF(ISBLANK(INDEX('Policy Characteristics'!L:L,MATCH($C1306,'Policy Characteristics'!$C:$C,0))),"",INDEX('Policy Characteristics'!L:L,MATCH($C1306,'Policy Characteristics'!$C:$C,0)))</f>
        <v>carbon-tax.html</v>
      </c>
    </row>
    <row r="1307" spans="1:18" s="2"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Exempt Process Emissions from C Tax</v>
      </c>
      <c r="C1307" s="254" t="str">
        <f t="shared" si="55"/>
        <v>BEPEfCT Boolean Exempt Process Emissions from Carbon Tax</v>
      </c>
      <c r="D1307" s="6" t="s">
        <v>3089</v>
      </c>
      <c r="E1307" s="6"/>
      <c r="F1307" t="s">
        <v>3051</v>
      </c>
      <c r="G1307" s="6"/>
      <c r="H1307" s="47">
        <v>1649</v>
      </c>
      <c r="I1307" s="325" t="s">
        <v>44</v>
      </c>
      <c r="J1307" s="255" t="str">
        <f>IF(ISBLANK(INDEX('Policy Characteristics'!D:D,MATCH($C1307,'Policy Characteristics'!$C:$C,0))),"",INDEX('Policy Characteristics'!D:D,MATCH($C1307,'Policy Characteristics'!$C:$C,0)))</f>
        <v/>
      </c>
      <c r="K1307" s="254" t="str">
        <f>IF(ISBLANK(INDEX('Policy Characteristics'!E:E,MATCH($C1307,'Policy Characteristics'!$C:$C,0))),"",INDEX('Policy Characteristics'!E:E,MATCH($C1307,'Policy Characteristics'!$C:$C,0)))</f>
        <v>cross toggle whether carbon tax affects process emissions</v>
      </c>
      <c r="L1307" s="254">
        <f>IF(ISBLANK(INDEX('Policy Characteristics'!F:F,MATCH($C1307,'Policy Characteristics'!$C:$C,0))),"",INDEX('Policy Characteristics'!F:F,MATCH($C1307,'Policy Characteristics'!$C:$C,0)))</f>
        <v>0</v>
      </c>
      <c r="M1307" s="254">
        <f>IF(ISBLANK(INDEX('Policy Characteristics'!G:G,MATCH($C1307,'Policy Characteristics'!$C:$C,0))),"",INDEX('Policy Characteristics'!G:G,MATCH($C1307,'Policy Characteristics'!$C:$C,0)))</f>
        <v>1</v>
      </c>
      <c r="N1307" s="254">
        <f>IF(ISBLANK(INDEX('Policy Characteristics'!H:H,MATCH($C1307,'Policy Characteristics'!$C:$C,0))),"",INDEX('Policy Characteristics'!H:H,MATCH($C1307,'Policy Characteristics'!$C:$C,0)))</f>
        <v>1</v>
      </c>
      <c r="O1307" s="254" t="str">
        <f>IF(ISBLANK(INDEX('Policy Characteristics'!I:I,MATCH($C1307,'Policy Characteristics'!$C:$C,0))),"",INDEX('Policy Characteristics'!I:I,MATCH($C1307,'Policy Characteristics'!$C:$C,0)))</f>
        <v>on/off</v>
      </c>
      <c r="P1307" s="254"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54" t="str">
        <f>IF(ISBLANK(INDEX('Policy Characteristics'!K:K,MATCH($C1307,'Policy Characteristics'!$C:$C,0))),"",INDEX('Policy Characteristics'!K:K,MATCH($C1307,'Policy Characteristics'!$C:$C,0)))</f>
        <v>fuels.html#carbon-tax</v>
      </c>
      <c r="R1307" s="254" t="str">
        <f>IF(ISBLANK(INDEX('Policy Characteristics'!L:L,MATCH($C1307,'Policy Characteristics'!$C:$C,0))),"",INDEX('Policy Characteristics'!L:L,MATCH($C1307,'Policy Characteristics'!$C:$C,0)))</f>
        <v>carbon-tax.html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Process Emissions from C Tax</v>
      </c>
      <c r="C1308" s="254" t="str">
        <f t="shared" si="55"/>
        <v>BEPEfCT Boolean Exempt Process Emissions from Carbon Tax</v>
      </c>
      <c r="D1308" s="6" t="s">
        <v>3090</v>
      </c>
      <c r="E1308" s="6"/>
      <c r="F1308" t="s">
        <v>3052</v>
      </c>
      <c r="G1308" s="6"/>
      <c r="H1308" s="47">
        <v>1650</v>
      </c>
      <c r="I1308" s="325" t="s">
        <v>43</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process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254" t="str">
        <f t="shared" si="55"/>
        <v>BEPEfCT Boolean Exempt Process Emissions from Carbon Tax</v>
      </c>
      <c r="D1309" s="6" t="s">
        <v>3091</v>
      </c>
      <c r="E1309" s="6"/>
      <c r="F1309" t="s">
        <v>3094</v>
      </c>
      <c r="G1309" s="6"/>
      <c r="H1309" s="47">
        <v>1651</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 t="shared" si="55"/>
        <v>BEPEfCT Boolean Exempt Process Emissions from Carbon Tax</v>
      </c>
      <c r="D1310" s="6" t="s">
        <v>3092</v>
      </c>
      <c r="E1310" s="6"/>
      <c r="F1310" t="s">
        <v>3053</v>
      </c>
      <c r="G1310" s="6"/>
      <c r="H1310" s="47">
        <v>1652</v>
      </c>
      <c r="I1310" s="325" t="s">
        <v>44</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Toggle Carbon Tax Border Adjustment</v>
      </c>
      <c r="C1311" s="1" t="s">
        <v>3392</v>
      </c>
      <c r="D1311" s="6"/>
      <c r="E1311" s="6"/>
      <c r="F1311" s="6"/>
      <c r="G1311" s="6"/>
      <c r="H1311" s="47">
        <v>1627</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Fixed Energy Prices</v>
      </c>
      <c r="C1312" s="317" t="s">
        <v>2715</v>
      </c>
      <c r="D1312" s="6" t="s">
        <v>52</v>
      </c>
      <c r="E1312" s="6"/>
      <c r="F1312" s="6" t="s">
        <v>93</v>
      </c>
      <c r="G1312" s="6"/>
      <c r="H1312" s="43">
        <v>720</v>
      </c>
      <c r="I1312" s="325" t="s">
        <v>44</v>
      </c>
      <c r="J1312" s="255" t="str">
        <f>IF(ISBLANK(INDEX('Policy Characteristics'!D:D,MATCH($C1312,'Policy Characteristics'!$C:$C,0))),"",INDEX('Policy Characteristics'!D:D,MATCH($C1312,'Policy Characteristics'!$C:$C,0)))</f>
        <v>Fixed Energy Prices</v>
      </c>
      <c r="K1312" s="254" t="str">
        <f>IF(ISBLANK(INDEX('Policy Characteristics'!E:E,MATCH($C1312,'Policy Characteristics'!$C:$C,0))),"",INDEX('Policy Characteristics'!E:E,MATCH($C1312,'Policy Characteristics'!$C:$C,0)))</f>
        <v>cross toggle whether policies affect energy prices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
      </c>
      <c r="Q1312" s="254" t="str">
        <f>IF(ISBLANK(INDEX('Policy Characteristics'!K:K,MATCH($C1312,'Policy Characteristics'!$C:$C,0))),"",INDEX('Policy Characteristics'!K:K,MATCH($C1312,'Policy Characteristics'!$C:$C,0)))</f>
        <v/>
      </c>
      <c r="R1312" s="254" t="str">
        <f>IF(ISBLANK(INDEX('Policy Characteristics'!L:L,MATCH($C1312,'Policy Characteristics'!$C:$C,0))),"",INDEX('Policy Characteristics'!L:L,MATCH($C1312,'Policy Characteristics'!$C:$C,0)))</f>
        <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Fixed Energy Prices</v>
      </c>
      <c r="C1313" s="254" t="str">
        <f t="shared" ref="C1313:C1314" si="56">C$1312</f>
        <v>Toggle Whether Policies Affect Energy Prices</v>
      </c>
      <c r="D1313" s="6" t="s">
        <v>75</v>
      </c>
      <c r="E1313" s="6"/>
      <c r="F1313" s="6" t="s">
        <v>99</v>
      </c>
      <c r="G1313" s="6"/>
      <c r="H1313" s="43">
        <v>721</v>
      </c>
      <c r="I1313" s="325" t="s">
        <v>44</v>
      </c>
      <c r="J1313" s="255" t="str">
        <f>IF(ISBLANK(INDEX('Policy Characteristics'!D:D,MATCH($C1313,'Policy Characteristics'!$C:$C,0))),"",INDEX('Policy Characteristics'!D:D,MATCH($C1313,'Policy Characteristics'!$C:$C,0)))</f>
        <v>Fixed Energy Prices</v>
      </c>
      <c r="K1313" s="254" t="str">
        <f>IF(ISBLANK(INDEX('Policy Characteristics'!E:E,MATCH($C1313,'Policy Characteristics'!$C:$C,0))),"",INDEX('Policy Characteristics'!E:E,MATCH($C1313,'Policy Characteristics'!$C:$C,0)))</f>
        <v>cross toggle whether policies affect energy prices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
      </c>
      <c r="Q1313" s="254" t="str">
        <f>IF(ISBLANK(INDEX('Policy Characteristics'!K:K,MATCH($C1313,'Policy Characteristics'!$C:$C,0))),"",INDEX('Policy Characteristics'!K:K,MATCH($C1313,'Policy Characteristics'!$C:$C,0)))</f>
        <v/>
      </c>
      <c r="R1313" s="254" t="str">
        <f>IF(ISBLANK(INDEX('Policy Characteristics'!L:L,MATCH($C1313,'Policy Characteristics'!$C:$C,0))),"",INDEX('Policy Characteristics'!L:L,MATCH($C1313,'Policy Characteristics'!$C:$C,0)))</f>
        <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Fixed Energy Prices</v>
      </c>
      <c r="C1314" s="254" t="str">
        <f t="shared" si="56"/>
        <v>Toggle Whether Policies Affect Energy Prices</v>
      </c>
      <c r="D1314" s="6" t="s">
        <v>2469</v>
      </c>
      <c r="E1314" s="6"/>
      <c r="F1314" s="6" t="s">
        <v>2473</v>
      </c>
      <c r="G1314" s="6"/>
      <c r="H1314" s="43">
        <v>722</v>
      </c>
      <c r="I1314" s="325" t="s">
        <v>44</v>
      </c>
      <c r="J1314" s="255" t="str">
        <f>IF(ISBLANK(INDEX('Policy Characteristics'!D:D,MATCH($C1314,'Policy Characteristics'!$C:$C,0))),"",INDEX('Policy Characteristics'!D:D,MATCH($C1314,'Policy Characteristics'!$C:$C,0)))</f>
        <v>Fixed Energy Prices</v>
      </c>
      <c r="K1314" s="254" t="str">
        <f>IF(ISBLANK(INDEX('Policy Characteristics'!E:E,MATCH($C1314,'Policy Characteristics'!$C:$C,0))),"",INDEX('Policy Characteristics'!E:E,MATCH($C1314,'Policy Characteristics'!$C:$C,0)))</f>
        <v>cross toggle whether policies affect energy prices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
      </c>
      <c r="Q1314" s="254" t="str">
        <f>IF(ISBLANK(INDEX('Policy Characteristics'!K:K,MATCH($C1314,'Policy Characteristics'!$C:$C,0))),"",INDEX('Policy Characteristics'!K:K,MATCH($C1314,'Policy Characteristics'!$C:$C,0)))</f>
        <v/>
      </c>
      <c r="R1314" s="254" t="str">
        <f>IF(ISBLANK(INDEX('Policy Characteristics'!L:L,MATCH($C1314,'Policy Characteristics'!$C:$C,0))),"",INDEX('Policy Characteristics'!L:L,MATCH($C1314,'Policy Characteristics'!$C:$C,0)))</f>
        <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Fixed Energy Prices</v>
      </c>
      <c r="C1315" s="317" t="s">
        <v>2715</v>
      </c>
      <c r="D1315" s="6" t="s">
        <v>450</v>
      </c>
      <c r="E1315" s="45"/>
      <c r="F1315" s="6" t="s">
        <v>447</v>
      </c>
      <c r="G1315" s="6"/>
      <c r="H1315" s="47">
        <v>836</v>
      </c>
      <c r="I1315" s="325" t="s">
        <v>44</v>
      </c>
      <c r="J1315" s="255" t="str">
        <f>IF(ISBLANK(INDEX('Policy Characteristics'!D:D,MATCH($C1315,'Policy Characteristics'!$C:$C,0))),"",INDEX('Policy Characteristics'!D:D,MATCH($C1315,'Policy Characteristics'!$C:$C,0)))</f>
        <v>Fixed Energy Prices</v>
      </c>
      <c r="K1315" s="254" t="str">
        <f>IF(ISBLANK(INDEX('Policy Characteristics'!E:E,MATCH($C1315,'Policy Characteristics'!$C:$C,0))),"",INDEX('Policy Characteristics'!E:E,MATCH($C1315,'Policy Characteristics'!$C:$C,0)))</f>
        <v>cross toggle whether policies affect energy prices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
      </c>
      <c r="Q1315" s="254" t="str">
        <f>IF(ISBLANK(INDEX('Policy Characteristics'!K:K,MATCH($C1315,'Policy Characteristics'!$C:$C,0))),"",INDEX('Policy Characteristics'!K:K,MATCH($C1315,'Policy Characteristics'!$C:$C,0)))</f>
        <v/>
      </c>
      <c r="R1315" s="254" t="str">
        <f>IF(ISBLANK(INDEX('Policy Characteristics'!L:L,MATCH($C1315,'Policy Characteristics'!$C:$C,0))),"",INDEX('Policy Characteristics'!L:L,MATCH($C1315,'Policy Characteristics'!$C:$C,0)))</f>
        <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Fixed Energy Prices</v>
      </c>
      <c r="C1316" s="254" t="str">
        <f t="shared" ref="C1316:C1326" si="57">C$1315</f>
        <v>Toggle Whether Policies Affect Energy Prices</v>
      </c>
      <c r="D1316" s="6" t="s">
        <v>46</v>
      </c>
      <c r="E1316" s="45"/>
      <c r="F1316" s="6" t="s">
        <v>87</v>
      </c>
      <c r="G1316" s="6"/>
      <c r="H1316" s="43">
        <v>837</v>
      </c>
      <c r="I1316" s="325" t="s">
        <v>44</v>
      </c>
      <c r="J1316" s="255" t="str">
        <f>IF(ISBLANK(INDEX('Policy Characteristics'!D:D,MATCH($C1316,'Policy Characteristics'!$C:$C,0))),"",INDEX('Policy Characteristics'!D:D,MATCH($C1316,'Policy Characteristics'!$C:$C,0)))</f>
        <v>Fixed Energy Prices</v>
      </c>
      <c r="K1316" s="254" t="str">
        <f>IF(ISBLANK(INDEX('Policy Characteristics'!E:E,MATCH($C1316,'Policy Characteristics'!$C:$C,0))),"",INDEX('Policy Characteristics'!E:E,MATCH($C1316,'Policy Characteristics'!$C:$C,0)))</f>
        <v>cross toggle whether policies affect energy prices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
      </c>
      <c r="Q1316" s="254" t="str">
        <f>IF(ISBLANK(INDEX('Policy Characteristics'!K:K,MATCH($C1316,'Policy Characteristics'!$C:$C,0))),"",INDEX('Policy Characteristics'!K:K,MATCH($C1316,'Policy Characteristics'!$C:$C,0)))</f>
        <v/>
      </c>
      <c r="R1316" s="254" t="str">
        <f>IF(ISBLANK(INDEX('Policy Characteristics'!L:L,MATCH($C1316,'Policy Characteristics'!$C:$C,0))),"",INDEX('Policy Characteristics'!L:L,MATCH($C1316,'Policy Characteristics'!$C:$C,0)))</f>
        <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Fixed Energy Prices</v>
      </c>
      <c r="C1317" s="254" t="str">
        <f t="shared" si="57"/>
        <v>Toggle Whether Policies Affect Energy Prices</v>
      </c>
      <c r="D1317" s="6" t="s">
        <v>51</v>
      </c>
      <c r="E1317" s="45"/>
      <c r="F1317" s="6" t="s">
        <v>92</v>
      </c>
      <c r="G1317" s="6"/>
      <c r="H1317" s="47">
        <v>838</v>
      </c>
      <c r="I1317" s="325" t="s">
        <v>44</v>
      </c>
      <c r="J1317" s="255" t="str">
        <f>IF(ISBLANK(INDEX('Policy Characteristics'!D:D,MATCH($C1317,'Policy Characteristics'!$C:$C,0))),"",INDEX('Policy Characteristics'!D:D,MATCH($C1317,'Policy Characteristics'!$C:$C,0)))</f>
        <v>Fixed Energy Prices</v>
      </c>
      <c r="K1317" s="254" t="str">
        <f>IF(ISBLANK(INDEX('Policy Characteristics'!E:E,MATCH($C1317,'Policy Characteristics'!$C:$C,0))),"",INDEX('Policy Characteristics'!E:E,MATCH($C1317,'Policy Characteristics'!$C:$C,0)))</f>
        <v>cross toggle whether policies affect energy prices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
      </c>
      <c r="Q1317" s="254" t="str">
        <f>IF(ISBLANK(INDEX('Policy Characteristics'!K:K,MATCH($C1317,'Policy Characteristics'!$C:$C,0))),"",INDEX('Policy Characteristics'!K:K,MATCH($C1317,'Policy Characteristics'!$C:$C,0)))</f>
        <v/>
      </c>
      <c r="R1317" s="254" t="str">
        <f>IF(ISBLANK(INDEX('Policy Characteristics'!L:L,MATCH($C1317,'Policy Characteristics'!$C:$C,0))),"",INDEX('Policy Characteristics'!L:L,MATCH($C1317,'Policy Characteristics'!$C:$C,0)))</f>
        <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Fixed Energy Prices</v>
      </c>
      <c r="C1318" s="254" t="str">
        <f t="shared" si="57"/>
        <v>Toggle Whether Policies Affect Energy Prices</v>
      </c>
      <c r="D1318" s="6" t="s">
        <v>53</v>
      </c>
      <c r="E1318" s="45"/>
      <c r="F1318" s="6" t="s">
        <v>95</v>
      </c>
      <c r="G1318" s="6"/>
      <c r="H1318" s="43">
        <v>839</v>
      </c>
      <c r="I1318" s="325" t="s">
        <v>44</v>
      </c>
      <c r="J1318" s="255" t="str">
        <f>IF(ISBLANK(INDEX('Policy Characteristics'!D:D,MATCH($C1318,'Policy Characteristics'!$C:$C,0))),"",INDEX('Policy Characteristics'!D:D,MATCH($C1318,'Policy Characteristics'!$C:$C,0)))</f>
        <v>Fixed Energy Prices</v>
      </c>
      <c r="K1318" s="254" t="str">
        <f>IF(ISBLANK(INDEX('Policy Characteristics'!E:E,MATCH($C1318,'Policy Characteristics'!$C:$C,0))),"",INDEX('Policy Characteristics'!E:E,MATCH($C1318,'Policy Characteristics'!$C:$C,0)))</f>
        <v>cross toggle whether policies affect energy prices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
      </c>
      <c r="Q1318" s="254" t="str">
        <f>IF(ISBLANK(INDEX('Policy Characteristics'!K:K,MATCH($C1318,'Policy Characteristics'!$C:$C,0))),"",INDEX('Policy Characteristics'!K:K,MATCH($C1318,'Policy Characteristics'!$C:$C,0)))</f>
        <v/>
      </c>
      <c r="R1318" s="254" t="str">
        <f>IF(ISBLANK(INDEX('Policy Characteristics'!L:L,MATCH($C1318,'Policy Characteristics'!$C:$C,0))),"",INDEX('Policy Characteristics'!L:L,MATCH($C1318,'Policy Characteristics'!$C:$C,0)))</f>
        <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Fixed Energy Prices</v>
      </c>
      <c r="C1319" s="254" t="str">
        <f t="shared" si="57"/>
        <v>Toggle Whether Policies Affect Energy Prices</v>
      </c>
      <c r="D1319" s="6" t="s">
        <v>54</v>
      </c>
      <c r="E1319" s="45"/>
      <c r="F1319" s="6" t="s">
        <v>96</v>
      </c>
      <c r="G1319" s="6"/>
      <c r="H1319" s="47">
        <v>840</v>
      </c>
      <c r="I1319" s="325" t="s">
        <v>44</v>
      </c>
      <c r="J1319" s="255" t="str">
        <f>IF(ISBLANK(INDEX('Policy Characteristics'!D:D,MATCH($C1319,'Policy Characteristics'!$C:$C,0))),"",INDEX('Policy Characteristics'!D:D,MATCH($C1319,'Policy Characteristics'!$C:$C,0)))</f>
        <v>Fixed Energy Prices</v>
      </c>
      <c r="K1319" s="254" t="str">
        <f>IF(ISBLANK(INDEX('Policy Characteristics'!E:E,MATCH($C1319,'Policy Characteristics'!$C:$C,0))),"",INDEX('Policy Characteristics'!E:E,MATCH($C1319,'Policy Characteristics'!$C:$C,0)))</f>
        <v>cross toggle whether policies affect energy prices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
      </c>
      <c r="Q1319" s="254" t="str">
        <f>IF(ISBLANK(INDEX('Policy Characteristics'!K:K,MATCH($C1319,'Policy Characteristics'!$C:$C,0))),"",INDEX('Policy Characteristics'!K:K,MATCH($C1319,'Policy Characteristics'!$C:$C,0)))</f>
        <v/>
      </c>
      <c r="R1319" s="254" t="str">
        <f>IF(ISBLANK(INDEX('Policy Characteristics'!L:L,MATCH($C1319,'Policy Characteristics'!$C:$C,0))),"",INDEX('Policy Characteristics'!L:L,MATCH($C1319,'Policy Characteristics'!$C:$C,0)))</f>
        <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Fixed Energy Prices</v>
      </c>
      <c r="C1320" s="254" t="str">
        <f t="shared" si="57"/>
        <v>Toggle Whether Policies Affect Energy Prices</v>
      </c>
      <c r="D1320" s="6" t="s">
        <v>55</v>
      </c>
      <c r="E1320" s="45"/>
      <c r="F1320" s="6" t="s">
        <v>97</v>
      </c>
      <c r="G1320" s="6"/>
      <c r="H1320" s="43">
        <v>841</v>
      </c>
      <c r="I1320" s="325" t="s">
        <v>44</v>
      </c>
      <c r="J1320" s="255" t="str">
        <f>IF(ISBLANK(INDEX('Policy Characteristics'!D:D,MATCH($C1320,'Policy Characteristics'!$C:$C,0))),"",INDEX('Policy Characteristics'!D:D,MATCH($C1320,'Policy Characteristics'!$C:$C,0)))</f>
        <v>Fixed Energy Prices</v>
      </c>
      <c r="K1320" s="254" t="str">
        <f>IF(ISBLANK(INDEX('Policy Characteristics'!E:E,MATCH($C1320,'Policy Characteristics'!$C:$C,0))),"",INDEX('Policy Characteristics'!E:E,MATCH($C1320,'Policy Characteristics'!$C:$C,0)))</f>
        <v>cross toggle whether policies affect energy prices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
      </c>
      <c r="Q1320" s="254" t="str">
        <f>IF(ISBLANK(INDEX('Policy Characteristics'!K:K,MATCH($C1320,'Policy Characteristics'!$C:$C,0))),"",INDEX('Policy Characteristics'!K:K,MATCH($C1320,'Policy Characteristics'!$C:$C,0)))</f>
        <v/>
      </c>
      <c r="R1320" s="254" t="str">
        <f>IF(ISBLANK(INDEX('Policy Characteristics'!L:L,MATCH($C1320,'Policy Characteristics'!$C:$C,0))),"",INDEX('Policy Characteristics'!L:L,MATCH($C1320,'Policy Characteristics'!$C:$C,0)))</f>
        <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Fixed Energy Prices</v>
      </c>
      <c r="C1321" s="254" t="str">
        <f t="shared" si="57"/>
        <v>Toggle Whether Policies Affect Energy Prices</v>
      </c>
      <c r="D1321" s="6" t="s">
        <v>56</v>
      </c>
      <c r="E1321" s="45"/>
      <c r="F1321" s="6" t="s">
        <v>98</v>
      </c>
      <c r="G1321" s="6"/>
      <c r="H1321" s="47">
        <v>842</v>
      </c>
      <c r="I1321" s="325" t="s">
        <v>44</v>
      </c>
      <c r="J1321" s="255" t="str">
        <f>IF(ISBLANK(INDEX('Policy Characteristics'!D:D,MATCH($C1321,'Policy Characteristics'!$C:$C,0))),"",INDEX('Policy Characteristics'!D:D,MATCH($C1321,'Policy Characteristics'!$C:$C,0)))</f>
        <v>Fixed Energy Prices</v>
      </c>
      <c r="K1321" s="254" t="str">
        <f>IF(ISBLANK(INDEX('Policy Characteristics'!E:E,MATCH($C1321,'Policy Characteristics'!$C:$C,0))),"",INDEX('Policy Characteristics'!E:E,MATCH($C1321,'Policy Characteristics'!$C:$C,0)))</f>
        <v>cross toggle whether policies affect energy prices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
      </c>
      <c r="Q1321" s="254" t="str">
        <f>IF(ISBLANK(INDEX('Policy Characteristics'!K:K,MATCH($C1321,'Policy Characteristics'!$C:$C,0))),"",INDEX('Policy Characteristics'!K:K,MATCH($C1321,'Policy Characteristics'!$C:$C,0)))</f>
        <v/>
      </c>
      <c r="R1321" s="254" t="str">
        <f>IF(ISBLANK(INDEX('Policy Characteristics'!L:L,MATCH($C1321,'Policy Characteristics'!$C:$C,0))),"",INDEX('Policy Characteristics'!L:L,MATCH($C1321,'Policy Characteristics'!$C:$C,0)))</f>
        <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Fixed Energy Prices</v>
      </c>
      <c r="C1322" s="254" t="str">
        <f t="shared" si="57"/>
        <v>Toggle Whether Policies Affect Energy Prices</v>
      </c>
      <c r="D1322" s="6" t="s">
        <v>2474</v>
      </c>
      <c r="E1322" s="45"/>
      <c r="F1322" s="6" t="s">
        <v>2475</v>
      </c>
      <c r="G1322" s="6"/>
      <c r="H1322" s="43">
        <v>843</v>
      </c>
      <c r="I1322" s="325" t="s">
        <v>44</v>
      </c>
      <c r="J1322" s="255" t="str">
        <f>IF(ISBLANK(INDEX('Policy Characteristics'!D:D,MATCH($C1322,'Policy Characteristics'!$C:$C,0))),"",INDEX('Policy Characteristics'!D:D,MATCH($C1322,'Policy Characteristics'!$C:$C,0)))</f>
        <v>Fixed Energy Prices</v>
      </c>
      <c r="K1322" s="254" t="str">
        <f>IF(ISBLANK(INDEX('Policy Characteristics'!E:E,MATCH($C1322,'Policy Characteristics'!$C:$C,0))),"",INDEX('Policy Characteristics'!E:E,MATCH($C1322,'Policy Characteristics'!$C:$C,0)))</f>
        <v>cross toggle whether policies affect energy prices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
      </c>
      <c r="Q1322" s="254" t="str">
        <f>IF(ISBLANK(INDEX('Policy Characteristics'!K:K,MATCH($C1322,'Policy Characteristics'!$C:$C,0))),"",INDEX('Policy Characteristics'!K:K,MATCH($C1322,'Policy Characteristics'!$C:$C,0)))</f>
        <v/>
      </c>
      <c r="R1322" s="254" t="str">
        <f>IF(ISBLANK(INDEX('Policy Characteristics'!L:L,MATCH($C1322,'Policy Characteristics'!$C:$C,0))),"",INDEX('Policy Characteristics'!L:L,MATCH($C1322,'Policy Characteristics'!$C:$C,0)))</f>
        <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Fixed Energy Prices</v>
      </c>
      <c r="C1323" s="254" t="str">
        <f t="shared" si="57"/>
        <v>Toggle Whether Policies Affect Energy Prices</v>
      </c>
      <c r="D1323" s="6" t="s">
        <v>443</v>
      </c>
      <c r="E1323" s="45"/>
      <c r="F1323" s="6" t="s">
        <v>444</v>
      </c>
      <c r="G1323" s="6"/>
      <c r="H1323" s="47">
        <v>844</v>
      </c>
      <c r="I1323" s="325" t="s">
        <v>44</v>
      </c>
      <c r="J1323" s="255" t="str">
        <f>IF(ISBLANK(INDEX('Policy Characteristics'!D:D,MATCH($C1323,'Policy Characteristics'!$C:$C,0))),"",INDEX('Policy Characteristics'!D:D,MATCH($C1323,'Policy Characteristics'!$C:$C,0)))</f>
        <v>Fixed Energy Prices</v>
      </c>
      <c r="K1323" s="254" t="str">
        <f>IF(ISBLANK(INDEX('Policy Characteristics'!E:E,MATCH($C1323,'Policy Characteristics'!$C:$C,0))),"",INDEX('Policy Characteristics'!E:E,MATCH($C1323,'Policy Characteristics'!$C:$C,0)))</f>
        <v>cross toggle whether policies affect energy prices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
      </c>
      <c r="Q1323" s="254" t="str">
        <f>IF(ISBLANK(INDEX('Policy Characteristics'!K:K,MATCH($C1323,'Policy Characteristics'!$C:$C,0))),"",INDEX('Policy Characteristics'!K:K,MATCH($C1323,'Policy Characteristics'!$C:$C,0)))</f>
        <v/>
      </c>
      <c r="R1323" s="254" t="str">
        <f>IF(ISBLANK(INDEX('Policy Characteristics'!L:L,MATCH($C1323,'Policy Characteristics'!$C:$C,0))),"",INDEX('Policy Characteristics'!L:L,MATCH($C1323,'Policy Characteristics'!$C:$C,0)))</f>
        <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Fixed Energy Prices</v>
      </c>
      <c r="C1324" s="254" t="str">
        <f t="shared" si="57"/>
        <v>Toggle Whether Policies Affect Energy Prices</v>
      </c>
      <c r="D1324" s="6" t="s">
        <v>2466</v>
      </c>
      <c r="E1324" s="45"/>
      <c r="F1324" s="6" t="s">
        <v>2470</v>
      </c>
      <c r="G1324" s="6"/>
      <c r="H1324" s="43">
        <v>845</v>
      </c>
      <c r="I1324" s="325" t="s">
        <v>44</v>
      </c>
      <c r="J1324" s="255" t="str">
        <f>IF(ISBLANK(INDEX('Policy Characteristics'!D:D,MATCH($C1324,'Policy Characteristics'!$C:$C,0))),"",INDEX('Policy Characteristics'!D:D,MATCH($C1324,'Policy Characteristics'!$C:$C,0)))</f>
        <v>Fixed Energy Prices</v>
      </c>
      <c r="K1324" s="254" t="str">
        <f>IF(ISBLANK(INDEX('Policy Characteristics'!E:E,MATCH($C1324,'Policy Characteristics'!$C:$C,0))),"",INDEX('Policy Characteristics'!E:E,MATCH($C1324,'Policy Characteristics'!$C:$C,0)))</f>
        <v>cross toggle whether policies affect energy prices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
      </c>
      <c r="Q1324" s="254" t="str">
        <f>IF(ISBLANK(INDEX('Policy Characteristics'!K:K,MATCH($C1324,'Policy Characteristics'!$C:$C,0))),"",INDEX('Policy Characteristics'!K:K,MATCH($C1324,'Policy Characteristics'!$C:$C,0)))</f>
        <v/>
      </c>
      <c r="R1324" s="254" t="str">
        <f>IF(ISBLANK(INDEX('Policy Characteristics'!L:L,MATCH($C1324,'Policy Characteristics'!$C:$C,0))),"",INDEX('Policy Characteristics'!L:L,MATCH($C1324,'Policy Characteristics'!$C:$C,0)))</f>
        <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Fixed Energy Prices</v>
      </c>
      <c r="C1325" s="254" t="str">
        <f t="shared" si="57"/>
        <v>Toggle Whether Policies Affect Energy Prices</v>
      </c>
      <c r="D1325" s="6" t="s">
        <v>2476</v>
      </c>
      <c r="E1325" s="45"/>
      <c r="F1325" s="6" t="s">
        <v>2477</v>
      </c>
      <c r="G1325" s="6"/>
      <c r="H1325" s="47">
        <v>846</v>
      </c>
      <c r="I1325" s="325" t="s">
        <v>44</v>
      </c>
      <c r="J1325" s="255" t="str">
        <f>IF(ISBLANK(INDEX('Policy Characteristics'!D:D,MATCH($C1325,'Policy Characteristics'!$C:$C,0))),"",INDEX('Policy Characteristics'!D:D,MATCH($C1325,'Policy Characteristics'!$C:$C,0)))</f>
        <v>Fixed Energy Prices</v>
      </c>
      <c r="K1325" s="254" t="str">
        <f>IF(ISBLANK(INDEX('Policy Characteristics'!E:E,MATCH($C1325,'Policy Characteristics'!$C:$C,0))),"",INDEX('Policy Characteristics'!E:E,MATCH($C1325,'Policy Characteristics'!$C:$C,0)))</f>
        <v>cross toggle whether policies affect energy prices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
      </c>
      <c r="Q1325" s="254" t="str">
        <f>IF(ISBLANK(INDEX('Policy Characteristics'!K:K,MATCH($C1325,'Policy Characteristics'!$C:$C,0))),"",INDEX('Policy Characteristics'!K:K,MATCH($C1325,'Policy Characteristics'!$C:$C,0)))</f>
        <v/>
      </c>
      <c r="R1325" s="254" t="str">
        <f>IF(ISBLANK(INDEX('Policy Characteristics'!L:L,MATCH($C1325,'Policy Characteristics'!$C:$C,0))),"",INDEX('Policy Characteristics'!L:L,MATCH($C1325,'Policy Characteristics'!$C:$C,0)))</f>
        <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Fixed Energy Prices</v>
      </c>
      <c r="C1326" s="254" t="str">
        <f t="shared" si="57"/>
        <v>Toggle Whether Policies Affect Energy Prices</v>
      </c>
      <c r="D1326" s="6" t="s">
        <v>2467</v>
      </c>
      <c r="E1326" s="45"/>
      <c r="F1326" s="6" t="s">
        <v>2471</v>
      </c>
      <c r="G1326" s="6"/>
      <c r="H1326" s="43">
        <v>847</v>
      </c>
      <c r="I1326" s="325" t="s">
        <v>44</v>
      </c>
      <c r="J1326" s="255" t="str">
        <f>IF(ISBLANK(INDEX('Policy Characteristics'!D:D,MATCH($C1326,'Policy Characteristics'!$C:$C,0))),"",INDEX('Policy Characteristics'!D:D,MATCH($C1326,'Policy Characteristics'!$C:$C,0)))</f>
        <v>Fixed Energy Prices</v>
      </c>
      <c r="K1326" s="254" t="str">
        <f>IF(ISBLANK(INDEX('Policy Characteristics'!E:E,MATCH($C1326,'Policy Characteristics'!$C:$C,0))),"",INDEX('Policy Characteristics'!E:E,MATCH($C1326,'Policy Characteristics'!$C:$C,0)))</f>
        <v>cross toggle whether policies affect energy prices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
      </c>
      <c r="Q1326" s="254" t="str">
        <f>IF(ISBLANK(INDEX('Policy Characteristics'!K:K,MATCH($C1326,'Policy Characteristics'!$C:$C,0))),"",INDEX('Policy Characteristics'!K:K,MATCH($C1326,'Policy Characteristics'!$C:$C,0)))</f>
        <v/>
      </c>
      <c r="R1326" s="254" t="str">
        <f>IF(ISBLANK(INDEX('Policy Characteristics'!L:L,MATCH($C1326,'Policy Characteristics'!$C:$C,0))),"",INDEX('Policy Characteristics'!L:L,MATCH($C1326,'Policy Characteristics'!$C:$C,0)))</f>
        <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Fuel Price Deregulation</v>
      </c>
      <c r="C1327" s="317" t="s">
        <v>2759</v>
      </c>
      <c r="D1327" s="6" t="s">
        <v>450</v>
      </c>
      <c r="E1327" s="45"/>
      <c r="F1327" s="6" t="s">
        <v>447</v>
      </c>
      <c r="G1327" s="6"/>
      <c r="H1327" s="43">
        <v>723</v>
      </c>
      <c r="I1327" s="325" t="s">
        <v>44</v>
      </c>
      <c r="J1327" s="255" t="str">
        <f>IF(ISBLANK(INDEX('Policy Characteristics'!D:D,MATCH($C1327,'Policy Characteristics'!$C:$C,0))),"",INDEX('Policy Characteristics'!D:D,MATCH($C1327,'Policy Characteristics'!$C:$C,0)))</f>
        <v>Fuel Price Deregulation</v>
      </c>
      <c r="K1327" s="254" t="str">
        <f>IF(ISBLANK(INDEX('Policy Characteristics'!E:E,MATCH($C1327,'Policy Characteristics'!$C:$C,0))),"",INDEX('Policy Characteristics'!E:E,MATCH($C1327,'Policy Characteristics'!$C:$C,0)))</f>
        <v>cross fuel price deregulation</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1</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of price deregulated</v>
      </c>
      <c r="P1327" s="254"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54" t="str">
        <f>IF(ISBLANK(INDEX('Policy Characteristics'!K:K,MATCH($C1327,'Policy Characteristics'!$C:$C,0))),"",INDEX('Policy Characteristics'!K:K,MATCH($C1327,'Policy Characteristics'!$C:$C,0)))</f>
        <v>fuels.html#fuel-price-deregulation</v>
      </c>
      <c r="R1327" s="254" t="str">
        <f>IF(ISBLANK(INDEX('Policy Characteristics'!L:L,MATCH($C1327,'Policy Characteristics'!$C:$C,0))),"",INDEX('Policy Characteristics'!L:L,MATCH($C1327,'Policy Characteristics'!$C:$C,0)))</f>
        <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Fuel Price Deregulation</v>
      </c>
      <c r="C1328" s="254" t="str">
        <f t="shared" ref="C1328:C1341" si="58">C$1327</f>
        <v>Fuel Price Deregulation</v>
      </c>
      <c r="D1328" s="6" t="s">
        <v>46</v>
      </c>
      <c r="E1328" s="45"/>
      <c r="F1328" s="6" t="s">
        <v>87</v>
      </c>
      <c r="G1328" s="6"/>
      <c r="H1328" s="43">
        <v>724</v>
      </c>
      <c r="I1328" s="325" t="s">
        <v>44</v>
      </c>
      <c r="J1328" s="255" t="str">
        <f>IF(ISBLANK(INDEX('Policy Characteristics'!D:D,MATCH($C1328,'Policy Characteristics'!$C:$C,0))),"",INDEX('Policy Characteristics'!D:D,MATCH($C1328,'Policy Characteristics'!$C:$C,0)))</f>
        <v>Fuel Price Deregulation</v>
      </c>
      <c r="K1328" s="254" t="str">
        <f>IF(ISBLANK(INDEX('Policy Characteristics'!E:E,MATCH($C1328,'Policy Characteristics'!$C:$C,0))),"",INDEX('Policy Characteristics'!E:E,MATCH($C1328,'Policy Characteristics'!$C:$C,0)))</f>
        <v>cross fuel price deregulation</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1</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of price deregulated</v>
      </c>
      <c r="P1328" s="254"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54" t="str">
        <f>IF(ISBLANK(INDEX('Policy Characteristics'!K:K,MATCH($C1328,'Policy Characteristics'!$C:$C,0))),"",INDEX('Policy Characteristics'!K:K,MATCH($C1328,'Policy Characteristics'!$C:$C,0)))</f>
        <v>fuels.html#fuel-price-deregulation</v>
      </c>
      <c r="R1328" s="254" t="str">
        <f>IF(ISBLANK(INDEX('Policy Characteristics'!L:L,MATCH($C1328,'Policy Characteristics'!$C:$C,0))),"",INDEX('Policy Characteristics'!L:L,MATCH($C1328,'Policy Characteristics'!$C:$C,0)))</f>
        <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Fuel Price Deregulation</v>
      </c>
      <c r="C1329" s="254" t="str">
        <f t="shared" si="58"/>
        <v>Fuel Price Deregulation</v>
      </c>
      <c r="D1329" s="6" t="s">
        <v>47</v>
      </c>
      <c r="E1329" s="45"/>
      <c r="F1329" s="6" t="s">
        <v>88</v>
      </c>
      <c r="G1329" s="6"/>
      <c r="H1329" s="43">
        <v>725</v>
      </c>
      <c r="I1329" s="325" t="s">
        <v>44</v>
      </c>
      <c r="J1329" s="255" t="str">
        <f>IF(ISBLANK(INDEX('Policy Characteristics'!D:D,MATCH($C1329,'Policy Characteristics'!$C:$C,0))),"",INDEX('Policy Characteristics'!D:D,MATCH($C1329,'Policy Characteristics'!$C:$C,0)))</f>
        <v>Fuel Price Deregulation</v>
      </c>
      <c r="K1329" s="254" t="str">
        <f>IF(ISBLANK(INDEX('Policy Characteristics'!E:E,MATCH($C1329,'Policy Characteristics'!$C:$C,0))),"",INDEX('Policy Characteristics'!E:E,MATCH($C1329,'Policy Characteristics'!$C:$C,0)))</f>
        <v>cross fuel price deregulation</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1</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of price deregulated</v>
      </c>
      <c r="P1329" s="254"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54" t="str">
        <f>IF(ISBLANK(INDEX('Policy Characteristics'!K:K,MATCH($C1329,'Policy Characteristics'!$C:$C,0))),"",INDEX('Policy Characteristics'!K:K,MATCH($C1329,'Policy Characteristics'!$C:$C,0)))</f>
        <v>fuels.html#fuel-price-deregulation</v>
      </c>
      <c r="R1329" s="254" t="str">
        <f>IF(ISBLANK(INDEX('Policy Characteristics'!L:L,MATCH($C1329,'Policy Characteristics'!$C:$C,0))),"",INDEX('Policy Characteristics'!L:L,MATCH($C1329,'Policy Characteristics'!$C:$C,0)))</f>
        <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Fuel Price Deregulation</v>
      </c>
      <c r="C1330" s="254" t="str">
        <f t="shared" si="58"/>
        <v>Fuel Price Deregulation</v>
      </c>
      <c r="D1330" s="6" t="s">
        <v>51</v>
      </c>
      <c r="E1330" s="45"/>
      <c r="F1330" s="6" t="s">
        <v>92</v>
      </c>
      <c r="G1330" s="6"/>
      <c r="H1330" s="43">
        <v>726</v>
      </c>
      <c r="I1330" s="325" t="s">
        <v>44</v>
      </c>
      <c r="J1330" s="255" t="str">
        <f>IF(ISBLANK(INDEX('Policy Characteristics'!D:D,MATCH($C1330,'Policy Characteristics'!$C:$C,0))),"",INDEX('Policy Characteristics'!D:D,MATCH($C1330,'Policy Characteristics'!$C:$C,0)))</f>
        <v>Fuel Price Deregulation</v>
      </c>
      <c r="K1330" s="254" t="str">
        <f>IF(ISBLANK(INDEX('Policy Characteristics'!E:E,MATCH($C1330,'Policy Characteristics'!$C:$C,0))),"",INDEX('Policy Characteristics'!E:E,MATCH($C1330,'Policy Characteristics'!$C:$C,0)))</f>
        <v>cross fuel price deregulation</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1</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of price deregulated</v>
      </c>
      <c r="P1330" s="254"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54" t="str">
        <f>IF(ISBLANK(INDEX('Policy Characteristics'!K:K,MATCH($C1330,'Policy Characteristics'!$C:$C,0))),"",INDEX('Policy Characteristics'!K:K,MATCH($C1330,'Policy Characteristics'!$C:$C,0)))</f>
        <v>fuels.html#fuel-price-deregulation</v>
      </c>
      <c r="R1330" s="254" t="str">
        <f>IF(ISBLANK(INDEX('Policy Characteristics'!L:L,MATCH($C1330,'Policy Characteristics'!$C:$C,0))),"",INDEX('Policy Characteristics'!L:L,MATCH($C1330,'Policy Characteristics'!$C:$C,0)))</f>
        <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Fuel Price Deregulation</v>
      </c>
      <c r="C1331" s="254" t="str">
        <f t="shared" si="58"/>
        <v>Fuel Price Deregulation</v>
      </c>
      <c r="D1331" s="6" t="s">
        <v>53</v>
      </c>
      <c r="E1331" s="45"/>
      <c r="F1331" s="6" t="s">
        <v>95</v>
      </c>
      <c r="G1331" s="6"/>
      <c r="H1331" s="43">
        <v>727</v>
      </c>
      <c r="I1331" s="325" t="s">
        <v>44</v>
      </c>
      <c r="J1331" s="255" t="str">
        <f>IF(ISBLANK(INDEX('Policy Characteristics'!D:D,MATCH($C1331,'Policy Characteristics'!$C:$C,0))),"",INDEX('Policy Characteristics'!D:D,MATCH($C1331,'Policy Characteristics'!$C:$C,0)))</f>
        <v>Fuel Price Deregulation</v>
      </c>
      <c r="K1331" s="254" t="str">
        <f>IF(ISBLANK(INDEX('Policy Characteristics'!E:E,MATCH($C1331,'Policy Characteristics'!$C:$C,0))),"",INDEX('Policy Characteristics'!E:E,MATCH($C1331,'Policy Characteristics'!$C:$C,0)))</f>
        <v>cross fuel price deregulation</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1</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of price deregulated</v>
      </c>
      <c r="P1331" s="254"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54" t="str">
        <f>IF(ISBLANK(INDEX('Policy Characteristics'!K:K,MATCH($C1331,'Policy Characteristics'!$C:$C,0))),"",INDEX('Policy Characteristics'!K:K,MATCH($C1331,'Policy Characteristics'!$C:$C,0)))</f>
        <v>fuels.html#fuel-price-deregulation</v>
      </c>
      <c r="R1331" s="254" t="str">
        <f>IF(ISBLANK(INDEX('Policy Characteristics'!L:L,MATCH($C1331,'Policy Characteristics'!$C:$C,0))),"",INDEX('Policy Characteristics'!L:L,MATCH($C1331,'Policy Characteristics'!$C:$C,0)))</f>
        <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Fuel Price Deregulation</v>
      </c>
      <c r="C1332" s="254" t="str">
        <f t="shared" si="58"/>
        <v>Fuel Price Deregulation</v>
      </c>
      <c r="D1332" s="6" t="s">
        <v>54</v>
      </c>
      <c r="E1332" s="45"/>
      <c r="F1332" s="6" t="s">
        <v>96</v>
      </c>
      <c r="G1332" s="6"/>
      <c r="H1332" s="43">
        <v>728</v>
      </c>
      <c r="I1332" s="325" t="s">
        <v>44</v>
      </c>
      <c r="J1332" s="255" t="str">
        <f>IF(ISBLANK(INDEX('Policy Characteristics'!D:D,MATCH($C1332,'Policy Characteristics'!$C:$C,0))),"",INDEX('Policy Characteristics'!D:D,MATCH($C1332,'Policy Characteristics'!$C:$C,0)))</f>
        <v>Fuel Price Deregulation</v>
      </c>
      <c r="K1332" s="254" t="str">
        <f>IF(ISBLANK(INDEX('Policy Characteristics'!E:E,MATCH($C1332,'Policy Characteristics'!$C:$C,0))),"",INDEX('Policy Characteristics'!E:E,MATCH($C1332,'Policy Characteristics'!$C:$C,0)))</f>
        <v>cross fuel price deregulation</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1</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of price deregulated</v>
      </c>
      <c r="P1332" s="254"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54" t="str">
        <f>IF(ISBLANK(INDEX('Policy Characteristics'!K:K,MATCH($C1332,'Policy Characteristics'!$C:$C,0))),"",INDEX('Policy Characteristics'!K:K,MATCH($C1332,'Policy Characteristics'!$C:$C,0)))</f>
        <v>fuels.html#fuel-price-deregulation</v>
      </c>
      <c r="R1332" s="254" t="str">
        <f>IF(ISBLANK(INDEX('Policy Characteristics'!L:L,MATCH($C1332,'Policy Characteristics'!$C:$C,0))),"",INDEX('Policy Characteristics'!L:L,MATCH($C1332,'Policy Characteristics'!$C:$C,0)))</f>
        <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Fuel Price Deregulation</v>
      </c>
      <c r="C1333" s="254" t="str">
        <f t="shared" si="58"/>
        <v>Fuel Price Deregulation</v>
      </c>
      <c r="D1333" s="6" t="s">
        <v>55</v>
      </c>
      <c r="E1333" s="45"/>
      <c r="F1333" s="6" t="s">
        <v>97</v>
      </c>
      <c r="G1333" s="6"/>
      <c r="H1333" s="43">
        <v>729</v>
      </c>
      <c r="I1333" s="325" t="s">
        <v>44</v>
      </c>
      <c r="J1333" s="255" t="str">
        <f>IF(ISBLANK(INDEX('Policy Characteristics'!D:D,MATCH($C1333,'Policy Characteristics'!$C:$C,0))),"",INDEX('Policy Characteristics'!D:D,MATCH($C1333,'Policy Characteristics'!$C:$C,0)))</f>
        <v>Fuel Price Deregulation</v>
      </c>
      <c r="K1333" s="254" t="str">
        <f>IF(ISBLANK(INDEX('Policy Characteristics'!E:E,MATCH($C1333,'Policy Characteristics'!$C:$C,0))),"",INDEX('Policy Characteristics'!E:E,MATCH($C1333,'Policy Characteristics'!$C:$C,0)))</f>
        <v>cross fuel price deregulation</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1</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of price deregulated</v>
      </c>
      <c r="P1333" s="254"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54" t="str">
        <f>IF(ISBLANK(INDEX('Policy Characteristics'!K:K,MATCH($C1333,'Policy Characteristics'!$C:$C,0))),"",INDEX('Policy Characteristics'!K:K,MATCH($C1333,'Policy Characteristics'!$C:$C,0)))</f>
        <v>fuels.html#fuel-price-deregulation</v>
      </c>
      <c r="R1333" s="254" t="str">
        <f>IF(ISBLANK(INDEX('Policy Characteristics'!L:L,MATCH($C1333,'Policy Characteristics'!$C:$C,0))),"",INDEX('Policy Characteristics'!L:L,MATCH($C1333,'Policy Characteristics'!$C:$C,0)))</f>
        <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Fuel Price Deregulation</v>
      </c>
      <c r="C1334" s="254" t="str">
        <f t="shared" si="58"/>
        <v>Fuel Price Deregulation</v>
      </c>
      <c r="D1334" s="6" t="s">
        <v>56</v>
      </c>
      <c r="E1334" s="45"/>
      <c r="F1334" s="6" t="s">
        <v>98</v>
      </c>
      <c r="G1334" s="6"/>
      <c r="H1334" s="43">
        <v>730</v>
      </c>
      <c r="I1334" s="325" t="s">
        <v>44</v>
      </c>
      <c r="J1334" s="255" t="str">
        <f>IF(ISBLANK(INDEX('Policy Characteristics'!D:D,MATCH($C1334,'Policy Characteristics'!$C:$C,0))),"",INDEX('Policy Characteristics'!D:D,MATCH($C1334,'Policy Characteristics'!$C:$C,0)))</f>
        <v>Fuel Price Deregulation</v>
      </c>
      <c r="K1334" s="254" t="str">
        <f>IF(ISBLANK(INDEX('Policy Characteristics'!E:E,MATCH($C1334,'Policy Characteristics'!$C:$C,0))),"",INDEX('Policy Characteristics'!E:E,MATCH($C1334,'Policy Characteristics'!$C:$C,0)))</f>
        <v>cross fuel price deregulation</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1</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of price deregulated</v>
      </c>
      <c r="P1334" s="254"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54" t="str">
        <f>IF(ISBLANK(INDEX('Policy Characteristics'!K:K,MATCH($C1334,'Policy Characteristics'!$C:$C,0))),"",INDEX('Policy Characteristics'!K:K,MATCH($C1334,'Policy Characteristics'!$C:$C,0)))</f>
        <v>fuels.html#fuel-price-deregulation</v>
      </c>
      <c r="R1334" s="254" t="str">
        <f>IF(ISBLANK(INDEX('Policy Characteristics'!L:L,MATCH($C1334,'Policy Characteristics'!$C:$C,0))),"",INDEX('Policy Characteristics'!L:L,MATCH($C1334,'Policy Characteristics'!$C:$C,0)))</f>
        <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Fuel Price Deregulation</v>
      </c>
      <c r="C1335" s="254" t="str">
        <f t="shared" si="58"/>
        <v>Fuel Price Deregulation</v>
      </c>
      <c r="D1335" s="6" t="s">
        <v>2474</v>
      </c>
      <c r="E1335" s="45"/>
      <c r="F1335" s="6" t="s">
        <v>2475</v>
      </c>
      <c r="G1335" s="6"/>
      <c r="H1335" s="43">
        <v>731</v>
      </c>
      <c r="I1335" s="325" t="s">
        <v>44</v>
      </c>
      <c r="J1335" s="255" t="str">
        <f>IF(ISBLANK(INDEX('Policy Characteristics'!D:D,MATCH($C1335,'Policy Characteristics'!$C:$C,0))),"",INDEX('Policy Characteristics'!D:D,MATCH($C1335,'Policy Characteristics'!$C:$C,0)))</f>
        <v>Fuel Price Deregulation</v>
      </c>
      <c r="K1335" s="254" t="str">
        <f>IF(ISBLANK(INDEX('Policy Characteristics'!E:E,MATCH($C1335,'Policy Characteristics'!$C:$C,0))),"",INDEX('Policy Characteristics'!E:E,MATCH($C1335,'Policy Characteristics'!$C:$C,0)))</f>
        <v>cross fuel price deregulation</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1</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of price deregulated</v>
      </c>
      <c r="P1335" s="254"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54" t="str">
        <f>IF(ISBLANK(INDEX('Policy Characteristics'!K:K,MATCH($C1335,'Policy Characteristics'!$C:$C,0))),"",INDEX('Policy Characteristics'!K:K,MATCH($C1335,'Policy Characteristics'!$C:$C,0)))</f>
        <v>fuels.html#fuel-price-deregulation</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Fuel Price Deregulation</v>
      </c>
      <c r="C1336" s="254" t="str">
        <f t="shared" si="58"/>
        <v>Fuel Price Deregulation</v>
      </c>
      <c r="D1336" s="6" t="s">
        <v>443</v>
      </c>
      <c r="E1336" s="45"/>
      <c r="F1336" s="6" t="s">
        <v>444</v>
      </c>
      <c r="G1336" s="6"/>
      <c r="H1336" s="43">
        <v>732</v>
      </c>
      <c r="I1336" s="325" t="s">
        <v>44</v>
      </c>
      <c r="J1336" s="255" t="str">
        <f>IF(ISBLANK(INDEX('Policy Characteristics'!D:D,MATCH($C1336,'Policy Characteristics'!$C:$C,0))),"",INDEX('Policy Characteristics'!D:D,MATCH($C1336,'Policy Characteristics'!$C:$C,0)))</f>
        <v>Fuel Price Deregulation</v>
      </c>
      <c r="K1336" s="254" t="str">
        <f>IF(ISBLANK(INDEX('Policy Characteristics'!E:E,MATCH($C1336,'Policy Characteristics'!$C:$C,0))),"",INDEX('Policy Characteristics'!E:E,MATCH($C1336,'Policy Characteristics'!$C:$C,0)))</f>
        <v>cross fuel price deregulation</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1</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of price deregulated</v>
      </c>
      <c r="P1336" s="254"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54" t="str">
        <f>IF(ISBLANK(INDEX('Policy Characteristics'!K:K,MATCH($C1336,'Policy Characteristics'!$C:$C,0))),"",INDEX('Policy Characteristics'!K:K,MATCH($C1336,'Policy Characteristics'!$C:$C,0)))</f>
        <v>fuels.html#fuel-price-deregulation</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Fuel Price Deregulation</v>
      </c>
      <c r="C1337" s="254" t="str">
        <f t="shared" si="58"/>
        <v>Fuel Price Deregulation</v>
      </c>
      <c r="D1337" s="6" t="s">
        <v>2466</v>
      </c>
      <c r="E1337" s="45"/>
      <c r="F1337" s="6" t="s">
        <v>2470</v>
      </c>
      <c r="G1337" s="6"/>
      <c r="H1337" s="43">
        <v>733</v>
      </c>
      <c r="I1337" s="325" t="s">
        <v>44</v>
      </c>
      <c r="J1337" s="255" t="str">
        <f>IF(ISBLANK(INDEX('Policy Characteristics'!D:D,MATCH($C1337,'Policy Characteristics'!$C:$C,0))),"",INDEX('Policy Characteristics'!D:D,MATCH($C1337,'Policy Characteristics'!$C:$C,0)))</f>
        <v>Fuel Price Deregulation</v>
      </c>
      <c r="K1337" s="254" t="str">
        <f>IF(ISBLANK(INDEX('Policy Characteristics'!E:E,MATCH($C1337,'Policy Characteristics'!$C:$C,0))),"",INDEX('Policy Characteristics'!E:E,MATCH($C1337,'Policy Characteristics'!$C:$C,0)))</f>
        <v>cross fuel price deregulation</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1</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of price deregulated</v>
      </c>
      <c r="P1337" s="254"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54" t="str">
        <f>IF(ISBLANK(INDEX('Policy Characteristics'!K:K,MATCH($C1337,'Policy Characteristics'!$C:$C,0))),"",INDEX('Policy Characteristics'!K:K,MATCH($C1337,'Policy Characteristics'!$C:$C,0)))</f>
        <v>fuels.html#fuel-price-deregulation</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Fuel Price Deregulation</v>
      </c>
      <c r="C1338" s="254" t="str">
        <f t="shared" si="58"/>
        <v>Fuel Price Deregulation</v>
      </c>
      <c r="D1338" s="6" t="s">
        <v>2476</v>
      </c>
      <c r="E1338" s="45"/>
      <c r="F1338" s="6" t="s">
        <v>2477</v>
      </c>
      <c r="G1338" s="6"/>
      <c r="H1338" s="43">
        <v>734</v>
      </c>
      <c r="I1338" s="325" t="s">
        <v>44</v>
      </c>
      <c r="J1338" s="255" t="str">
        <f>IF(ISBLANK(INDEX('Policy Characteristics'!D:D,MATCH($C1338,'Policy Characteristics'!$C:$C,0))),"",INDEX('Policy Characteristics'!D:D,MATCH($C1338,'Policy Characteristics'!$C:$C,0)))</f>
        <v>Fuel Price Deregulation</v>
      </c>
      <c r="K1338" s="254" t="str">
        <f>IF(ISBLANK(INDEX('Policy Characteristics'!E:E,MATCH($C1338,'Policy Characteristics'!$C:$C,0))),"",INDEX('Policy Characteristics'!E:E,MATCH($C1338,'Policy Characteristics'!$C:$C,0)))</f>
        <v>cross fuel price deregulation</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1</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of price deregulated</v>
      </c>
      <c r="P1338" s="254"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54" t="str">
        <f>IF(ISBLANK(INDEX('Policy Characteristics'!K:K,MATCH($C1338,'Policy Characteristics'!$C:$C,0))),"",INDEX('Policy Characteristics'!K:K,MATCH($C1338,'Policy Characteristics'!$C:$C,0)))</f>
        <v>fuels.html#fuel-price-deregulation</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Fuel Price Deregulation</v>
      </c>
      <c r="C1339" s="254" t="str">
        <f t="shared" si="58"/>
        <v>Fuel Price Deregulation</v>
      </c>
      <c r="D1339" s="6" t="s">
        <v>2467</v>
      </c>
      <c r="E1339" s="45"/>
      <c r="F1339" s="6" t="s">
        <v>2471</v>
      </c>
      <c r="G1339" s="6"/>
      <c r="H1339" s="43">
        <v>735</v>
      </c>
      <c r="I1339" s="325" t="s">
        <v>44</v>
      </c>
      <c r="J1339" s="255" t="str">
        <f>IF(ISBLANK(INDEX('Policy Characteristics'!D:D,MATCH($C1339,'Policy Characteristics'!$C:$C,0))),"",INDEX('Policy Characteristics'!D:D,MATCH($C1339,'Policy Characteristics'!$C:$C,0)))</f>
        <v>Fuel Price Deregulation</v>
      </c>
      <c r="K1339" s="254" t="str">
        <f>IF(ISBLANK(INDEX('Policy Characteristics'!E:E,MATCH($C1339,'Policy Characteristics'!$C:$C,0))),"",INDEX('Policy Characteristics'!E:E,MATCH($C1339,'Policy Characteristics'!$C:$C,0)))</f>
        <v>cross fuel price deregulation</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1</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of price deregulated</v>
      </c>
      <c r="P1339" s="254"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54" t="str">
        <f>IF(ISBLANK(INDEX('Policy Characteristics'!K:K,MATCH($C1339,'Policy Characteristics'!$C:$C,0))),"",INDEX('Policy Characteristics'!K:K,MATCH($C1339,'Policy Characteristics'!$C:$C,0)))</f>
        <v>fuels.html#fuel-price-deregulation</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Fuel Price Deregulation</v>
      </c>
      <c r="C1340" s="254" t="str">
        <f t="shared" si="58"/>
        <v>Fuel Price Deregulation</v>
      </c>
      <c r="D1340" s="6" t="s">
        <v>2468</v>
      </c>
      <c r="E1340" s="45"/>
      <c r="F1340" s="6" t="s">
        <v>2472</v>
      </c>
      <c r="G1340" s="6"/>
      <c r="H1340" s="43">
        <v>736</v>
      </c>
      <c r="I1340" s="325" t="s">
        <v>44</v>
      </c>
      <c r="J1340" s="255" t="str">
        <f>IF(ISBLANK(INDEX('Policy Characteristics'!D:D,MATCH($C1340,'Policy Characteristics'!$C:$C,0))),"",INDEX('Policy Characteristics'!D:D,MATCH($C1340,'Policy Characteristics'!$C:$C,0)))</f>
        <v>Fuel Price Deregulation</v>
      </c>
      <c r="K1340" s="254" t="str">
        <f>IF(ISBLANK(INDEX('Policy Characteristics'!E:E,MATCH($C1340,'Policy Characteristics'!$C:$C,0))),"",INDEX('Policy Characteristics'!E:E,MATCH($C1340,'Policy Characteristics'!$C:$C,0)))</f>
        <v>cross fuel price deregulation</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1</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of price deregulated</v>
      </c>
      <c r="P1340" s="254"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54" t="str">
        <f>IF(ISBLANK(INDEX('Policy Characteristics'!K:K,MATCH($C1340,'Policy Characteristics'!$C:$C,0))),"",INDEX('Policy Characteristics'!K:K,MATCH($C1340,'Policy Characteristics'!$C:$C,0)))</f>
        <v>fuels.html#fuel-price-deregulation</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Fuel Price Deregulation</v>
      </c>
      <c r="C1341" s="254" t="str">
        <f t="shared" si="58"/>
        <v>Fuel Price Deregulation</v>
      </c>
      <c r="D1341" s="6" t="s">
        <v>2469</v>
      </c>
      <c r="E1341" s="45"/>
      <c r="F1341" s="6" t="s">
        <v>2473</v>
      </c>
      <c r="G1341" s="6"/>
      <c r="H1341" s="43">
        <v>737</v>
      </c>
      <c r="I1341" s="325" t="s">
        <v>44</v>
      </c>
      <c r="J1341" s="255" t="str">
        <f>IF(ISBLANK(INDEX('Policy Characteristics'!D:D,MATCH($C1341,'Policy Characteristics'!$C:$C,0))),"",INDEX('Policy Characteristics'!D:D,MATCH($C1341,'Policy Characteristics'!$C:$C,0)))</f>
        <v>Fuel Price Deregulation</v>
      </c>
      <c r="K1341" s="254" t="str">
        <f>IF(ISBLANK(INDEX('Policy Characteristics'!E:E,MATCH($C1341,'Policy Characteristics'!$C:$C,0))),"",INDEX('Policy Characteristics'!E:E,MATCH($C1341,'Policy Characteristics'!$C:$C,0)))</f>
        <v>cross fuel price deregulation</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1</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of price deregulated</v>
      </c>
      <c r="P1341" s="254"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254" t="str">
        <f>IF(ISBLANK(INDEX('Policy Characteristics'!K:K,MATCH($C1341,'Policy Characteristics'!$C:$C,0))),"",INDEX('Policy Characteristics'!K:K,MATCH($C1341,'Policy Characteristics'!$C:$C,0)))</f>
        <v>fuels.html#fuel-price-deregulation</v>
      </c>
      <c r="R1341" s="254" t="str">
        <f>IF(ISBLANK(INDEX('Policy Characteristics'!L:L,MATCH($C1341,'Policy Characteristics'!$C:$C,0))),"",INDEX('Policy Characteristics'!L:L,MATCH($C1341,'Policy Characteristics'!$C:$C,0)))</f>
        <v/>
      </c>
    </row>
    <row r="1342" spans="1:18" s="4"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Fuel Taxes or Subsidies</v>
      </c>
      <c r="C1342" t="s">
        <v>3288</v>
      </c>
      <c r="D1342" s="45" t="s">
        <v>52</v>
      </c>
      <c r="E1342" s="45"/>
      <c r="F1342" s="45" t="s">
        <v>93</v>
      </c>
      <c r="G1342" s="45"/>
      <c r="H1342" s="43">
        <v>78</v>
      </c>
      <c r="I1342" s="324" t="s">
        <v>43</v>
      </c>
      <c r="J1342" s="255" t="str">
        <f>IF(ISBLANK(INDEX('Policy Characteristics'!D:D,MATCH($C1342,'Policy Characteristics'!$C:$C,0))),"",INDEX('Policy Characteristics'!D:D,MATCH($C1342,'Policy Characteristics'!$C:$C,0)))</f>
        <v>Fuel Taxes or Subsidies</v>
      </c>
      <c r="K1342" s="254" t="str">
        <f>IF(ISBLANK(INDEX('Policy Characteristics'!E:E,MATCH($C1342,'Policy Characteristics'!$C:$C,0))),"",INDEX('Policy Characteristics'!E:E,MATCH($C1342,'Policy Characteristics'!$C:$C,0)))</f>
        <v>cross fuel tax</v>
      </c>
      <c r="L1342" s="261">
        <f>IF(ISBLANK(INDEX('Policy Characteristics'!F:F,MATCH($C1342,'Policy Characteristics'!$C:$C,0))),"",INDEX('Policy Characteristics'!F:F,MATCH($C1342,'Policy Characteristics'!$C:$C,0)))</f>
        <v>-0.5</v>
      </c>
      <c r="M1342" s="261">
        <f>IF(ISBLANK(INDEX('Policy Characteristics'!G:G,MATCH($C1342,'Policy Characteristics'!$C:$C,0))),"",INDEX('Policy Characteristics'!G:G,MATCH($C1342,'Policy Characteristics'!$C:$C,0)))</f>
        <v>0.5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of BAU price</v>
      </c>
      <c r="P1342" s="254"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54" t="str">
        <f>IF(ISBLANK(INDEX('Policy Characteristics'!K:K,MATCH($C1342,'Policy Characteristics'!$C:$C,0))),"",INDEX('Policy Characteristics'!K:K,MATCH($C1342,'Policy Characteristics'!$C:$C,0)))</f>
        <v>fuels.html#fuel-taxes</v>
      </c>
      <c r="R1342" s="254" t="str">
        <f>IF(ISBLANK(INDEX('Policy Characteristics'!L:L,MATCH($C1342,'Policy Characteristics'!$C:$C,0))),"",INDEX('Policy Characteristics'!L:L,MATCH($C1342,'Policy Characteristics'!$C:$C,0)))</f>
        <v>fuel-taxes.html</v>
      </c>
    </row>
    <row r="1343" spans="1:18" s="4"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Fuel Taxes or Subsidies</v>
      </c>
      <c r="C1343" s="320" t="str">
        <f t="shared" ref="C1343:C1355" si="59">C$1342</f>
        <v>Additional Fuel Tax or Subsidy Rate by Fuel</v>
      </c>
      <c r="D1343" s="6" t="s">
        <v>450</v>
      </c>
      <c r="E1343" s="6"/>
      <c r="F1343" s="6" t="s">
        <v>447</v>
      </c>
      <c r="G1343" s="46"/>
      <c r="H1343" s="43">
        <v>79</v>
      </c>
      <c r="I1343" s="325" t="s">
        <v>43</v>
      </c>
      <c r="J1343" s="255" t="str">
        <f>IF(ISBLANK(INDEX('Policy Characteristics'!D:D,MATCH($C1343,'Policy Characteristics'!$C:$C,0))),"",INDEX('Policy Characteristics'!D:D,MATCH($C1343,'Policy Characteristics'!$C:$C,0)))</f>
        <v>Fuel Taxes or Subsidies</v>
      </c>
      <c r="K1343" s="254" t="str">
        <f>IF(ISBLANK(INDEX('Policy Characteristics'!E:E,MATCH($C1343,'Policy Characteristics'!$C:$C,0))),"",INDEX('Policy Characteristics'!E:E,MATCH($C1343,'Policy Characteristics'!$C:$C,0)))</f>
        <v>cross fuel tax</v>
      </c>
      <c r="L1343" s="261">
        <f>IF(ISBLANK(INDEX('Policy Characteristics'!F:F,MATCH($C1343,'Policy Characteristics'!$C:$C,0))),"",INDEX('Policy Characteristics'!F:F,MATCH($C1343,'Policy Characteristics'!$C:$C,0)))</f>
        <v>-0.5</v>
      </c>
      <c r="M1343" s="261">
        <f>IF(ISBLANK(INDEX('Policy Characteristics'!G:G,MATCH($C1343,'Policy Characteristics'!$C:$C,0))),"",INDEX('Policy Characteristics'!G:G,MATCH($C1343,'Policy Characteristics'!$C:$C,0)))</f>
        <v>0.5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of BAU price</v>
      </c>
      <c r="P1343" s="254"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54" t="str">
        <f>IF(ISBLANK(INDEX('Policy Characteristics'!K:K,MATCH($C1343,'Policy Characteristics'!$C:$C,0))),"",INDEX('Policy Characteristics'!K:K,MATCH($C1343,'Policy Characteristics'!$C:$C,0)))</f>
        <v>fuels.html#fuel-taxes</v>
      </c>
      <c r="R1343" s="254" t="str">
        <f>IF(ISBLANK(INDEX('Policy Characteristics'!L:L,MATCH($C1343,'Policy Characteristics'!$C:$C,0))),"",INDEX('Policy Characteristics'!L:L,MATCH($C1343,'Policy Characteristics'!$C:$C,0)))</f>
        <v>fuel-taxes.html</v>
      </c>
    </row>
    <row r="1344" spans="1:18" s="4"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Fuel Taxes or Subsidies</v>
      </c>
      <c r="C1344" s="320" t="str">
        <f t="shared" si="59"/>
        <v>Additional Fuel Tax or Subsidy Rate by Fuel</v>
      </c>
      <c r="D1344" s="6" t="s">
        <v>46</v>
      </c>
      <c r="E1344" s="6"/>
      <c r="F1344" s="6" t="s">
        <v>87</v>
      </c>
      <c r="G1344" s="46"/>
      <c r="H1344" s="43">
        <v>80</v>
      </c>
      <c r="I1344" s="325" t="s">
        <v>43</v>
      </c>
      <c r="J1344" s="255" t="str">
        <f>IF(ISBLANK(INDEX('Policy Characteristics'!D:D,MATCH($C1344,'Policy Characteristics'!$C:$C,0))),"",INDEX('Policy Characteristics'!D:D,MATCH($C1344,'Policy Characteristics'!$C:$C,0)))</f>
        <v>Fuel Taxes or Subsidies</v>
      </c>
      <c r="K1344" s="254" t="str">
        <f>IF(ISBLANK(INDEX('Policy Characteristics'!E:E,MATCH($C1344,'Policy Characteristics'!$C:$C,0))),"",INDEX('Policy Characteristics'!E:E,MATCH($C1344,'Policy Characteristics'!$C:$C,0)))</f>
        <v>cross fuel tax</v>
      </c>
      <c r="L1344" s="261">
        <f>IF(ISBLANK(INDEX('Policy Characteristics'!F:F,MATCH($C1344,'Policy Characteristics'!$C:$C,0))),"",INDEX('Policy Characteristics'!F:F,MATCH($C1344,'Policy Characteristics'!$C:$C,0)))</f>
        <v>-0.5</v>
      </c>
      <c r="M1344" s="261">
        <f>IF(ISBLANK(INDEX('Policy Characteristics'!G:G,MATCH($C1344,'Policy Characteristics'!$C:$C,0))),"",INDEX('Policy Characteristics'!G:G,MATCH($C1344,'Policy Characteristics'!$C:$C,0)))</f>
        <v>0.5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of BAU price</v>
      </c>
      <c r="P1344" s="254"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54" t="str">
        <f>IF(ISBLANK(INDEX('Policy Characteristics'!K:K,MATCH($C1344,'Policy Characteristics'!$C:$C,0))),"",INDEX('Policy Characteristics'!K:K,MATCH($C1344,'Policy Characteristics'!$C:$C,0)))</f>
        <v>fuels.html#fuel-taxes</v>
      </c>
      <c r="R1344" s="254" t="str">
        <f>IF(ISBLANK(INDEX('Policy Characteristics'!L:L,MATCH($C1344,'Policy Characteristics'!$C:$C,0))),"",INDEX('Policy Characteristics'!L:L,MATCH($C1344,'Policy Characteristics'!$C:$C,0)))</f>
        <v>fuel-taxes.html</v>
      </c>
    </row>
    <row r="1345" spans="1:18" s="4"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Fuel Taxes or Subsidies</v>
      </c>
      <c r="C1345" s="320" t="str">
        <f t="shared" si="59"/>
        <v>Additional Fuel Tax or Subsidy Rate by Fuel</v>
      </c>
      <c r="D1345" s="6" t="s">
        <v>47</v>
      </c>
      <c r="E1345" s="6"/>
      <c r="F1345" s="6" t="s">
        <v>88</v>
      </c>
      <c r="G1345" s="46"/>
      <c r="H1345" s="43">
        <v>738</v>
      </c>
      <c r="I1345" s="325" t="s">
        <v>44</v>
      </c>
      <c r="J1345" s="255" t="str">
        <f>IF(ISBLANK(INDEX('Policy Characteristics'!D:D,MATCH($C1345,'Policy Characteristics'!$C:$C,0))),"",INDEX('Policy Characteristics'!D:D,MATCH($C1345,'Policy Characteristics'!$C:$C,0)))</f>
        <v>Fuel Taxes or Subsidies</v>
      </c>
      <c r="K1345" s="254" t="str">
        <f>IF(ISBLANK(INDEX('Policy Characteristics'!E:E,MATCH($C1345,'Policy Characteristics'!$C:$C,0))),"",INDEX('Policy Characteristics'!E:E,MATCH($C1345,'Policy Characteristics'!$C:$C,0)))</f>
        <v>cross fuel tax</v>
      </c>
      <c r="L1345" s="261">
        <f>IF(ISBLANK(INDEX('Policy Characteristics'!F:F,MATCH($C1345,'Policy Characteristics'!$C:$C,0))),"",INDEX('Policy Characteristics'!F:F,MATCH($C1345,'Policy Characteristics'!$C:$C,0)))</f>
        <v>-0.5</v>
      </c>
      <c r="M1345" s="261">
        <f>IF(ISBLANK(INDEX('Policy Characteristics'!G:G,MATCH($C1345,'Policy Characteristics'!$C:$C,0))),"",INDEX('Policy Characteristics'!G:G,MATCH($C1345,'Policy Characteristics'!$C:$C,0)))</f>
        <v>0.5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of BAU price</v>
      </c>
      <c r="P1345" s="254"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54" t="str">
        <f>IF(ISBLANK(INDEX('Policy Characteristics'!K:K,MATCH($C1345,'Policy Characteristics'!$C:$C,0))),"",INDEX('Policy Characteristics'!K:K,MATCH($C1345,'Policy Characteristics'!$C:$C,0)))</f>
        <v>fuels.html#fuel-taxes</v>
      </c>
      <c r="R1345" s="254" t="str">
        <f>IF(ISBLANK(INDEX('Policy Characteristics'!L:L,MATCH($C1345,'Policy Characteristics'!$C:$C,0))),"",INDEX('Policy Characteristics'!L:L,MATCH($C1345,'Policy Characteristics'!$C:$C,0)))</f>
        <v>fuel-taxes.html</v>
      </c>
    </row>
    <row r="1346" spans="1:18" s="4"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Fuel Taxes or Subsidies</v>
      </c>
      <c r="C1346" s="320" t="str">
        <f t="shared" si="59"/>
        <v>Additional Fuel Tax or Subsidy Rate by Fuel</v>
      </c>
      <c r="D1346" s="6" t="s">
        <v>51</v>
      </c>
      <c r="E1346" s="6"/>
      <c r="F1346" s="6" t="s">
        <v>92</v>
      </c>
      <c r="G1346" s="46"/>
      <c r="H1346" s="43">
        <v>739</v>
      </c>
      <c r="I1346" s="325" t="s">
        <v>44</v>
      </c>
      <c r="J1346" s="255" t="str">
        <f>IF(ISBLANK(INDEX('Policy Characteristics'!D:D,MATCH($C1346,'Policy Characteristics'!$C:$C,0))),"",INDEX('Policy Characteristics'!D:D,MATCH($C1346,'Policy Characteristics'!$C:$C,0)))</f>
        <v>Fuel Taxes or Subsidies</v>
      </c>
      <c r="K1346" s="254" t="str">
        <f>IF(ISBLANK(INDEX('Policy Characteristics'!E:E,MATCH($C1346,'Policy Characteristics'!$C:$C,0))),"",INDEX('Policy Characteristics'!E:E,MATCH($C1346,'Policy Characteristics'!$C:$C,0)))</f>
        <v>cross fuel tax</v>
      </c>
      <c r="L1346" s="261">
        <f>IF(ISBLANK(INDEX('Policy Characteristics'!F:F,MATCH($C1346,'Policy Characteristics'!$C:$C,0))),"",INDEX('Policy Characteristics'!F:F,MATCH($C1346,'Policy Characteristics'!$C:$C,0)))</f>
        <v>-0.5</v>
      </c>
      <c r="M1346" s="261">
        <f>IF(ISBLANK(INDEX('Policy Characteristics'!G:G,MATCH($C1346,'Policy Characteristics'!$C:$C,0))),"",INDEX('Policy Characteristics'!G:G,MATCH($C1346,'Policy Characteristics'!$C:$C,0)))</f>
        <v>0.5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of BAU price</v>
      </c>
      <c r="P1346" s="254"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54" t="str">
        <f>IF(ISBLANK(INDEX('Policy Characteristics'!K:K,MATCH($C1346,'Policy Characteristics'!$C:$C,0))),"",INDEX('Policy Characteristics'!K:K,MATCH($C1346,'Policy Characteristics'!$C:$C,0)))</f>
        <v>fuels.html#fuel-taxes</v>
      </c>
      <c r="R1346" s="254" t="str">
        <f>IF(ISBLANK(INDEX('Policy Characteristics'!L:L,MATCH($C1346,'Policy Characteristics'!$C:$C,0))),"",INDEX('Policy Characteristics'!L:L,MATCH($C1346,'Policy Characteristics'!$C:$C,0)))</f>
        <v>fuel-taxes.html</v>
      </c>
    </row>
    <row r="1347" spans="1:18" s="4"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Fuel Taxes or Subsidies</v>
      </c>
      <c r="C1347" s="320" t="str">
        <f t="shared" si="59"/>
        <v>Additional Fuel Tax or Subsidy Rate by Fuel</v>
      </c>
      <c r="D1347" s="6" t="s">
        <v>53</v>
      </c>
      <c r="E1347" s="6"/>
      <c r="F1347" s="6" t="s">
        <v>95</v>
      </c>
      <c r="G1347" s="46"/>
      <c r="H1347" s="43">
        <v>81</v>
      </c>
      <c r="I1347" s="325" t="s">
        <v>43</v>
      </c>
      <c r="J1347" s="255" t="str">
        <f>IF(ISBLANK(INDEX('Policy Characteristics'!D:D,MATCH($C1347,'Policy Characteristics'!$C:$C,0))),"",INDEX('Policy Characteristics'!D:D,MATCH($C1347,'Policy Characteristics'!$C:$C,0)))</f>
        <v>Fuel Taxes or Subsidies</v>
      </c>
      <c r="K1347" s="254" t="str">
        <f>IF(ISBLANK(INDEX('Policy Characteristics'!E:E,MATCH($C1347,'Policy Characteristics'!$C:$C,0))),"",INDEX('Policy Characteristics'!E:E,MATCH($C1347,'Policy Characteristics'!$C:$C,0)))</f>
        <v>cross fuel tax</v>
      </c>
      <c r="L1347" s="261">
        <f>IF(ISBLANK(INDEX('Policy Characteristics'!F:F,MATCH($C1347,'Policy Characteristics'!$C:$C,0))),"",INDEX('Policy Characteristics'!F:F,MATCH($C1347,'Policy Characteristics'!$C:$C,0)))</f>
        <v>-0.5</v>
      </c>
      <c r="M1347" s="261">
        <f>IF(ISBLANK(INDEX('Policy Characteristics'!G:G,MATCH($C1347,'Policy Characteristics'!$C:$C,0))),"",INDEX('Policy Characteristics'!G:G,MATCH($C1347,'Policy Characteristics'!$C:$C,0)))</f>
        <v>0.5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of BAU price</v>
      </c>
      <c r="P1347" s="254"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54" t="str">
        <f>IF(ISBLANK(INDEX('Policy Characteristics'!K:K,MATCH($C1347,'Policy Characteristics'!$C:$C,0))),"",INDEX('Policy Characteristics'!K:K,MATCH($C1347,'Policy Characteristics'!$C:$C,0)))</f>
        <v>fuels.html#fuel-taxes</v>
      </c>
      <c r="R1347" s="254" t="str">
        <f>IF(ISBLANK(INDEX('Policy Characteristics'!L:L,MATCH($C1347,'Policy Characteristics'!$C:$C,0))),"",INDEX('Policy Characteristics'!L:L,MATCH($C1347,'Policy Characteristics'!$C:$C,0)))</f>
        <v>fuel-taxes.html</v>
      </c>
    </row>
    <row r="1348" spans="1:18" s="4"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Fuel Taxes or Subsidies</v>
      </c>
      <c r="C1348" s="320" t="str">
        <f t="shared" si="59"/>
        <v>Additional Fuel Tax or Subsidy Rate by Fuel</v>
      </c>
      <c r="D1348" s="6" t="s">
        <v>54</v>
      </c>
      <c r="E1348" s="6"/>
      <c r="F1348" s="6" t="s">
        <v>96</v>
      </c>
      <c r="G1348" s="46"/>
      <c r="H1348" s="43">
        <v>82</v>
      </c>
      <c r="I1348" s="325" t="s">
        <v>43</v>
      </c>
      <c r="J1348" s="255" t="str">
        <f>IF(ISBLANK(INDEX('Policy Characteristics'!D:D,MATCH($C1348,'Policy Characteristics'!$C:$C,0))),"",INDEX('Policy Characteristics'!D:D,MATCH($C1348,'Policy Characteristics'!$C:$C,0)))</f>
        <v>Fuel Taxes or Subsidies</v>
      </c>
      <c r="K1348" s="254" t="str">
        <f>IF(ISBLANK(INDEX('Policy Characteristics'!E:E,MATCH($C1348,'Policy Characteristics'!$C:$C,0))),"",INDEX('Policy Characteristics'!E:E,MATCH($C1348,'Policy Characteristics'!$C:$C,0)))</f>
        <v>cross fuel tax</v>
      </c>
      <c r="L1348" s="261">
        <f>IF(ISBLANK(INDEX('Policy Characteristics'!F:F,MATCH($C1348,'Policy Characteristics'!$C:$C,0))),"",INDEX('Policy Characteristics'!F:F,MATCH($C1348,'Policy Characteristics'!$C:$C,0)))</f>
        <v>-0.5</v>
      </c>
      <c r="M1348" s="261">
        <f>IF(ISBLANK(INDEX('Policy Characteristics'!G:G,MATCH($C1348,'Policy Characteristics'!$C:$C,0))),"",INDEX('Policy Characteristics'!G:G,MATCH($C1348,'Policy Characteristics'!$C:$C,0)))</f>
        <v>0.5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of BAU price</v>
      </c>
      <c r="P1348" s="254"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54" t="str">
        <f>IF(ISBLANK(INDEX('Policy Characteristics'!K:K,MATCH($C1348,'Policy Characteristics'!$C:$C,0))),"",INDEX('Policy Characteristics'!K:K,MATCH($C1348,'Policy Characteristics'!$C:$C,0)))</f>
        <v>fuels.html#fuel-taxes</v>
      </c>
      <c r="R1348" s="254" t="str">
        <f>IF(ISBLANK(INDEX('Policy Characteristics'!L:L,MATCH($C1348,'Policy Characteristics'!$C:$C,0))),"",INDEX('Policy Characteristics'!L:L,MATCH($C1348,'Policy Characteristics'!$C:$C,0)))</f>
        <v>fuel-taxes.html</v>
      </c>
    </row>
    <row r="1349" spans="1:18" s="4"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Fuel Taxes or Subsidies</v>
      </c>
      <c r="C1349" s="320" t="str">
        <f t="shared" si="59"/>
        <v>Additional Fuel Tax or Subsidy Rate by Fuel</v>
      </c>
      <c r="D1349" s="6" t="s">
        <v>55</v>
      </c>
      <c r="E1349" s="6"/>
      <c r="F1349" s="6" t="s">
        <v>97</v>
      </c>
      <c r="G1349" s="46"/>
      <c r="H1349" s="43">
        <v>740</v>
      </c>
      <c r="I1349" s="325" t="s">
        <v>44</v>
      </c>
      <c r="J1349" s="255" t="str">
        <f>IF(ISBLANK(INDEX('Policy Characteristics'!D:D,MATCH($C1349,'Policy Characteristics'!$C:$C,0))),"",INDEX('Policy Characteristics'!D:D,MATCH($C1349,'Policy Characteristics'!$C:$C,0)))</f>
        <v>Fuel Taxes or Subsidies</v>
      </c>
      <c r="K1349" s="254" t="str">
        <f>IF(ISBLANK(INDEX('Policy Characteristics'!E:E,MATCH($C1349,'Policy Characteristics'!$C:$C,0))),"",INDEX('Policy Characteristics'!E:E,MATCH($C1349,'Policy Characteristics'!$C:$C,0)))</f>
        <v>cross fuel tax</v>
      </c>
      <c r="L1349" s="261">
        <f>IF(ISBLANK(INDEX('Policy Characteristics'!F:F,MATCH($C1349,'Policy Characteristics'!$C:$C,0))),"",INDEX('Policy Characteristics'!F:F,MATCH($C1349,'Policy Characteristics'!$C:$C,0)))</f>
        <v>-0.5</v>
      </c>
      <c r="M1349" s="261">
        <f>IF(ISBLANK(INDEX('Policy Characteristics'!G:G,MATCH($C1349,'Policy Characteristics'!$C:$C,0))),"",INDEX('Policy Characteristics'!G:G,MATCH($C1349,'Policy Characteristics'!$C:$C,0)))</f>
        <v>0.5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of BAU price</v>
      </c>
      <c r="P1349" s="254"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54" t="str">
        <f>IF(ISBLANK(INDEX('Policy Characteristics'!K:K,MATCH($C1349,'Policy Characteristics'!$C:$C,0))),"",INDEX('Policy Characteristics'!K:K,MATCH($C1349,'Policy Characteristics'!$C:$C,0)))</f>
        <v>fuels.html#fuel-taxes</v>
      </c>
      <c r="R1349" s="254" t="str">
        <f>IF(ISBLANK(INDEX('Policy Characteristics'!L:L,MATCH($C1349,'Policy Characteristics'!$C:$C,0))),"",INDEX('Policy Characteristics'!L:L,MATCH($C1349,'Policy Characteristics'!$C:$C,0)))</f>
        <v>fuel-taxes.html</v>
      </c>
    </row>
    <row r="1350" spans="1:18" s="4"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Taxes or Subsidies</v>
      </c>
      <c r="C1350" s="320" t="str">
        <f t="shared" si="59"/>
        <v>Additional Fuel Tax or Subsidy Rate by Fuel</v>
      </c>
      <c r="D1350" s="6" t="s">
        <v>56</v>
      </c>
      <c r="E1350" s="6"/>
      <c r="F1350" s="6" t="s">
        <v>98</v>
      </c>
      <c r="G1350" s="46"/>
      <c r="H1350" s="43">
        <v>741</v>
      </c>
      <c r="I1350" s="325" t="s">
        <v>44</v>
      </c>
      <c r="J1350" s="255" t="str">
        <f>IF(ISBLANK(INDEX('Policy Characteristics'!D:D,MATCH($C1350,'Policy Characteristics'!$C:$C,0))),"",INDEX('Policy Characteristics'!D:D,MATCH($C1350,'Policy Characteristics'!$C:$C,0)))</f>
        <v>Fuel Taxes or Subsidies</v>
      </c>
      <c r="K1350" s="254" t="str">
        <f>IF(ISBLANK(INDEX('Policy Characteristics'!E:E,MATCH($C1350,'Policy Characteristics'!$C:$C,0))),"",INDEX('Policy Characteristics'!E:E,MATCH($C1350,'Policy Characteristics'!$C:$C,0)))</f>
        <v>cross fuel tax</v>
      </c>
      <c r="L1350" s="261">
        <f>IF(ISBLANK(INDEX('Policy Characteristics'!F:F,MATCH($C1350,'Policy Characteristics'!$C:$C,0))),"",INDEX('Policy Characteristics'!F:F,MATCH($C1350,'Policy Characteristics'!$C:$C,0)))</f>
        <v>-0.5</v>
      </c>
      <c r="M1350" s="261">
        <f>IF(ISBLANK(INDEX('Policy Characteristics'!G:G,MATCH($C1350,'Policy Characteristics'!$C:$C,0))),"",INDEX('Policy Characteristics'!G:G,MATCH($C1350,'Policy Characteristics'!$C:$C,0)))</f>
        <v>0.5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BAU price</v>
      </c>
      <c r="P1350" s="254"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54" t="str">
        <f>IF(ISBLANK(INDEX('Policy Characteristics'!K:K,MATCH($C1350,'Policy Characteristics'!$C:$C,0))),"",INDEX('Policy Characteristics'!K:K,MATCH($C1350,'Policy Characteristics'!$C:$C,0)))</f>
        <v>fuels.html#fuel-taxes</v>
      </c>
      <c r="R1350" s="254" t="str">
        <f>IF(ISBLANK(INDEX('Policy Characteristics'!L:L,MATCH($C1350,'Policy Characteristics'!$C:$C,0))),"",INDEX('Policy Characteristics'!L:L,MATCH($C1350,'Policy Characteristics'!$C:$C,0)))</f>
        <v>fuel-taxes.html</v>
      </c>
    </row>
    <row r="1351" spans="1:18">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Taxes or Subsidies</v>
      </c>
      <c r="C1351" s="320" t="str">
        <f t="shared" si="59"/>
        <v>Additional Fuel Tax or Subsidy Rate by Fuel</v>
      </c>
      <c r="D1351" s="6" t="s">
        <v>2474</v>
      </c>
      <c r="E1351" s="6"/>
      <c r="F1351" s="6" t="s">
        <v>2475</v>
      </c>
      <c r="G1351" s="46"/>
      <c r="H1351" s="43">
        <v>742</v>
      </c>
      <c r="I1351" s="325" t="s">
        <v>44</v>
      </c>
      <c r="J1351" s="255" t="str">
        <f>IF(ISBLANK(INDEX('Policy Characteristics'!D:D,MATCH($C1351,'Policy Characteristics'!$C:$C,0))),"",INDEX('Policy Characteristics'!D:D,MATCH($C1351,'Policy Characteristics'!$C:$C,0)))</f>
        <v>Fuel Taxes or Subsidies</v>
      </c>
      <c r="K1351" s="254" t="str">
        <f>IF(ISBLANK(INDEX('Policy Characteristics'!E:E,MATCH($C1351,'Policy Characteristics'!$C:$C,0))),"",INDEX('Policy Characteristics'!E:E,MATCH($C1351,'Policy Characteristics'!$C:$C,0)))</f>
        <v>cross fuel tax</v>
      </c>
      <c r="L1351" s="261">
        <f>IF(ISBLANK(INDEX('Policy Characteristics'!F:F,MATCH($C1351,'Policy Characteristics'!$C:$C,0))),"",INDEX('Policy Characteristics'!F:F,MATCH($C1351,'Policy Characteristics'!$C:$C,0)))</f>
        <v>-0.5</v>
      </c>
      <c r="M1351" s="261">
        <f>IF(ISBLANK(INDEX('Policy Characteristics'!G:G,MATCH($C1351,'Policy Characteristics'!$C:$C,0))),"",INDEX('Policy Characteristics'!G:G,MATCH($C1351,'Policy Characteristics'!$C:$C,0)))</f>
        <v>0.5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BAU price</v>
      </c>
      <c r="P1351" s="254"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54" t="str">
        <f>IF(ISBLANK(INDEX('Policy Characteristics'!K:K,MATCH($C1351,'Policy Characteristics'!$C:$C,0))),"",INDEX('Policy Characteristics'!K:K,MATCH($C1351,'Policy Characteristics'!$C:$C,0)))</f>
        <v>fuels.html#fuel-taxes</v>
      </c>
      <c r="R1351" s="254" t="str">
        <f>IF(ISBLANK(INDEX('Policy Characteristics'!L:L,MATCH($C1351,'Policy Characteristics'!$C:$C,0))),"",INDEX('Policy Characteristics'!L:L,MATCH($C1351,'Policy Characteristics'!$C:$C,0)))</f>
        <v>fuel-taxes.html</v>
      </c>
    </row>
    <row r="1352" spans="1:18">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Taxes or Subsidies</v>
      </c>
      <c r="C1352" s="320" t="str">
        <f t="shared" si="59"/>
        <v>Additional Fuel Tax or Subsidy Rate by Fuel</v>
      </c>
      <c r="D1352" s="6" t="s">
        <v>75</v>
      </c>
      <c r="E1352" s="6"/>
      <c r="F1352" s="6" t="s">
        <v>99</v>
      </c>
      <c r="G1352" s="46"/>
      <c r="H1352" s="43">
        <v>743</v>
      </c>
      <c r="I1352" s="325" t="s">
        <v>44</v>
      </c>
      <c r="J1352" s="255" t="str">
        <f>IF(ISBLANK(INDEX('Policy Characteristics'!D:D,MATCH($C1352,'Policy Characteristics'!$C:$C,0))),"",INDEX('Policy Characteristics'!D:D,MATCH($C1352,'Policy Characteristics'!$C:$C,0)))</f>
        <v>Fuel Taxes or Subsidies</v>
      </c>
      <c r="K1352" s="254" t="str">
        <f>IF(ISBLANK(INDEX('Policy Characteristics'!E:E,MATCH($C1352,'Policy Characteristics'!$C:$C,0))),"",INDEX('Policy Characteristics'!E:E,MATCH($C1352,'Policy Characteristics'!$C:$C,0)))</f>
        <v>cross fuel tax</v>
      </c>
      <c r="L1352" s="261">
        <f>IF(ISBLANK(INDEX('Policy Characteristics'!F:F,MATCH($C1352,'Policy Characteristics'!$C:$C,0))),"",INDEX('Policy Characteristics'!F:F,MATCH($C1352,'Policy Characteristics'!$C:$C,0)))</f>
        <v>-0.5</v>
      </c>
      <c r="M1352" s="261">
        <f>IF(ISBLANK(INDEX('Policy Characteristics'!G:G,MATCH($C1352,'Policy Characteristics'!$C:$C,0))),"",INDEX('Policy Characteristics'!G:G,MATCH($C1352,'Policy Characteristics'!$C:$C,0)))</f>
        <v>0.5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BAU price</v>
      </c>
      <c r="P1352" s="254"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54" t="str">
        <f>IF(ISBLANK(INDEX('Policy Characteristics'!K:K,MATCH($C1352,'Policy Characteristics'!$C:$C,0))),"",INDEX('Policy Characteristics'!K:K,MATCH($C1352,'Policy Characteristics'!$C:$C,0)))</f>
        <v>fuels.html#fuel-taxes</v>
      </c>
      <c r="R1352" s="254" t="str">
        <f>IF(ISBLANK(INDEX('Policy Characteristics'!L:L,MATCH($C1352,'Policy Characteristics'!$C:$C,0))),"",INDEX('Policy Characteristics'!L:L,MATCH($C1352,'Policy Characteristics'!$C:$C,0)))</f>
        <v>fuel-taxes.html</v>
      </c>
    </row>
    <row r="1353" spans="1:18">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Taxes or Subsidies</v>
      </c>
      <c r="C1353" s="320" t="str">
        <f t="shared" si="59"/>
        <v>Additional Fuel Tax or Subsidy Rate by Fuel</v>
      </c>
      <c r="D1353" s="6" t="s">
        <v>443</v>
      </c>
      <c r="E1353" s="6"/>
      <c r="F1353" s="6" t="s">
        <v>444</v>
      </c>
      <c r="G1353" s="46"/>
      <c r="H1353" s="43">
        <v>744</v>
      </c>
      <c r="I1353" s="325" t="s">
        <v>44</v>
      </c>
      <c r="J1353" s="255" t="str">
        <f>IF(ISBLANK(INDEX('Policy Characteristics'!D:D,MATCH($C1353,'Policy Characteristics'!$C:$C,0))),"",INDEX('Policy Characteristics'!D:D,MATCH($C1353,'Policy Characteristics'!$C:$C,0)))</f>
        <v>Fuel Taxes or Subsidies</v>
      </c>
      <c r="K1353" s="254" t="str">
        <f>IF(ISBLANK(INDEX('Policy Characteristics'!E:E,MATCH($C1353,'Policy Characteristics'!$C:$C,0))),"",INDEX('Policy Characteristics'!E:E,MATCH($C1353,'Policy Characteristics'!$C:$C,0)))</f>
        <v>cross fuel tax</v>
      </c>
      <c r="L1353" s="261">
        <f>IF(ISBLANK(INDEX('Policy Characteristics'!F:F,MATCH($C1353,'Policy Characteristics'!$C:$C,0))),"",INDEX('Policy Characteristics'!F:F,MATCH($C1353,'Policy Characteristics'!$C:$C,0)))</f>
        <v>-0.5</v>
      </c>
      <c r="M1353" s="261">
        <f>IF(ISBLANK(INDEX('Policy Characteristics'!G:G,MATCH($C1353,'Policy Characteristics'!$C:$C,0))),"",INDEX('Policy Characteristics'!G:G,MATCH($C1353,'Policy Characteristics'!$C:$C,0)))</f>
        <v>0.5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BAU price</v>
      </c>
      <c r="P1353" s="254"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54" t="str">
        <f>IF(ISBLANK(INDEX('Policy Characteristics'!K:K,MATCH($C1353,'Policy Characteristics'!$C:$C,0))),"",INDEX('Policy Characteristics'!K:K,MATCH($C1353,'Policy Characteristics'!$C:$C,0)))</f>
        <v>fuels.html#fuel-taxes</v>
      </c>
      <c r="R1353" s="254" t="str">
        <f>IF(ISBLANK(INDEX('Policy Characteristics'!L:L,MATCH($C1353,'Policy Characteristics'!$C:$C,0))),"",INDEX('Policy Characteristics'!L:L,MATCH($C1353,'Policy Characteristics'!$C:$C,0)))</f>
        <v>fuel-taxes.html</v>
      </c>
    </row>
    <row r="1354" spans="1:18">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Taxes or Subsidies</v>
      </c>
      <c r="C1354" s="320" t="str">
        <f t="shared" si="59"/>
        <v>Additional Fuel Tax or Subsidy Rate by Fuel</v>
      </c>
      <c r="D1354" s="6" t="s">
        <v>2466</v>
      </c>
      <c r="E1354" s="6"/>
      <c r="F1354" s="6" t="s">
        <v>2470</v>
      </c>
      <c r="G1354" s="46"/>
      <c r="H1354" s="43">
        <v>745</v>
      </c>
      <c r="I1354" s="325" t="s">
        <v>44</v>
      </c>
      <c r="J1354" s="255" t="str">
        <f>IF(ISBLANK(INDEX('Policy Characteristics'!D:D,MATCH($C1354,'Policy Characteristics'!$C:$C,0))),"",INDEX('Policy Characteristics'!D:D,MATCH($C1354,'Policy Characteristics'!$C:$C,0)))</f>
        <v>Fuel Taxes or Subsidies</v>
      </c>
      <c r="K1354" s="254" t="str">
        <f>IF(ISBLANK(INDEX('Policy Characteristics'!E:E,MATCH($C1354,'Policy Characteristics'!$C:$C,0))),"",INDEX('Policy Characteristics'!E:E,MATCH($C1354,'Policy Characteristics'!$C:$C,0)))</f>
        <v>cross fuel tax</v>
      </c>
      <c r="L1354" s="261">
        <f>IF(ISBLANK(INDEX('Policy Characteristics'!F:F,MATCH($C1354,'Policy Characteristics'!$C:$C,0))),"",INDEX('Policy Characteristics'!F:F,MATCH($C1354,'Policy Characteristics'!$C:$C,0)))</f>
        <v>-0.5</v>
      </c>
      <c r="M1354" s="261">
        <f>IF(ISBLANK(INDEX('Policy Characteristics'!G:G,MATCH($C1354,'Policy Characteristics'!$C:$C,0))),"",INDEX('Policy Characteristics'!G:G,MATCH($C1354,'Policy Characteristics'!$C:$C,0)))</f>
        <v>0.5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BAU price</v>
      </c>
      <c r="P1354" s="254"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54" t="str">
        <f>IF(ISBLANK(INDEX('Policy Characteristics'!K:K,MATCH($C1354,'Policy Characteristics'!$C:$C,0))),"",INDEX('Policy Characteristics'!K:K,MATCH($C1354,'Policy Characteristics'!$C:$C,0)))</f>
        <v>fuels.html#fuel-taxes</v>
      </c>
      <c r="R1354" s="254" t="str">
        <f>IF(ISBLANK(INDEX('Policy Characteristics'!L:L,MATCH($C1354,'Policy Characteristics'!$C:$C,0))),"",INDEX('Policy Characteristics'!L:L,MATCH($C1354,'Policy Characteristics'!$C:$C,0)))</f>
        <v>fuel-taxes.html</v>
      </c>
    </row>
    <row r="1355" spans="1:18">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Taxes or Subsidies</v>
      </c>
      <c r="C1355" s="320" t="str">
        <f t="shared" si="59"/>
        <v>Additional Fuel Tax or Subsidy Rate by Fuel</v>
      </c>
      <c r="D1355" s="6" t="s">
        <v>2476</v>
      </c>
      <c r="E1355" s="6"/>
      <c r="F1355" s="6" t="s">
        <v>2477</v>
      </c>
      <c r="G1355" s="46"/>
      <c r="H1355" s="43">
        <v>746</v>
      </c>
      <c r="I1355" s="325" t="s">
        <v>44</v>
      </c>
      <c r="J1355" s="255" t="str">
        <f>IF(ISBLANK(INDEX('Policy Characteristics'!D:D,MATCH($C1355,'Policy Characteristics'!$C:$C,0))),"",INDEX('Policy Characteristics'!D:D,MATCH($C1355,'Policy Characteristics'!$C:$C,0)))</f>
        <v>Fuel Taxes or Subsidies</v>
      </c>
      <c r="K1355" s="254" t="str">
        <f>IF(ISBLANK(INDEX('Policy Characteristics'!E:E,MATCH($C1355,'Policy Characteristics'!$C:$C,0))),"",INDEX('Policy Characteristics'!E:E,MATCH($C1355,'Policy Characteristics'!$C:$C,0)))</f>
        <v>cross fuel tax</v>
      </c>
      <c r="L1355" s="261">
        <f>IF(ISBLANK(INDEX('Policy Characteristics'!F:F,MATCH($C1355,'Policy Characteristics'!$C:$C,0))),"",INDEX('Policy Characteristics'!F:F,MATCH($C1355,'Policy Characteristics'!$C:$C,0)))</f>
        <v>-0.5</v>
      </c>
      <c r="M1355" s="261">
        <f>IF(ISBLANK(INDEX('Policy Characteristics'!G:G,MATCH($C1355,'Policy Characteristics'!$C:$C,0))),"",INDEX('Policy Characteristics'!G:G,MATCH($C1355,'Policy Characteristics'!$C:$C,0)))</f>
        <v>0.5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BAU price</v>
      </c>
      <c r="P1355" s="254"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54" t="str">
        <f>IF(ISBLANK(INDEX('Policy Characteristics'!K:K,MATCH($C1355,'Policy Characteristics'!$C:$C,0))),"",INDEX('Policy Characteristics'!K:K,MATCH($C1355,'Policy Characteristics'!$C:$C,0)))</f>
        <v>fuels.html#fuel-taxes</v>
      </c>
      <c r="R1355" s="254" t="str">
        <f>IF(ISBLANK(INDEX('Policy Characteristics'!L:L,MATCH($C1355,'Policy Characteristics'!$C:$C,0))),"",INDEX('Policy Characteristics'!L:L,MATCH($C1355,'Policy Characteristics'!$C:$C,0)))</f>
        <v>fuel-taxes.html</v>
      </c>
    </row>
    <row r="1356" spans="1:18">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Taxes or Subsidies</v>
      </c>
      <c r="C1356" s="320" t="str">
        <f t="shared" ref="C1356:C1358" si="60">C$1342</f>
        <v>Additional Fuel Tax or Subsidy Rate by Fuel</v>
      </c>
      <c r="D1356" s="6" t="s">
        <v>2467</v>
      </c>
      <c r="E1356" s="6"/>
      <c r="F1356" s="6" t="s">
        <v>2471</v>
      </c>
      <c r="G1356" s="46"/>
      <c r="H1356" s="43">
        <v>747</v>
      </c>
      <c r="I1356" s="325" t="s">
        <v>44</v>
      </c>
      <c r="J1356" s="255" t="str">
        <f>IF(ISBLANK(INDEX('Policy Characteristics'!D:D,MATCH($C1356,'Policy Characteristics'!$C:$C,0))),"",INDEX('Policy Characteristics'!D:D,MATCH($C1356,'Policy Characteristics'!$C:$C,0)))</f>
        <v>Fuel Taxes or Subsidies</v>
      </c>
      <c r="K1356" s="254" t="str">
        <f>IF(ISBLANK(INDEX('Policy Characteristics'!E:E,MATCH($C1356,'Policy Characteristics'!$C:$C,0))),"",INDEX('Policy Characteristics'!E:E,MATCH($C1356,'Policy Characteristics'!$C:$C,0)))</f>
        <v>cross fuel tax</v>
      </c>
      <c r="L1356" s="261">
        <f>IF(ISBLANK(INDEX('Policy Characteristics'!F:F,MATCH($C1356,'Policy Characteristics'!$C:$C,0))),"",INDEX('Policy Characteristics'!F:F,MATCH($C1356,'Policy Characteristics'!$C:$C,0)))</f>
        <v>-0.5</v>
      </c>
      <c r="M1356" s="261">
        <f>IF(ISBLANK(INDEX('Policy Characteristics'!G:G,MATCH($C1356,'Policy Characteristics'!$C:$C,0))),"",INDEX('Policy Characteristics'!G:G,MATCH($C1356,'Policy Characteristics'!$C:$C,0)))</f>
        <v>0.5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BAU price</v>
      </c>
      <c r="P1356" s="254"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54" t="str">
        <f>IF(ISBLANK(INDEX('Policy Characteristics'!K:K,MATCH($C1356,'Policy Characteristics'!$C:$C,0))),"",INDEX('Policy Characteristics'!K:K,MATCH($C1356,'Policy Characteristics'!$C:$C,0)))</f>
        <v>fuels.html#fuel-taxes</v>
      </c>
      <c r="R1356" s="254" t="str">
        <f>IF(ISBLANK(INDEX('Policy Characteristics'!L:L,MATCH($C1356,'Policy Characteristics'!$C:$C,0))),"",INDEX('Policy Characteristics'!L:L,MATCH($C1356,'Policy Characteristics'!$C:$C,0)))</f>
        <v>fuel-taxes.html</v>
      </c>
    </row>
    <row r="1357" spans="1:18">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Taxes or Subsidies</v>
      </c>
      <c r="C1357" s="320" t="str">
        <f t="shared" si="60"/>
        <v>Additional Fuel Tax or Subsidy Rate by Fuel</v>
      </c>
      <c r="D1357" s="6" t="s">
        <v>2468</v>
      </c>
      <c r="E1357" s="6"/>
      <c r="F1357" s="6" t="s">
        <v>2472</v>
      </c>
      <c r="G1357" s="46"/>
      <c r="H1357" s="43">
        <v>748</v>
      </c>
      <c r="I1357" s="325" t="s">
        <v>44</v>
      </c>
      <c r="J1357" s="255" t="str">
        <f>IF(ISBLANK(INDEX('Policy Characteristics'!D:D,MATCH($C1357,'Policy Characteristics'!$C:$C,0))),"",INDEX('Policy Characteristics'!D:D,MATCH($C1357,'Policy Characteristics'!$C:$C,0)))</f>
        <v>Fuel Taxes or Subsidies</v>
      </c>
      <c r="K1357" s="254" t="str">
        <f>IF(ISBLANK(INDEX('Policy Characteristics'!E:E,MATCH($C1357,'Policy Characteristics'!$C:$C,0))),"",INDEX('Policy Characteristics'!E:E,MATCH($C1357,'Policy Characteristics'!$C:$C,0)))</f>
        <v>cross fuel tax</v>
      </c>
      <c r="L1357" s="261">
        <f>IF(ISBLANK(INDEX('Policy Characteristics'!F:F,MATCH($C1357,'Policy Characteristics'!$C:$C,0))),"",INDEX('Policy Characteristics'!F:F,MATCH($C1357,'Policy Characteristics'!$C:$C,0)))</f>
        <v>-0.5</v>
      </c>
      <c r="M1357" s="261">
        <f>IF(ISBLANK(INDEX('Policy Characteristics'!G:G,MATCH($C1357,'Policy Characteristics'!$C:$C,0))),"",INDEX('Policy Characteristics'!G:G,MATCH($C1357,'Policy Characteristics'!$C:$C,0)))</f>
        <v>0.5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BAU price</v>
      </c>
      <c r="P1357" s="254"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54" t="str">
        <f>IF(ISBLANK(INDEX('Policy Characteristics'!K:K,MATCH($C1357,'Policy Characteristics'!$C:$C,0))),"",INDEX('Policy Characteristics'!K:K,MATCH($C1357,'Policy Characteristics'!$C:$C,0)))</f>
        <v>fuels.html#fuel-taxes</v>
      </c>
      <c r="R1357" s="254" t="str">
        <f>IF(ISBLANK(INDEX('Policy Characteristics'!L:L,MATCH($C1357,'Policy Characteristics'!$C:$C,0))),"",INDEX('Policy Characteristics'!L:L,MATCH($C1357,'Policy Characteristics'!$C:$C,0)))</f>
        <v>fuel-taxes.html</v>
      </c>
    </row>
    <row r="1358" spans="1:18">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Taxes or Subsidies</v>
      </c>
      <c r="C1358" s="320" t="str">
        <f t="shared" si="60"/>
        <v>Additional Fuel Tax or Subsidy Rate by Fuel</v>
      </c>
      <c r="D1358" s="6" t="s">
        <v>2469</v>
      </c>
      <c r="E1358" s="6"/>
      <c r="F1358" s="6" t="s">
        <v>2473</v>
      </c>
      <c r="G1358" s="46"/>
      <c r="H1358" s="43">
        <v>749</v>
      </c>
      <c r="I1358" s="325" t="s">
        <v>44</v>
      </c>
      <c r="J1358" s="255" t="str">
        <f>IF(ISBLANK(INDEX('Policy Characteristics'!D:D,MATCH($C1358,'Policy Characteristics'!$C:$C,0))),"",INDEX('Policy Characteristics'!D:D,MATCH($C1358,'Policy Characteristics'!$C:$C,0)))</f>
        <v>Fuel Taxes or Subsidies</v>
      </c>
      <c r="K1358" s="254" t="str">
        <f>IF(ISBLANK(INDEX('Policy Characteristics'!E:E,MATCH($C1358,'Policy Characteristics'!$C:$C,0))),"",INDEX('Policy Characteristics'!E:E,MATCH($C1358,'Policy Characteristics'!$C:$C,0)))</f>
        <v>cross fuel tax</v>
      </c>
      <c r="L1358" s="261">
        <f>IF(ISBLANK(INDEX('Policy Characteristics'!F:F,MATCH($C1358,'Policy Characteristics'!$C:$C,0))),"",INDEX('Policy Characteristics'!F:F,MATCH($C1358,'Policy Characteristics'!$C:$C,0)))</f>
        <v>-0.5</v>
      </c>
      <c r="M1358" s="261">
        <f>IF(ISBLANK(INDEX('Policy Characteristics'!G:G,MATCH($C1358,'Policy Characteristics'!$C:$C,0))),"",INDEX('Policy Characteristics'!G:G,MATCH($C1358,'Policy Characteristics'!$C:$C,0)))</f>
        <v>0.5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BAU price</v>
      </c>
      <c r="P1358" s="254"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254" t="str">
        <f>IF(ISBLANK(INDEX('Policy Characteristics'!K:K,MATCH($C1358,'Policy Characteristics'!$C:$C,0))),"",INDEX('Policy Characteristics'!K:K,MATCH($C1358,'Policy Characteristics'!$C:$C,0)))</f>
        <v>fuels.html#fuel-taxes</v>
      </c>
      <c r="R1358" s="254" t="str">
        <f>IF(ISBLANK(INDEX('Policy Characteristics'!L:L,MATCH($C1358,'Policy Characteristics'!$C:$C,0))),"",INDEX('Policy Characteristics'!L:L,MATCH($C1358,'Policy Characteristics'!$C:$C,0)))</f>
        <v>fuel-taxes.html</v>
      </c>
    </row>
    <row r="1359" spans="1:18">
      <c r="A1359" s="254" t="str">
        <f>IF(ISBLANK(INDEX('Policy Characteristics'!A:A,MATCH($C1359,'Policy Characteristics'!$C:$C,0))),"",INDEX('Policy Characteristics'!A:A,MATCH($C1359,'Policy Characteristics'!$C:$C,0)))</f>
        <v>Research and Development</v>
      </c>
      <c r="B1359" s="262" t="str">
        <f>IF(ISBLANK(INDEX('Policy Characteristics'!B:B,MATCH($C1359,'Policy Characteristics'!$C:$C,0))),"",INDEX('Policy Characteristics'!B:B,MATCH($C1359,'Policy Characteristics'!$C:$C,0)))</f>
        <v>Capital Cost Reduction</v>
      </c>
      <c r="C1359" t="s">
        <v>289</v>
      </c>
      <c r="D1359" s="45" t="s">
        <v>115</v>
      </c>
      <c r="E1359" s="45"/>
      <c r="F1359" s="45" t="s">
        <v>316</v>
      </c>
      <c r="G1359" s="45"/>
      <c r="H1359" s="43">
        <v>85</v>
      </c>
      <c r="I1359" s="324" t="s">
        <v>43</v>
      </c>
      <c r="J1359" s="255" t="str">
        <f>IF(ISBLANK(INDEX('Policy Characteristics'!D:D,MATCH($C1359,'Policy Characteristics'!$C:$C,0))),"",INDEX('Policy Characteristics'!D:D,MATCH($C1359,'Policy Characteristics'!$C:$C,0)))</f>
        <v>R&amp;D Capital Cost Reductions</v>
      </c>
      <c r="K1359" s="254" t="str">
        <f>IF(ISBLANK(INDEX('Policy Characteristics'!E:E,MATCH($C1359,'Policy Characteristics'!$C:$C,0))),"",INDEX('Policy Characteristics'!E:E,MATCH($C1359,'Policy Characteristics'!$C:$C,0)))</f>
        <v>RnD building capital cost reduction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0.4</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cost</v>
      </c>
      <c r="P1359" s="254"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54" t="str">
        <f>IF(ISBLANK(INDEX('Policy Characteristics'!K:K,MATCH($C1359,'Policy Characteristics'!$C:$C,0))),"",INDEX('Policy Characteristics'!K:K,MATCH($C1359,'Policy Characteristics'!$C:$C,0)))</f>
        <v>architectural-design.html#rnd</v>
      </c>
      <c r="R1359" s="254" t="str">
        <f>IF(ISBLANK(INDEX('Policy Characteristics'!L:L,MATCH($C1359,'Policy Characteristics'!$C:$C,0))),"",INDEX('Policy Characteristics'!L:L,MATCH($C1359,'Policy Characteristics'!$C:$C,0)))</f>
        <v>research-and-development.html</v>
      </c>
    </row>
    <row r="1360" spans="1:18">
      <c r="A1360" s="254" t="str">
        <f>IF(ISBLANK(INDEX('Policy Characteristics'!A:A,MATCH($C1360,'Policy Characteristics'!$C:$C,0))),"",INDEX('Policy Characteristics'!A:A,MATCH($C1360,'Policy Characteristics'!$C:$C,0)))</f>
        <v>Research and Development</v>
      </c>
      <c r="B1360" s="262" t="str">
        <f>IF(ISBLANK(INDEX('Policy Characteristics'!B:B,MATCH($C1360,'Policy Characteristics'!$C:$C,0))),"",INDEX('Policy Characteristics'!B:B,MATCH($C1360,'Policy Characteristics'!$C:$C,0)))</f>
        <v>Capital Cost Reduction</v>
      </c>
      <c r="C1360" s="254" t="str">
        <f t="shared" ref="C1360:C1364" si="61">C$1359</f>
        <v>RnD Building Capital Cost Perc Reduction</v>
      </c>
      <c r="D1360" s="45" t="s">
        <v>116</v>
      </c>
      <c r="E1360" s="45"/>
      <c r="F1360" s="45" t="s">
        <v>317</v>
      </c>
      <c r="G1360" s="45"/>
      <c r="H1360" s="43">
        <v>86</v>
      </c>
      <c r="I1360" s="324" t="s">
        <v>43</v>
      </c>
      <c r="J1360" s="255" t="str">
        <f>IF(ISBLANK(INDEX('Policy Characteristics'!D:D,MATCH($C1360,'Policy Characteristics'!$C:$C,0))),"",INDEX('Policy Characteristics'!D:D,MATCH($C1360,'Policy Characteristics'!$C:$C,0)))</f>
        <v>R&amp;D Capital Cost Reductions</v>
      </c>
      <c r="K1360" s="254" t="str">
        <f>IF(ISBLANK(INDEX('Policy Characteristics'!E:E,MATCH($C1360,'Policy Characteristics'!$C:$C,0))),"",INDEX('Policy Characteristics'!E:E,MATCH($C1360,'Policy Characteristics'!$C:$C,0)))</f>
        <v>RnD building capital cost reduction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0.4</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cost</v>
      </c>
      <c r="P1360" s="254"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54" t="str">
        <f>IF(ISBLANK(INDEX('Policy Characteristics'!K:K,MATCH($C1360,'Policy Characteristics'!$C:$C,0))),"",INDEX('Policy Characteristics'!K:K,MATCH($C1360,'Policy Characteristics'!$C:$C,0)))</f>
        <v>architectural-design.html#rnd</v>
      </c>
      <c r="R1360" s="254" t="str">
        <f>IF(ISBLANK(INDEX('Policy Characteristics'!L:L,MATCH($C1360,'Policy Characteristics'!$C:$C,0))),"",INDEX('Policy Characteristics'!L:L,MATCH($C1360,'Policy Characteristics'!$C:$C,0)))</f>
        <v>research-and-development.html</v>
      </c>
    </row>
    <row r="1361" spans="1:18">
      <c r="A1361" s="254" t="str">
        <f>IF(ISBLANK(INDEX('Policy Characteristics'!A:A,MATCH($C1361,'Policy Characteristics'!$C:$C,0))),"",INDEX('Policy Characteristics'!A:A,MATCH($C1361,'Policy Characteristics'!$C:$C,0)))</f>
        <v>Research and Development</v>
      </c>
      <c r="B1361" s="262" t="str">
        <f>IF(ISBLANK(INDEX('Policy Characteristics'!B:B,MATCH($C1361,'Policy Characteristics'!$C:$C,0))),"",INDEX('Policy Characteristics'!B:B,MATCH($C1361,'Policy Characteristics'!$C:$C,0)))</f>
        <v>Capital Cost Reduction</v>
      </c>
      <c r="C1361" s="254" t="str">
        <f t="shared" si="61"/>
        <v>RnD Building Capital Cost Perc Reduction</v>
      </c>
      <c r="D1361" s="45" t="s">
        <v>117</v>
      </c>
      <c r="E1361" s="45"/>
      <c r="F1361" s="45" t="s">
        <v>318</v>
      </c>
      <c r="G1361" s="45"/>
      <c r="H1361" s="43">
        <v>87</v>
      </c>
      <c r="I1361" s="324" t="s">
        <v>43</v>
      </c>
      <c r="J1361" s="255" t="str">
        <f>IF(ISBLANK(INDEX('Policy Characteristics'!D:D,MATCH($C1361,'Policy Characteristics'!$C:$C,0))),"",INDEX('Policy Characteristics'!D:D,MATCH($C1361,'Policy Characteristics'!$C:$C,0)))</f>
        <v>R&amp;D Capital Cost Reductions</v>
      </c>
      <c r="K1361" s="254" t="str">
        <f>IF(ISBLANK(INDEX('Policy Characteristics'!E:E,MATCH($C1361,'Policy Characteristics'!$C:$C,0))),"",INDEX('Policy Characteristics'!E:E,MATCH($C1361,'Policy Characteristics'!$C:$C,0)))</f>
        <v>RnD building capital cost reduction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0.4</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cost</v>
      </c>
      <c r="P1361" s="254"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54" t="str">
        <f>IF(ISBLANK(INDEX('Policy Characteristics'!K:K,MATCH($C1361,'Policy Characteristics'!$C:$C,0))),"",INDEX('Policy Characteristics'!K:K,MATCH($C1361,'Policy Characteristics'!$C:$C,0)))</f>
        <v>architectural-design.html#rnd</v>
      </c>
      <c r="R1361" s="254" t="str">
        <f>IF(ISBLANK(INDEX('Policy Characteristics'!L:L,MATCH($C1361,'Policy Characteristics'!$C:$C,0))),"",INDEX('Policy Characteristics'!L:L,MATCH($C1361,'Policy Characteristics'!$C:$C,0)))</f>
        <v>research-and-development.html</v>
      </c>
    </row>
    <row r="1362" spans="1:18">
      <c r="A1362" s="254" t="str">
        <f>IF(ISBLANK(INDEX('Policy Characteristics'!A:A,MATCH($C1362,'Policy Characteristics'!$C:$C,0))),"",INDEX('Policy Characteristics'!A:A,MATCH($C1362,'Policy Characteristics'!$C:$C,0)))</f>
        <v>Research and Development</v>
      </c>
      <c r="B1362" s="262" t="str">
        <f>IF(ISBLANK(INDEX('Policy Characteristics'!B:B,MATCH($C1362,'Policy Characteristics'!$C:$C,0))),"",INDEX('Policy Characteristics'!B:B,MATCH($C1362,'Policy Characteristics'!$C:$C,0)))</f>
        <v>Capital Cost Reduction</v>
      </c>
      <c r="C1362" s="254" t="str">
        <f t="shared" si="61"/>
        <v>RnD Building Capital Cost Perc Reduction</v>
      </c>
      <c r="D1362" s="45" t="s">
        <v>118</v>
      </c>
      <c r="E1362" s="45"/>
      <c r="F1362" s="45" t="s">
        <v>319</v>
      </c>
      <c r="G1362" s="45"/>
      <c r="H1362" s="43">
        <v>88</v>
      </c>
      <c r="I1362" s="324" t="s">
        <v>43</v>
      </c>
      <c r="J1362" s="255" t="str">
        <f>IF(ISBLANK(INDEX('Policy Characteristics'!D:D,MATCH($C1362,'Policy Characteristics'!$C:$C,0))),"",INDEX('Policy Characteristics'!D:D,MATCH($C1362,'Policy Characteristics'!$C:$C,0)))</f>
        <v>R&amp;D Capital Cost Reductions</v>
      </c>
      <c r="K1362" s="254" t="str">
        <f>IF(ISBLANK(INDEX('Policy Characteristics'!E:E,MATCH($C1362,'Policy Characteristics'!$C:$C,0))),"",INDEX('Policy Characteristics'!E:E,MATCH($C1362,'Policy Characteristics'!$C:$C,0)))</f>
        <v>RnD building capital cost reduction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0.4</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cost</v>
      </c>
      <c r="P1362" s="254"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54" t="str">
        <f>IF(ISBLANK(INDEX('Policy Characteristics'!K:K,MATCH($C1362,'Policy Characteristics'!$C:$C,0))),"",INDEX('Policy Characteristics'!K:K,MATCH($C1362,'Policy Characteristics'!$C:$C,0)))</f>
        <v>architectural-design.html#rnd</v>
      </c>
      <c r="R1362" s="254" t="str">
        <f>IF(ISBLANK(INDEX('Policy Characteristics'!L:L,MATCH($C1362,'Policy Characteristics'!$C:$C,0))),"",INDEX('Policy Characteristics'!L:L,MATCH($C1362,'Policy Characteristics'!$C:$C,0)))</f>
        <v>research-and-development.html</v>
      </c>
    </row>
    <row r="1363" spans="1:18">
      <c r="A1363" s="254" t="str">
        <f>IF(ISBLANK(INDEX('Policy Characteristics'!A:A,MATCH($C1363,'Policy Characteristics'!$C:$C,0))),"",INDEX('Policy Characteristics'!A:A,MATCH($C1363,'Policy Characteristics'!$C:$C,0)))</f>
        <v>Research and Development</v>
      </c>
      <c r="B1363" s="262" t="str">
        <f>IF(ISBLANK(INDEX('Policy Characteristics'!B:B,MATCH($C1363,'Policy Characteristics'!$C:$C,0))),"",INDEX('Policy Characteristics'!B:B,MATCH($C1363,'Policy Characteristics'!$C:$C,0)))</f>
        <v>Capital Cost Reduction</v>
      </c>
      <c r="C1363" s="254" t="str">
        <f t="shared" si="61"/>
        <v>RnD Building Capital Cost Perc Reduction</v>
      </c>
      <c r="D1363" s="45" t="s">
        <v>119</v>
      </c>
      <c r="E1363" s="45"/>
      <c r="F1363" s="45" t="s">
        <v>320</v>
      </c>
      <c r="G1363" s="45"/>
      <c r="H1363" s="43">
        <v>89</v>
      </c>
      <c r="I1363" s="324" t="s">
        <v>43</v>
      </c>
      <c r="J1363" s="255" t="str">
        <f>IF(ISBLANK(INDEX('Policy Characteristics'!D:D,MATCH($C1363,'Policy Characteristics'!$C:$C,0))),"",INDEX('Policy Characteristics'!D:D,MATCH($C1363,'Policy Characteristics'!$C:$C,0)))</f>
        <v>R&amp;D Capital Cost Reductions</v>
      </c>
      <c r="K1363" s="254" t="str">
        <f>IF(ISBLANK(INDEX('Policy Characteristics'!E:E,MATCH($C1363,'Policy Characteristics'!$C:$C,0))),"",INDEX('Policy Characteristics'!E:E,MATCH($C1363,'Policy Characteristics'!$C:$C,0)))</f>
        <v>RnD building capital cost reduction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0.4</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cost</v>
      </c>
      <c r="P1363" s="254"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54" t="str">
        <f>IF(ISBLANK(INDEX('Policy Characteristics'!K:K,MATCH($C1363,'Policy Characteristics'!$C:$C,0))),"",INDEX('Policy Characteristics'!K:K,MATCH($C1363,'Policy Characteristics'!$C:$C,0)))</f>
        <v>architectural-design.html#rnd</v>
      </c>
      <c r="R1363" s="254" t="str">
        <f>IF(ISBLANK(INDEX('Policy Characteristics'!L:L,MATCH($C1363,'Policy Characteristics'!$C:$C,0))),"",INDEX('Policy Characteristics'!L:L,MATCH($C1363,'Policy Characteristics'!$C:$C,0)))</f>
        <v>research-and-development.html</v>
      </c>
    </row>
    <row r="1364" spans="1:18">
      <c r="A1364" s="254" t="str">
        <f>IF(ISBLANK(INDEX('Policy Characteristics'!A:A,MATCH($C1364,'Policy Characteristics'!$C:$C,0))),"",INDEX('Policy Characteristics'!A:A,MATCH($C1364,'Policy Characteristics'!$C:$C,0)))</f>
        <v>Research and Development</v>
      </c>
      <c r="B1364" s="262" t="str">
        <f>IF(ISBLANK(INDEX('Policy Characteristics'!B:B,MATCH($C1364,'Policy Characteristics'!$C:$C,0))),"",INDEX('Policy Characteristics'!B:B,MATCH($C1364,'Policy Characteristics'!$C:$C,0)))</f>
        <v>Capital Cost Reduction</v>
      </c>
      <c r="C1364" s="254" t="str">
        <f t="shared" si="61"/>
        <v>RnD Building Capital Cost Perc Reduction</v>
      </c>
      <c r="D1364" s="45" t="s">
        <v>120</v>
      </c>
      <c r="E1364" s="45"/>
      <c r="F1364" s="45" t="s">
        <v>321</v>
      </c>
      <c r="G1364" s="45"/>
      <c r="H1364" s="43">
        <v>90</v>
      </c>
      <c r="I1364" s="324" t="s">
        <v>43</v>
      </c>
      <c r="J1364" s="255" t="str">
        <f>IF(ISBLANK(INDEX('Policy Characteristics'!D:D,MATCH($C1364,'Policy Characteristics'!$C:$C,0))),"",INDEX('Policy Characteristics'!D:D,MATCH($C1364,'Policy Characteristics'!$C:$C,0)))</f>
        <v>R&amp;D Capital Cost Reductions</v>
      </c>
      <c r="K1364" s="254" t="str">
        <f>IF(ISBLANK(INDEX('Policy Characteristics'!E:E,MATCH($C1364,'Policy Characteristics'!$C:$C,0))),"",INDEX('Policy Characteristics'!E:E,MATCH($C1364,'Policy Characteristics'!$C:$C,0)))</f>
        <v>RnD building capital cost reduction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0.4</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cost</v>
      </c>
      <c r="P1364" s="254"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54" t="str">
        <f>IF(ISBLANK(INDEX('Policy Characteristics'!K:K,MATCH($C1364,'Policy Characteristics'!$C:$C,0))),"",INDEX('Policy Characteristics'!K:K,MATCH($C1364,'Policy Characteristics'!$C:$C,0)))</f>
        <v>architectural-design.html#rnd</v>
      </c>
      <c r="R1364" s="254" t="str">
        <f>IF(ISBLANK(INDEX('Policy Characteristics'!L:L,MATCH($C1364,'Policy Characteristics'!$C:$C,0))),"",INDEX('Policy Characteristics'!L:L,MATCH($C1364,'Policy Characteristics'!$C:$C,0)))</f>
        <v>research-and-development.html</v>
      </c>
    </row>
    <row r="1365" spans="1:18">
      <c r="A1365" s="254" t="str">
        <f>IF(ISBLANK(INDEX('Policy Characteristics'!A:A,MATCH($C1365,'Policy Characteristics'!$C:$C,0))),"",INDEX('Policy Characteristics'!A:A,MATCH($C1365,'Policy Characteristics'!$C:$C,0)))</f>
        <v>Research and Development</v>
      </c>
      <c r="B1365" s="262" t="str">
        <f>IF(ISBLANK(INDEX('Policy Characteristics'!B:B,MATCH($C1365,'Policy Characteristics'!$C:$C,0))),"",INDEX('Policy Characteristics'!B:B,MATCH($C1365,'Policy Characteristics'!$C:$C,0)))</f>
        <v>Capital Cost Reduction</v>
      </c>
      <c r="C1365" t="s">
        <v>290</v>
      </c>
      <c r="D1365" s="45"/>
      <c r="E1365" s="45"/>
      <c r="F1365" s="45" t="s">
        <v>26</v>
      </c>
      <c r="G1365" s="45"/>
      <c r="H1365" s="43">
        <v>91</v>
      </c>
      <c r="I1365" s="324" t="s">
        <v>43</v>
      </c>
      <c r="J1365" s="255" t="str">
        <f>IF(ISBLANK(INDEX('Policy Characteristics'!D:D,MATCH($C1365,'Policy Characteristics'!$C:$C,0))),"",INDEX('Policy Characteristics'!D:D,MATCH($C1365,'Policy Characteristics'!$C:$C,0)))</f>
        <v>R&amp;D Capital Cost Reductions</v>
      </c>
      <c r="K1365" s="254" t="str">
        <f>IF(ISBLANK(INDEX('Policy Characteristics'!E:E,MATCH($C1365,'Policy Characteristics'!$C:$C,0))),"",INDEX('Policy Characteristics'!E:E,MATCH($C1365,'Policy Characteristics'!$C:$C,0)))</f>
        <v>RnD CCS capital cost reduction</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0.4</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cost</v>
      </c>
      <c r="P1365" s="254"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54" t="str">
        <f>IF(ISBLANK(INDEX('Policy Characteristics'!K:K,MATCH($C1365,'Policy Characteristics'!$C:$C,0))),"",INDEX('Policy Characteristics'!K:K,MATCH($C1365,'Policy Characteristics'!$C:$C,0)))</f>
        <v>architectural-design.html#rnd</v>
      </c>
      <c r="R1365" s="254" t="str">
        <f>IF(ISBLANK(INDEX('Policy Characteristics'!L:L,MATCH($C1365,'Policy Characteristics'!$C:$C,0))),"",INDEX('Policy Characteristics'!L:L,MATCH($C1365,'Policy Characteristics'!$C:$C,0)))</f>
        <v>research-and-development.html</v>
      </c>
    </row>
    <row r="1366" spans="1:18">
      <c r="A1366" s="254" t="str">
        <f>IF(ISBLANK(INDEX('Policy Characteristics'!A:A,MATCH($C1366,'Policy Characteristics'!$C:$C,0))),"",INDEX('Policy Characteristics'!A:A,MATCH($C1366,'Policy Characteristics'!$C:$C,0)))</f>
        <v>Research and Development</v>
      </c>
      <c r="B1366" s="262" t="str">
        <f>IF(ISBLANK(INDEX('Policy Characteristics'!B:B,MATCH($C1366,'Policy Characteristics'!$C:$C,0))),"",INDEX('Policy Characteristics'!B:B,MATCH($C1366,'Policy Characteristics'!$C:$C,0)))</f>
        <v>Capital Cost Reduction</v>
      </c>
      <c r="C1366" t="s">
        <v>291</v>
      </c>
      <c r="D1366" s="45" t="s">
        <v>448</v>
      </c>
      <c r="E1366" s="45"/>
      <c r="F1366" s="45" t="s">
        <v>451</v>
      </c>
      <c r="G1366" s="45"/>
      <c r="H1366" s="43">
        <v>92</v>
      </c>
      <c r="I1366" s="324" t="s">
        <v>43</v>
      </c>
      <c r="J1366" s="255" t="str">
        <f>IF(ISBLANK(INDEX('Policy Characteristics'!D:D,MATCH($C1366,'Policy Characteristics'!$C:$C,0))),"",INDEX('Policy Characteristics'!D:D,MATCH($C1366,'Policy Characteristics'!$C:$C,0)))</f>
        <v>R&amp;D Capital Cost Reductions</v>
      </c>
      <c r="K1366" s="254" t="str">
        <f>IF(ISBLANK(INDEX('Policy Characteristics'!E:E,MATCH($C1366,'Policy Characteristics'!$C:$C,0))),"",INDEX('Policy Characteristics'!E:E,MATCH($C1366,'Policy Characteristics'!$C:$C,0)))</f>
        <v>RnD electricity capital cost reduction</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0.4</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cost</v>
      </c>
      <c r="P1366" s="254"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54" t="str">
        <f>IF(ISBLANK(INDEX('Policy Characteristics'!K:K,MATCH($C1366,'Policy Characteristics'!$C:$C,0))),"",INDEX('Policy Characteristics'!K:K,MATCH($C1366,'Policy Characteristics'!$C:$C,0)))</f>
        <v>architectural-design.html#rnd</v>
      </c>
      <c r="R1366" s="254" t="str">
        <f>IF(ISBLANK(INDEX('Policy Characteristics'!L:L,MATCH($C1366,'Policy Characteristics'!$C:$C,0))),"",INDEX('Policy Characteristics'!L:L,MATCH($C1366,'Policy Characteristics'!$C:$C,0)))</f>
        <v>research-and-development.html</v>
      </c>
    </row>
    <row r="1367" spans="1:18">
      <c r="A1367" s="254" t="str">
        <f>IF(ISBLANK(INDEX('Policy Characteristics'!A:A,MATCH($C1367,'Policy Characteristics'!$C:$C,0))),"",INDEX('Policy Characteristics'!A:A,MATCH($C1367,'Policy Characteristics'!$C:$C,0)))</f>
        <v>Research and Development</v>
      </c>
      <c r="B1367" s="262" t="str">
        <f>IF(ISBLANK(INDEX('Policy Characteristics'!B:B,MATCH($C1367,'Policy Characteristics'!$C:$C,0))),"",INDEX('Policy Characteristics'!B:B,MATCH($C1367,'Policy Characteristics'!$C:$C,0)))</f>
        <v>Capital Cost Reduction</v>
      </c>
      <c r="C1367" s="254" t="str">
        <f t="shared" ref="C1367:C1389" si="62">C$1366</f>
        <v>RnD Electricity Capital Cost Perc Reduction</v>
      </c>
      <c r="D1367" s="6" t="s">
        <v>3513</v>
      </c>
      <c r="E1367" s="45"/>
      <c r="F1367" s="6" t="s">
        <v>3526</v>
      </c>
      <c r="G1367" s="45"/>
      <c r="H1367" s="43">
        <v>93</v>
      </c>
      <c r="I1367" s="324" t="s">
        <v>43</v>
      </c>
      <c r="J1367" s="255" t="str">
        <f>IF(ISBLANK(INDEX('Policy Characteristics'!D:D,MATCH($C1367,'Policy Characteristics'!$C:$C,0))),"",INDEX('Policy Characteristics'!D:D,MATCH($C1367,'Policy Characteristics'!$C:$C,0)))</f>
        <v>R&amp;D Capital Cost Reductions</v>
      </c>
      <c r="K1367" s="254" t="str">
        <f>IF(ISBLANK(INDEX('Policy Characteristics'!E:E,MATCH($C1367,'Policy Characteristics'!$C:$C,0))),"",INDEX('Policy Characteristics'!E:E,MATCH($C1367,'Policy Characteristics'!$C:$C,0)))</f>
        <v>RnD electricity capital cost reduction</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0.4</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cost</v>
      </c>
      <c r="P1367" s="254"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54" t="str">
        <f>IF(ISBLANK(INDEX('Policy Characteristics'!K:K,MATCH($C1367,'Policy Characteristics'!$C:$C,0))),"",INDEX('Policy Characteristics'!K:K,MATCH($C1367,'Policy Characteristics'!$C:$C,0)))</f>
        <v>architectural-design.html#rnd</v>
      </c>
      <c r="R1367" s="254" t="str">
        <f>IF(ISBLANK(INDEX('Policy Characteristics'!L:L,MATCH($C1367,'Policy Characteristics'!$C:$C,0))),"",INDEX('Policy Characteristics'!L:L,MATCH($C1367,'Policy Characteristics'!$C:$C,0)))</f>
        <v>research-and-development.html</v>
      </c>
    </row>
    <row r="1368" spans="1:18">
      <c r="A1368" s="254" t="str">
        <f>IF(ISBLANK(INDEX('Policy Characteristics'!A:A,MATCH($C1368,'Policy Characteristics'!$C:$C,0))),"",INDEX('Policy Characteristics'!A:A,MATCH($C1368,'Policy Characteristics'!$C:$C,0)))</f>
        <v>Research and Development</v>
      </c>
      <c r="B1368" s="262" t="str">
        <f>IF(ISBLANK(INDEX('Policy Characteristics'!B:B,MATCH($C1368,'Policy Characteristics'!$C:$C,0))),"",INDEX('Policy Characteristics'!B:B,MATCH($C1368,'Policy Characteristics'!$C:$C,0)))</f>
        <v>Capital Cost Reduction</v>
      </c>
      <c r="C1368" s="254" t="str">
        <f t="shared" si="62"/>
        <v>RnD Electricity Capital Cost Perc Reduction</v>
      </c>
      <c r="D1368" s="6" t="s">
        <v>3514</v>
      </c>
      <c r="E1368" s="45"/>
      <c r="F1368" s="6" t="s">
        <v>3527</v>
      </c>
      <c r="G1368" s="45"/>
      <c r="H1368" s="43">
        <v>1810</v>
      </c>
      <c r="I1368" s="324" t="s">
        <v>43</v>
      </c>
      <c r="J1368" s="255" t="str">
        <f>IF(ISBLANK(INDEX('Policy Characteristics'!D:D,MATCH($C1368,'Policy Characteristics'!$C:$C,0))),"",INDEX('Policy Characteristics'!D:D,MATCH($C1368,'Policy Characteristics'!$C:$C,0)))</f>
        <v>R&amp;D Capital Cost Reductions</v>
      </c>
      <c r="K1368" s="254" t="str">
        <f>IF(ISBLANK(INDEX('Policy Characteristics'!E:E,MATCH($C1368,'Policy Characteristics'!$C:$C,0))),"",INDEX('Policy Characteristics'!E:E,MATCH($C1368,'Policy Characteristics'!$C:$C,0)))</f>
        <v>RnD electricity capital cost reduction</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0.4</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cost</v>
      </c>
      <c r="P1368" s="254"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54" t="str">
        <f>IF(ISBLANK(INDEX('Policy Characteristics'!K:K,MATCH($C1368,'Policy Characteristics'!$C:$C,0))),"",INDEX('Policy Characteristics'!K:K,MATCH($C1368,'Policy Characteristics'!$C:$C,0)))</f>
        <v>architectural-design.html#rnd</v>
      </c>
      <c r="R1368" s="254" t="str">
        <f>IF(ISBLANK(INDEX('Policy Characteristics'!L:L,MATCH($C1368,'Policy Characteristics'!$C:$C,0))),"",INDEX('Policy Characteristics'!L:L,MATCH($C1368,'Policy Characteristics'!$C:$C,0)))</f>
        <v>research-and-development.html</v>
      </c>
    </row>
    <row r="1369" spans="1:18">
      <c r="A1369" s="254" t="str">
        <f>IF(ISBLANK(INDEX('Policy Characteristics'!A:A,MATCH($C1369,'Policy Characteristics'!$C:$C,0))),"",INDEX('Policy Characteristics'!A:A,MATCH($C1369,'Policy Characteristics'!$C:$C,0)))</f>
        <v>Research and Development</v>
      </c>
      <c r="B1369" s="262" t="str">
        <f>IF(ISBLANK(INDEX('Policy Characteristics'!B:B,MATCH($C1369,'Policy Characteristics'!$C:$C,0))),"",INDEX('Policy Characteristics'!B:B,MATCH($C1369,'Policy Characteristics'!$C:$C,0)))</f>
        <v>Capital Cost Reduction</v>
      </c>
      <c r="C1369" s="254" t="str">
        <f t="shared" si="62"/>
        <v>RnD Electricity Capital Cost Perc Reduction</v>
      </c>
      <c r="D1369" s="6" t="s">
        <v>76</v>
      </c>
      <c r="E1369" s="45"/>
      <c r="F1369" s="6" t="s">
        <v>3528</v>
      </c>
      <c r="G1369" s="45"/>
      <c r="H1369" s="43">
        <v>94</v>
      </c>
      <c r="I1369" s="324" t="s">
        <v>43</v>
      </c>
      <c r="J1369" s="255" t="str">
        <f>IF(ISBLANK(INDEX('Policy Characteristics'!D:D,MATCH($C1369,'Policy Characteristics'!$C:$C,0))),"",INDEX('Policy Characteristics'!D:D,MATCH($C1369,'Policy Characteristics'!$C:$C,0)))</f>
        <v>R&amp;D Capital Cost Reductions</v>
      </c>
      <c r="K1369" s="254" t="str">
        <f>IF(ISBLANK(INDEX('Policy Characteristics'!E:E,MATCH($C1369,'Policy Characteristics'!$C:$C,0))),"",INDEX('Policy Characteristics'!E:E,MATCH($C1369,'Policy Characteristics'!$C:$C,0)))</f>
        <v>RnD electricity capital cost reduction</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0.4</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cost</v>
      </c>
      <c r="P1369" s="254"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54" t="str">
        <f>IF(ISBLANK(INDEX('Policy Characteristics'!K:K,MATCH($C1369,'Policy Characteristics'!$C:$C,0))),"",INDEX('Policy Characteristics'!K:K,MATCH($C1369,'Policy Characteristics'!$C:$C,0)))</f>
        <v>architectural-design.html#rnd</v>
      </c>
      <c r="R1369" s="254" t="str">
        <f>IF(ISBLANK(INDEX('Policy Characteristics'!L:L,MATCH($C1369,'Policy Characteristics'!$C:$C,0))),"",INDEX('Policy Characteristics'!L:L,MATCH($C1369,'Policy Characteristics'!$C:$C,0)))</f>
        <v>research-and-development.html</v>
      </c>
    </row>
    <row r="1370" spans="1:18">
      <c r="A1370" s="254" t="str">
        <f>IF(ISBLANK(INDEX('Policy Characteristics'!A:A,MATCH($C1370,'Policy Characteristics'!$C:$C,0))),"",INDEX('Policy Characteristics'!A:A,MATCH($C1370,'Policy Characteristics'!$C:$C,0)))</f>
        <v>Research and Development</v>
      </c>
      <c r="B1370" s="262" t="str">
        <f>IF(ISBLANK(INDEX('Policy Characteristics'!B:B,MATCH($C1370,'Policy Characteristics'!$C:$C,0))),"",INDEX('Policy Characteristics'!B:B,MATCH($C1370,'Policy Characteristics'!$C:$C,0)))</f>
        <v>Capital Cost Reduction</v>
      </c>
      <c r="C1370" s="254" t="str">
        <f t="shared" si="62"/>
        <v>RnD Electricity Capital Cost Perc Reduction</v>
      </c>
      <c r="D1370" s="6" t="s">
        <v>77</v>
      </c>
      <c r="E1370" s="45"/>
      <c r="F1370" s="6" t="s">
        <v>322</v>
      </c>
      <c r="G1370" s="45"/>
      <c r="H1370" s="43">
        <v>95</v>
      </c>
      <c r="I1370" s="324" t="s">
        <v>43</v>
      </c>
      <c r="J1370" s="255" t="str">
        <f>IF(ISBLANK(INDEX('Policy Characteristics'!D:D,MATCH($C1370,'Policy Characteristics'!$C:$C,0))),"",INDEX('Policy Characteristics'!D:D,MATCH($C1370,'Policy Characteristics'!$C:$C,0)))</f>
        <v>R&amp;D Capital Cost Reductions</v>
      </c>
      <c r="K1370" s="254" t="str">
        <f>IF(ISBLANK(INDEX('Policy Characteristics'!E:E,MATCH($C1370,'Policy Characteristics'!$C:$C,0))),"",INDEX('Policy Characteristics'!E:E,MATCH($C1370,'Policy Characteristics'!$C:$C,0)))</f>
        <v>RnD electricity capital cost reduction</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0.4</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cost</v>
      </c>
      <c r="P1370" s="254"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54" t="str">
        <f>IF(ISBLANK(INDEX('Policy Characteristics'!K:K,MATCH($C1370,'Policy Characteristics'!$C:$C,0))),"",INDEX('Policy Characteristics'!K:K,MATCH($C1370,'Policy Characteristics'!$C:$C,0)))</f>
        <v>architectural-design.html#rnd</v>
      </c>
      <c r="R1370" s="254" t="str">
        <f>IF(ISBLANK(INDEX('Policy Characteristics'!L:L,MATCH($C1370,'Policy Characteristics'!$C:$C,0))),"",INDEX('Policy Characteristics'!L:L,MATCH($C1370,'Policy Characteristics'!$C:$C,0)))</f>
        <v>research-and-development.html</v>
      </c>
    </row>
    <row r="1371" spans="1:18">
      <c r="A1371" s="254" t="str">
        <f>IF(ISBLANK(INDEX('Policy Characteristics'!A:A,MATCH($C1371,'Policy Characteristics'!$C:$C,0))),"",INDEX('Policy Characteristics'!A:A,MATCH($C1371,'Policy Characteristics'!$C:$C,0)))</f>
        <v>Research and Development</v>
      </c>
      <c r="B1371" s="262" t="str">
        <f>IF(ISBLANK(INDEX('Policy Characteristics'!B:B,MATCH($C1371,'Policy Characteristics'!$C:$C,0))),"",INDEX('Policy Characteristics'!B:B,MATCH($C1371,'Policy Characteristics'!$C:$C,0)))</f>
        <v>Capital Cost Reduction</v>
      </c>
      <c r="C1371" s="254" t="str">
        <f t="shared" si="62"/>
        <v>RnD Electricity Capital Cost Perc Reduction</v>
      </c>
      <c r="D1371" s="6" t="s">
        <v>449</v>
      </c>
      <c r="E1371" s="45"/>
      <c r="F1371" s="6" t="s">
        <v>453</v>
      </c>
      <c r="G1371" s="45"/>
      <c r="H1371" s="43">
        <v>96</v>
      </c>
      <c r="I1371" s="324" t="s">
        <v>43</v>
      </c>
      <c r="J1371" s="255" t="str">
        <f>IF(ISBLANK(INDEX('Policy Characteristics'!D:D,MATCH($C1371,'Policy Characteristics'!$C:$C,0))),"",INDEX('Policy Characteristics'!D:D,MATCH($C1371,'Policy Characteristics'!$C:$C,0)))</f>
        <v>R&amp;D Capital Cost Reductions</v>
      </c>
      <c r="K1371" s="254" t="str">
        <f>IF(ISBLANK(INDEX('Policy Characteristics'!E:E,MATCH($C1371,'Policy Characteristics'!$C:$C,0))),"",INDEX('Policy Characteristics'!E:E,MATCH($C1371,'Policy Characteristics'!$C:$C,0)))</f>
        <v>RnD electricity capital cost reduction</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0.4</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cost</v>
      </c>
      <c r="P1371" s="254"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54" t="str">
        <f>IF(ISBLANK(INDEX('Policy Characteristics'!K:K,MATCH($C1371,'Policy Characteristics'!$C:$C,0))),"",INDEX('Policy Characteristics'!K:K,MATCH($C1371,'Policy Characteristics'!$C:$C,0)))</f>
        <v>architectural-design.html#rnd</v>
      </c>
      <c r="R1371" s="254" t="str">
        <f>IF(ISBLANK(INDEX('Policy Characteristics'!L:L,MATCH($C1371,'Policy Characteristics'!$C:$C,0))),"",INDEX('Policy Characteristics'!L:L,MATCH($C1371,'Policy Characteristics'!$C:$C,0)))</f>
        <v>research-and-development.html</v>
      </c>
    </row>
    <row r="1372" spans="1:18">
      <c r="A1372" s="254" t="str">
        <f>IF(ISBLANK(INDEX('Policy Characteristics'!A:A,MATCH($C1372,'Policy Characteristics'!$C:$C,0))),"",INDEX('Policy Characteristics'!A:A,MATCH($C1372,'Policy Characteristics'!$C:$C,0)))</f>
        <v>Research and Development</v>
      </c>
      <c r="B1372" s="262" t="str">
        <f>IF(ISBLANK(INDEX('Policy Characteristics'!B:B,MATCH($C1372,'Policy Characteristics'!$C:$C,0))),"",INDEX('Policy Characteristics'!B:B,MATCH($C1372,'Policy Characteristics'!$C:$C,0)))</f>
        <v>Capital Cost Reduction</v>
      </c>
      <c r="C1372" s="254" t="str">
        <f t="shared" si="62"/>
        <v>RnD Electricity Capital Cost Perc Reduction</v>
      </c>
      <c r="D1372" s="6" t="s">
        <v>78</v>
      </c>
      <c r="E1372" s="45"/>
      <c r="F1372" s="6" t="s">
        <v>323</v>
      </c>
      <c r="G1372" s="45"/>
      <c r="H1372" s="43">
        <v>97</v>
      </c>
      <c r="I1372" s="324" t="s">
        <v>43</v>
      </c>
      <c r="J1372" s="255" t="str">
        <f>IF(ISBLANK(INDEX('Policy Characteristics'!D:D,MATCH($C1372,'Policy Characteristics'!$C:$C,0))),"",INDEX('Policy Characteristics'!D:D,MATCH($C1372,'Policy Characteristics'!$C:$C,0)))</f>
        <v>R&amp;D Capital Cost Reductions</v>
      </c>
      <c r="K1372" s="254" t="str">
        <f>IF(ISBLANK(INDEX('Policy Characteristics'!E:E,MATCH($C1372,'Policy Characteristics'!$C:$C,0))),"",INDEX('Policy Characteristics'!E:E,MATCH($C1372,'Policy Characteristics'!$C:$C,0)))</f>
        <v>RnD electricity capital cost reduction</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0.4</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cost</v>
      </c>
      <c r="P1372" s="254"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54" t="str">
        <f>IF(ISBLANK(INDEX('Policy Characteristics'!K:K,MATCH($C1372,'Policy Characteristics'!$C:$C,0))),"",INDEX('Policy Characteristics'!K:K,MATCH($C1372,'Policy Characteristics'!$C:$C,0)))</f>
        <v>architectural-design.html#rnd</v>
      </c>
      <c r="R1372" s="254" t="str">
        <f>IF(ISBLANK(INDEX('Policy Characteristics'!L:L,MATCH($C1372,'Policy Characteristics'!$C:$C,0))),"",INDEX('Policy Characteristics'!L:L,MATCH($C1372,'Policy Characteristics'!$C:$C,0)))</f>
        <v>research-and-development.html</v>
      </c>
    </row>
    <row r="1373" spans="1:18">
      <c r="A1373" s="254" t="str">
        <f>IF(ISBLANK(INDEX('Policy Characteristics'!A:A,MATCH($C1373,'Policy Characteristics'!$C:$C,0))),"",INDEX('Policy Characteristics'!A:A,MATCH($C1373,'Policy Characteristics'!$C:$C,0)))</f>
        <v>Research and Development</v>
      </c>
      <c r="B1373" s="262" t="str">
        <f>IF(ISBLANK(INDEX('Policy Characteristics'!B:B,MATCH($C1373,'Policy Characteristics'!$C:$C,0))),"",INDEX('Policy Characteristics'!B:B,MATCH($C1373,'Policy Characteristics'!$C:$C,0)))</f>
        <v>Capital Cost Reduction</v>
      </c>
      <c r="C1373" s="254" t="str">
        <f t="shared" si="62"/>
        <v>RnD Electricity Capital Cost Perc Reduction</v>
      </c>
      <c r="D1373" s="6" t="s">
        <v>79</v>
      </c>
      <c r="E1373" s="45"/>
      <c r="F1373" s="6" t="s">
        <v>324</v>
      </c>
      <c r="G1373" s="45"/>
      <c r="H1373" s="43">
        <v>98</v>
      </c>
      <c r="I1373" s="324" t="s">
        <v>43</v>
      </c>
      <c r="J1373" s="255" t="str">
        <f>IF(ISBLANK(INDEX('Policy Characteristics'!D:D,MATCH($C1373,'Policy Characteristics'!$C:$C,0))),"",INDEX('Policy Characteristics'!D:D,MATCH($C1373,'Policy Characteristics'!$C:$C,0)))</f>
        <v>R&amp;D Capital Cost Reductions</v>
      </c>
      <c r="K1373" s="254" t="str">
        <f>IF(ISBLANK(INDEX('Policy Characteristics'!E:E,MATCH($C1373,'Policy Characteristics'!$C:$C,0))),"",INDEX('Policy Characteristics'!E:E,MATCH($C1373,'Policy Characteristics'!$C:$C,0)))</f>
        <v>RnD electricity capital cost reduction</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0.4</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cost</v>
      </c>
      <c r="P1373" s="254"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54" t="str">
        <f>IF(ISBLANK(INDEX('Policy Characteristics'!K:K,MATCH($C1373,'Policy Characteristics'!$C:$C,0))),"",INDEX('Policy Characteristics'!K:K,MATCH($C1373,'Policy Characteristics'!$C:$C,0)))</f>
        <v>architectural-design.html#rnd</v>
      </c>
      <c r="R1373" s="254" t="str">
        <f>IF(ISBLANK(INDEX('Policy Characteristics'!L:L,MATCH($C1373,'Policy Characteristics'!$C:$C,0))),"",INDEX('Policy Characteristics'!L:L,MATCH($C1373,'Policy Characteristics'!$C:$C,0)))</f>
        <v>research-and-development.html</v>
      </c>
    </row>
    <row r="1374" spans="1:18">
      <c r="A1374" s="254" t="str">
        <f>IF(ISBLANK(INDEX('Policy Characteristics'!A:A,MATCH($C1374,'Policy Characteristics'!$C:$C,0))),"",INDEX('Policy Characteristics'!A:A,MATCH($C1374,'Policy Characteristics'!$C:$C,0)))</f>
        <v>Research and Development</v>
      </c>
      <c r="B1374" s="262" t="str">
        <f>IF(ISBLANK(INDEX('Policy Characteristics'!B:B,MATCH($C1374,'Policy Characteristics'!$C:$C,0))),"",INDEX('Policy Characteristics'!B:B,MATCH($C1374,'Policy Characteristics'!$C:$C,0)))</f>
        <v>Capital Cost Reduction</v>
      </c>
      <c r="C1374" s="254" t="str">
        <f t="shared" si="62"/>
        <v>RnD Electricity Capital Cost Perc Reduction</v>
      </c>
      <c r="D1374" s="6" t="s">
        <v>80</v>
      </c>
      <c r="E1374" s="45"/>
      <c r="F1374" s="6" t="s">
        <v>325</v>
      </c>
      <c r="G1374" s="45"/>
      <c r="H1374" s="43">
        <v>99</v>
      </c>
      <c r="I1374" s="324" t="s">
        <v>43</v>
      </c>
      <c r="J1374" s="255" t="str">
        <f>IF(ISBLANK(INDEX('Policy Characteristics'!D:D,MATCH($C1374,'Policy Characteristics'!$C:$C,0))),"",INDEX('Policy Characteristics'!D:D,MATCH($C1374,'Policy Characteristics'!$C:$C,0)))</f>
        <v>R&amp;D Capital Cost Reductions</v>
      </c>
      <c r="K1374" s="254" t="str">
        <f>IF(ISBLANK(INDEX('Policy Characteristics'!E:E,MATCH($C1374,'Policy Characteristics'!$C:$C,0))),"",INDEX('Policy Characteristics'!E:E,MATCH($C1374,'Policy Characteristics'!$C:$C,0)))</f>
        <v>RnD electricity capital cost reduction</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0.4</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cost</v>
      </c>
      <c r="P1374" s="254"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54" t="str">
        <f>IF(ISBLANK(INDEX('Policy Characteristics'!K:K,MATCH($C1374,'Policy Characteristics'!$C:$C,0))),"",INDEX('Policy Characteristics'!K:K,MATCH($C1374,'Policy Characteristics'!$C:$C,0)))</f>
        <v>architectural-design.html#rnd</v>
      </c>
      <c r="R1374" s="254" t="str">
        <f>IF(ISBLANK(INDEX('Policy Characteristics'!L:L,MATCH($C1374,'Policy Characteristics'!$C:$C,0))),"",INDEX('Policy Characteristics'!L:L,MATCH($C1374,'Policy Characteristics'!$C:$C,0)))</f>
        <v>research-and-development.html</v>
      </c>
    </row>
    <row r="1375" spans="1:18">
      <c r="A1375" s="254" t="str">
        <f>IF(ISBLANK(INDEX('Policy Characteristics'!A:A,MATCH($C1375,'Policy Characteristics'!$C:$C,0))),"",INDEX('Policy Characteristics'!A:A,MATCH($C1375,'Policy Characteristics'!$C:$C,0)))</f>
        <v>Research and Development</v>
      </c>
      <c r="B1375" s="262" t="str">
        <f>IF(ISBLANK(INDEX('Policy Characteristics'!B:B,MATCH($C1375,'Policy Characteristics'!$C:$C,0))),"",INDEX('Policy Characteristics'!B:B,MATCH($C1375,'Policy Characteristics'!$C:$C,0)))</f>
        <v>Capital Cost Reduction</v>
      </c>
      <c r="C1375" s="254" t="str">
        <f t="shared" si="62"/>
        <v>RnD Electricity Capital Cost Perc Reduction</v>
      </c>
      <c r="D1375" s="6" t="s">
        <v>2426</v>
      </c>
      <c r="E1375" s="45"/>
      <c r="F1375" s="6" t="s">
        <v>3529</v>
      </c>
      <c r="G1375" s="45"/>
      <c r="H1375" s="43">
        <v>192</v>
      </c>
      <c r="I1375" s="324" t="s">
        <v>43</v>
      </c>
      <c r="J1375" s="255" t="str">
        <f>IF(ISBLANK(INDEX('Policy Characteristics'!D:D,MATCH($C1375,'Policy Characteristics'!$C:$C,0))),"",INDEX('Policy Characteristics'!D:D,MATCH($C1375,'Policy Characteristics'!$C:$C,0)))</f>
        <v>R&amp;D Capital Cost Reductions</v>
      </c>
      <c r="K1375" s="254" t="str">
        <f>IF(ISBLANK(INDEX('Policy Characteristics'!E:E,MATCH($C1375,'Policy Characteristics'!$C:$C,0))),"",INDEX('Policy Characteristics'!E:E,MATCH($C1375,'Policy Characteristics'!$C:$C,0)))</f>
        <v>RnD electricity capital cost reduction</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0.4</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cost</v>
      </c>
      <c r="P1375" s="254"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54" t="str">
        <f>IF(ISBLANK(INDEX('Policy Characteristics'!K:K,MATCH($C1375,'Policy Characteristics'!$C:$C,0))),"",INDEX('Policy Characteristics'!K:K,MATCH($C1375,'Policy Characteristics'!$C:$C,0)))</f>
        <v>architectural-design.html#rnd</v>
      </c>
      <c r="R1375" s="254" t="str">
        <f>IF(ISBLANK(INDEX('Policy Characteristics'!L:L,MATCH($C1375,'Policy Characteristics'!$C:$C,0))),"",INDEX('Policy Characteristics'!L:L,MATCH($C1375,'Policy Characteristics'!$C:$C,0)))</f>
        <v>research-and-development.html</v>
      </c>
    </row>
    <row r="1376" spans="1:18">
      <c r="A1376" s="254" t="str">
        <f>IF(ISBLANK(INDEX('Policy Characteristics'!A:A,MATCH($C1376,'Policy Characteristics'!$C:$C,0))),"",INDEX('Policy Characteristics'!A:A,MATCH($C1376,'Policy Characteristics'!$C:$C,0)))</f>
        <v>Research and Development</v>
      </c>
      <c r="B1376" s="262" t="str">
        <f>IF(ISBLANK(INDEX('Policy Characteristics'!B:B,MATCH($C1376,'Policy Characteristics'!$C:$C,0))),"",INDEX('Policy Characteristics'!B:B,MATCH($C1376,'Policy Characteristics'!$C:$C,0)))</f>
        <v>Capital Cost Reduction</v>
      </c>
      <c r="C1376" s="254" t="str">
        <f t="shared" si="62"/>
        <v>RnD Electricity Capital Cost Perc Reduction</v>
      </c>
      <c r="D1376" s="6" t="s">
        <v>309</v>
      </c>
      <c r="E1376" s="45"/>
      <c r="F1376" s="6" t="s">
        <v>3530</v>
      </c>
      <c r="G1376" s="45"/>
      <c r="H1376" s="43">
        <v>180</v>
      </c>
      <c r="I1376" s="324" t="s">
        <v>43</v>
      </c>
      <c r="J1376" s="255" t="str">
        <f>IF(ISBLANK(INDEX('Policy Characteristics'!D:D,MATCH($C1376,'Policy Characteristics'!$C:$C,0))),"",INDEX('Policy Characteristics'!D:D,MATCH($C1376,'Policy Characteristics'!$C:$C,0)))</f>
        <v>R&amp;D Capital Cost Reductions</v>
      </c>
      <c r="K1376" s="254" t="str">
        <f>IF(ISBLANK(INDEX('Policy Characteristics'!E:E,MATCH($C1376,'Policy Characteristics'!$C:$C,0))),"",INDEX('Policy Characteristics'!E:E,MATCH($C1376,'Policy Characteristics'!$C:$C,0)))</f>
        <v>RnD electricity capital cost reduction</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0.4</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cost</v>
      </c>
      <c r="P1376" s="254"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54" t="str">
        <f>IF(ISBLANK(INDEX('Policy Characteristics'!K:K,MATCH($C1376,'Policy Characteristics'!$C:$C,0))),"",INDEX('Policy Characteristics'!K:K,MATCH($C1376,'Policy Characteristics'!$C:$C,0)))</f>
        <v>architectural-design.html#rnd</v>
      </c>
      <c r="R1376" s="254" t="str">
        <f>IF(ISBLANK(INDEX('Policy Characteristics'!L:L,MATCH($C1376,'Policy Characteristics'!$C:$C,0))),"",INDEX('Policy Characteristics'!L:L,MATCH($C1376,'Policy Characteristics'!$C:$C,0)))</f>
        <v>research-and-development.html</v>
      </c>
    </row>
    <row r="1377" spans="1:18">
      <c r="A1377" s="254" t="str">
        <f>IF(ISBLANK(INDEX('Policy Characteristics'!A:A,MATCH($C1377,'Policy Characteristics'!$C:$C,0))),"",INDEX('Policy Characteristics'!A:A,MATCH($C1377,'Policy Characteristics'!$C:$C,0)))</f>
        <v>Research and Development</v>
      </c>
      <c r="B1377" s="262" t="str">
        <f>IF(ISBLANK(INDEX('Policy Characteristics'!B:B,MATCH($C1377,'Policy Characteristics'!$C:$C,0))),"",INDEX('Policy Characteristics'!B:B,MATCH($C1377,'Policy Characteristics'!$C:$C,0)))</f>
        <v>Capital Cost Reduction</v>
      </c>
      <c r="C1377" s="254" t="str">
        <f t="shared" si="62"/>
        <v>RnD Electricity Capital Cost Perc Reduction</v>
      </c>
      <c r="D1377" s="6" t="s">
        <v>310</v>
      </c>
      <c r="E1377" s="45"/>
      <c r="F1377" s="6" t="s">
        <v>2258</v>
      </c>
      <c r="G1377" s="45"/>
      <c r="H1377" s="43">
        <v>183</v>
      </c>
      <c r="I1377" s="324" t="s">
        <v>43</v>
      </c>
      <c r="J1377" s="255" t="str">
        <f>IF(ISBLANK(INDEX('Policy Characteristics'!D:D,MATCH($C1377,'Policy Characteristics'!$C:$C,0))),"",INDEX('Policy Characteristics'!D:D,MATCH($C1377,'Policy Characteristics'!$C:$C,0)))</f>
        <v>R&amp;D Capital Cost Reductions</v>
      </c>
      <c r="K1377" s="254" t="str">
        <f>IF(ISBLANK(INDEX('Policy Characteristics'!E:E,MATCH($C1377,'Policy Characteristics'!$C:$C,0))),"",INDEX('Policy Characteristics'!E:E,MATCH($C1377,'Policy Characteristics'!$C:$C,0)))</f>
        <v>RnD electricity capital cost reduction</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0.4</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cost</v>
      </c>
      <c r="P1377" s="254"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54" t="str">
        <f>IF(ISBLANK(INDEX('Policy Characteristics'!K:K,MATCH($C1377,'Policy Characteristics'!$C:$C,0))),"",INDEX('Policy Characteristics'!K:K,MATCH($C1377,'Policy Characteristics'!$C:$C,0)))</f>
        <v>architectural-design.html#rnd</v>
      </c>
      <c r="R1377" s="254" t="str">
        <f>IF(ISBLANK(INDEX('Policy Characteristics'!L:L,MATCH($C1377,'Policy Characteristics'!$C:$C,0))),"",INDEX('Policy Characteristics'!L:L,MATCH($C1377,'Policy Characteristics'!$C:$C,0)))</f>
        <v>research-and-development.html</v>
      </c>
    </row>
    <row r="1378" spans="1:18">
      <c r="A1378" s="254" t="str">
        <f>IF(ISBLANK(INDEX('Policy Characteristics'!A:A,MATCH($C1378,'Policy Characteristics'!$C:$C,0))),"",INDEX('Policy Characteristics'!A:A,MATCH($C1378,'Policy Characteristics'!$C:$C,0)))</f>
        <v>Research and Development</v>
      </c>
      <c r="B1378" s="262" t="str">
        <f>IF(ISBLANK(INDEX('Policy Characteristics'!B:B,MATCH($C1378,'Policy Characteristics'!$C:$C,0))),"",INDEX('Policy Characteristics'!B:B,MATCH($C1378,'Policy Characteristics'!$C:$C,0)))</f>
        <v>Capital Cost Reduction</v>
      </c>
      <c r="C1378" s="254" t="str">
        <f t="shared" si="62"/>
        <v>RnD Electricity Capital Cost Perc Reduction</v>
      </c>
      <c r="D1378" s="6" t="s">
        <v>445</v>
      </c>
      <c r="E1378" s="45"/>
      <c r="F1378" s="6" t="s">
        <v>446</v>
      </c>
      <c r="G1378" s="45"/>
      <c r="H1378" s="43">
        <v>1811</v>
      </c>
      <c r="I1378" s="324" t="s">
        <v>43</v>
      </c>
      <c r="J1378" s="255" t="str">
        <f>IF(ISBLANK(INDEX('Policy Characteristics'!D:D,MATCH($C1378,'Policy Characteristics'!$C:$C,0))),"",INDEX('Policy Characteristics'!D:D,MATCH($C1378,'Policy Characteristics'!$C:$C,0)))</f>
        <v>R&amp;D Capital Cost Reductions</v>
      </c>
      <c r="K1378" s="254" t="str">
        <f>IF(ISBLANK(INDEX('Policy Characteristics'!E:E,MATCH($C1378,'Policy Characteristics'!$C:$C,0))),"",INDEX('Policy Characteristics'!E:E,MATCH($C1378,'Policy Characteristics'!$C:$C,0)))</f>
        <v>RnD electricity capital cost reduction</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0.4</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cost</v>
      </c>
      <c r="P1378" s="254"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54" t="str">
        <f>IF(ISBLANK(INDEX('Policy Characteristics'!K:K,MATCH($C1378,'Policy Characteristics'!$C:$C,0))),"",INDEX('Policy Characteristics'!K:K,MATCH($C1378,'Policy Characteristics'!$C:$C,0)))</f>
        <v>architectural-design.html#rnd</v>
      </c>
      <c r="R1378" s="254" t="str">
        <f>IF(ISBLANK(INDEX('Policy Characteristics'!L:L,MATCH($C1378,'Policy Characteristics'!$C:$C,0))),"",INDEX('Policy Characteristics'!L:L,MATCH($C1378,'Policy Characteristics'!$C:$C,0)))</f>
        <v>research-and-development.html</v>
      </c>
    </row>
    <row r="1379" spans="1:18">
      <c r="A1379" s="254" t="str">
        <f>IF(ISBLANK(INDEX('Policy Characteristics'!A:A,MATCH($C1379,'Policy Characteristics'!$C:$C,0))),"",INDEX('Policy Characteristics'!A:A,MATCH($C1379,'Policy Characteristics'!$C:$C,0)))</f>
        <v>Research and Development</v>
      </c>
      <c r="B1379" s="262" t="str">
        <f>IF(ISBLANK(INDEX('Policy Characteristics'!B:B,MATCH($C1379,'Policy Characteristics'!$C:$C,0))),"",INDEX('Policy Characteristics'!B:B,MATCH($C1379,'Policy Characteristics'!$C:$C,0)))</f>
        <v>Capital Cost Reduction</v>
      </c>
      <c r="C1379" s="254" t="str">
        <f t="shared" si="62"/>
        <v>RnD Electricity Capital Cost Perc Reduction</v>
      </c>
      <c r="D1379" s="6" t="s">
        <v>454</v>
      </c>
      <c r="E1379" s="45"/>
      <c r="F1379" s="6" t="s">
        <v>456</v>
      </c>
      <c r="G1379" s="45"/>
      <c r="H1379" s="43">
        <v>1812</v>
      </c>
      <c r="I1379" s="324" t="s">
        <v>43</v>
      </c>
      <c r="J1379" s="255" t="str">
        <f>IF(ISBLANK(INDEX('Policy Characteristics'!D:D,MATCH($C1379,'Policy Characteristics'!$C:$C,0))),"",INDEX('Policy Characteristics'!D:D,MATCH($C1379,'Policy Characteristics'!$C:$C,0)))</f>
        <v>R&amp;D Capital Cost Reductions</v>
      </c>
      <c r="K1379" s="254" t="str">
        <f>IF(ISBLANK(INDEX('Policy Characteristics'!E:E,MATCH($C1379,'Policy Characteristics'!$C:$C,0))),"",INDEX('Policy Characteristics'!E:E,MATCH($C1379,'Policy Characteristics'!$C:$C,0)))</f>
        <v>RnD electricity capital cost reduction</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0.4</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cost</v>
      </c>
      <c r="P1379" s="254"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54" t="str">
        <f>IF(ISBLANK(INDEX('Policy Characteristics'!K:K,MATCH($C1379,'Policy Characteristics'!$C:$C,0))),"",INDEX('Policy Characteristics'!K:K,MATCH($C1379,'Policy Characteristics'!$C:$C,0)))</f>
        <v>architectural-design.html#rnd</v>
      </c>
      <c r="R1379" s="254" t="str">
        <f>IF(ISBLANK(INDEX('Policy Characteristics'!L:L,MATCH($C1379,'Policy Characteristics'!$C:$C,0))),"",INDEX('Policy Characteristics'!L:L,MATCH($C1379,'Policy Characteristics'!$C:$C,0)))</f>
        <v>research-and-development.html</v>
      </c>
    </row>
    <row r="1380" spans="1:18">
      <c r="A1380" s="254" t="str">
        <f>IF(ISBLANK(INDEX('Policy Characteristics'!A:A,MATCH($C1380,'Policy Characteristics'!$C:$C,0))),"",INDEX('Policy Characteristics'!A:A,MATCH($C1380,'Policy Characteristics'!$C:$C,0)))</f>
        <v>Research and Development</v>
      </c>
      <c r="B1380" s="262" t="str">
        <f>IF(ISBLANK(INDEX('Policy Characteristics'!B:B,MATCH($C1380,'Policy Characteristics'!$C:$C,0))),"",INDEX('Policy Characteristics'!B:B,MATCH($C1380,'Policy Characteristics'!$C:$C,0)))</f>
        <v>Capital Cost Reduction</v>
      </c>
      <c r="C1380" s="254" t="str">
        <f t="shared" si="62"/>
        <v>RnD Electricity Capital Cost Perc Reduction</v>
      </c>
      <c r="D1380" s="6" t="s">
        <v>2751</v>
      </c>
      <c r="E1380" s="45"/>
      <c r="F1380" s="6" t="s">
        <v>3531</v>
      </c>
      <c r="G1380" s="45"/>
      <c r="H1380" s="43">
        <v>1813</v>
      </c>
      <c r="I1380" s="324" t="s">
        <v>44</v>
      </c>
      <c r="J1380" s="255" t="str">
        <f>IF(ISBLANK(INDEX('Policy Characteristics'!D:D,MATCH($C1380,'Policy Characteristics'!$C:$C,0))),"",INDEX('Policy Characteristics'!D:D,MATCH($C1380,'Policy Characteristics'!$C:$C,0)))</f>
        <v>R&amp;D Capital Cost Reductions</v>
      </c>
      <c r="K1380" s="254" t="str">
        <f>IF(ISBLANK(INDEX('Policy Characteristics'!E:E,MATCH($C1380,'Policy Characteristics'!$C:$C,0))),"",INDEX('Policy Characteristics'!E:E,MATCH($C1380,'Policy Characteristics'!$C:$C,0)))</f>
        <v>RnD electricity capital cost reduction</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0.4</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cost</v>
      </c>
      <c r="P1380" s="254"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54" t="str">
        <f>IF(ISBLANK(INDEX('Policy Characteristics'!K:K,MATCH($C1380,'Policy Characteristics'!$C:$C,0))),"",INDEX('Policy Characteristics'!K:K,MATCH($C1380,'Policy Characteristics'!$C:$C,0)))</f>
        <v>architectural-design.html#rnd</v>
      </c>
      <c r="R1380" s="254" t="str">
        <f>IF(ISBLANK(INDEX('Policy Characteristics'!L:L,MATCH($C1380,'Policy Characteristics'!$C:$C,0))),"",INDEX('Policy Characteristics'!L:L,MATCH($C1380,'Policy Characteristics'!$C:$C,0)))</f>
        <v>research-and-development.html</v>
      </c>
    </row>
    <row r="1381" spans="1:18">
      <c r="A1381" s="254" t="str">
        <f>IF(ISBLANK(INDEX('Policy Characteristics'!A:A,MATCH($C1381,'Policy Characteristics'!$C:$C,0))),"",INDEX('Policy Characteristics'!A:A,MATCH($C1381,'Policy Characteristics'!$C:$C,0)))</f>
        <v>Research and Development</v>
      </c>
      <c r="B1381" s="262" t="str">
        <f>IF(ISBLANK(INDEX('Policy Characteristics'!B:B,MATCH($C1381,'Policy Characteristics'!$C:$C,0))),"",INDEX('Policy Characteristics'!B:B,MATCH($C1381,'Policy Characteristics'!$C:$C,0)))</f>
        <v>Capital Cost Reduction</v>
      </c>
      <c r="C1381" s="254" t="str">
        <f t="shared" si="62"/>
        <v>RnD Electricity Capital Cost Perc Reduction</v>
      </c>
      <c r="D1381" s="6" t="s">
        <v>2752</v>
      </c>
      <c r="E1381" s="45"/>
      <c r="F1381" s="6" t="s">
        <v>3532</v>
      </c>
      <c r="G1381" s="45"/>
      <c r="H1381" s="43">
        <v>1814</v>
      </c>
      <c r="I1381" s="324" t="s">
        <v>44</v>
      </c>
      <c r="J1381" s="255" t="str">
        <f>IF(ISBLANK(INDEX('Policy Characteristics'!D:D,MATCH($C1381,'Policy Characteristics'!$C:$C,0))),"",INDEX('Policy Characteristics'!D:D,MATCH($C1381,'Policy Characteristics'!$C:$C,0)))</f>
        <v>R&amp;D Capital Cost Reductions</v>
      </c>
      <c r="K1381" s="254" t="str">
        <f>IF(ISBLANK(INDEX('Policy Characteristics'!E:E,MATCH($C1381,'Policy Characteristics'!$C:$C,0))),"",INDEX('Policy Characteristics'!E:E,MATCH($C1381,'Policy Characteristics'!$C:$C,0)))</f>
        <v>RnD electricity capital cost reduction</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0.4</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cost</v>
      </c>
      <c r="P1381" s="254"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54" t="str">
        <f>IF(ISBLANK(INDEX('Policy Characteristics'!K:K,MATCH($C1381,'Policy Characteristics'!$C:$C,0))),"",INDEX('Policy Characteristics'!K:K,MATCH($C1381,'Policy Characteristics'!$C:$C,0)))</f>
        <v>architectural-design.html#rnd</v>
      </c>
      <c r="R1381" s="254" t="str">
        <f>IF(ISBLANK(INDEX('Policy Characteristics'!L:L,MATCH($C1381,'Policy Characteristics'!$C:$C,0))),"",INDEX('Policy Characteristics'!L:L,MATCH($C1381,'Policy Characteristics'!$C:$C,0)))</f>
        <v>research-and-development.html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s="254" t="str">
        <f t="shared" si="62"/>
        <v>RnD Electricity Capital Cost Perc Reduction</v>
      </c>
      <c r="D1382" s="6" t="s">
        <v>2753</v>
      </c>
      <c r="E1382" s="45"/>
      <c r="F1382" s="6" t="s">
        <v>3533</v>
      </c>
      <c r="G1382" s="45"/>
      <c r="H1382" s="43">
        <v>1815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electricity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si="62"/>
        <v>RnD Electricity Capital Cost Perc Reduction</v>
      </c>
      <c r="D1383" s="6" t="s">
        <v>3512</v>
      </c>
      <c r="E1383" s="45"/>
      <c r="F1383" s="6" t="s">
        <v>3534</v>
      </c>
      <c r="G1383" s="45"/>
      <c r="H1383" s="43">
        <v>1816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electricity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Electricity Capital Cost Perc Reduction</v>
      </c>
      <c r="D1384" s="6" t="s">
        <v>3515</v>
      </c>
      <c r="E1384" s="45"/>
      <c r="F1384" s="6" t="s">
        <v>3535</v>
      </c>
      <c r="G1384" s="45"/>
      <c r="H1384" s="43">
        <v>1817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electricity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Electricity Capital Cost Perc Reduction</v>
      </c>
      <c r="D1385" s="6" t="s">
        <v>3516</v>
      </c>
      <c r="E1385" s="45"/>
      <c r="F1385" s="6" t="s">
        <v>3536</v>
      </c>
      <c r="G1385" s="45"/>
      <c r="H1385" s="43">
        <v>1818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electricity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Electricity Capital Cost Perc Reduction</v>
      </c>
      <c r="D1386" s="6" t="s">
        <v>3517</v>
      </c>
      <c r="E1386" s="45"/>
      <c r="F1386" s="6" t="s">
        <v>3537</v>
      </c>
      <c r="G1386" s="45"/>
      <c r="H1386" s="43">
        <v>1819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electricity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Electricity Capital Cost Perc Reduction</v>
      </c>
      <c r="D1387" s="6" t="s">
        <v>3518</v>
      </c>
      <c r="E1387" s="45"/>
      <c r="F1387" s="6" t="s">
        <v>3538</v>
      </c>
      <c r="G1387" s="45"/>
      <c r="H1387" s="43">
        <v>1820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electricity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si="62"/>
        <v>RnD Electricity Capital Cost Perc Reduction</v>
      </c>
      <c r="D1388" s="6" t="s">
        <v>3607</v>
      </c>
      <c r="E1388" s="45"/>
      <c r="F1388" s="6" t="s">
        <v>3609</v>
      </c>
      <c r="G1388" s="45"/>
      <c r="H1388" s="43">
        <v>1821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electricity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2"/>
        <v>RnD Electricity Capital Cost Perc Reduction</v>
      </c>
      <c r="D1389" s="6" t="s">
        <v>3608</v>
      </c>
      <c r="E1389" s="45"/>
      <c r="F1389" s="6" t="s">
        <v>3610</v>
      </c>
      <c r="G1389" s="45"/>
      <c r="H1389" s="43">
        <v>2245</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t="s">
        <v>292</v>
      </c>
      <c r="D1390" t="s">
        <v>3068</v>
      </c>
      <c r="E1390" s="45"/>
      <c r="F1390" s="6" t="s">
        <v>3095</v>
      </c>
      <c r="G1390" s="45"/>
      <c r="H1390" s="43">
        <v>1462</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industry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ref="C1391:C1414" si="63">C$1390</f>
        <v>RnD Industry Capital Cost Perc Reduction</v>
      </c>
      <c r="D1391" t="s">
        <v>3069</v>
      </c>
      <c r="E1391" s="45"/>
      <c r="F1391" s="6" t="s">
        <v>3096</v>
      </c>
      <c r="G1391" s="45"/>
      <c r="H1391" s="43">
        <v>1463</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industry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Industry Capital Cost Perc Reduction</v>
      </c>
      <c r="D1392" t="s">
        <v>3070</v>
      </c>
      <c r="E1392" s="45"/>
      <c r="F1392" s="6" t="s">
        <v>3097</v>
      </c>
      <c r="G1392" s="45"/>
      <c r="H1392" s="43">
        <v>1464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industry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Industry Capital Cost Perc Reduction</v>
      </c>
      <c r="D1393" t="s">
        <v>3071</v>
      </c>
      <c r="E1393" s="45"/>
      <c r="F1393" s="6" t="s">
        <v>3098</v>
      </c>
      <c r="G1393" s="45"/>
      <c r="H1393" s="43">
        <v>1465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industry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Industry Capital Cost Perc Reduction</v>
      </c>
      <c r="D1394" t="s">
        <v>3072</v>
      </c>
      <c r="E1394" s="45"/>
      <c r="F1394" s="6" t="s">
        <v>3099</v>
      </c>
      <c r="G1394" s="45"/>
      <c r="H1394" s="43">
        <v>1466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industry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Industry Capital Cost Perc Reduction</v>
      </c>
      <c r="D1395" t="s">
        <v>3073</v>
      </c>
      <c r="E1395" s="45"/>
      <c r="F1395" s="6" t="s">
        <v>3100</v>
      </c>
      <c r="G1395" s="45"/>
      <c r="H1395" s="43">
        <v>1467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industry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Industry Capital Cost Perc Reduction</v>
      </c>
      <c r="D1396" t="s">
        <v>3074</v>
      </c>
      <c r="E1396" s="45"/>
      <c r="F1396" s="6" t="s">
        <v>3101</v>
      </c>
      <c r="G1396" s="45"/>
      <c r="H1396" s="43">
        <v>1468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industry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Industry Capital Cost Perc Reduction</v>
      </c>
      <c r="D1397" t="s">
        <v>3075</v>
      </c>
      <c r="E1397" s="45"/>
      <c r="F1397" s="6" t="s">
        <v>3102</v>
      </c>
      <c r="G1397" s="45"/>
      <c r="H1397" s="43">
        <v>1469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industry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Industry Capital Cost Perc Reduction</v>
      </c>
      <c r="D1398" t="s">
        <v>3076</v>
      </c>
      <c r="E1398" s="45"/>
      <c r="F1398" s="6" t="s">
        <v>3103</v>
      </c>
      <c r="G1398" s="45"/>
      <c r="H1398" s="43">
        <v>1470</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industry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Industry Capital Cost Perc Reduction</v>
      </c>
      <c r="D1399" t="s">
        <v>3077</v>
      </c>
      <c r="E1399" s="45"/>
      <c r="F1399" s="6" t="s">
        <v>327</v>
      </c>
      <c r="G1399" s="45"/>
      <c r="H1399" s="43">
        <v>1471</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industry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Industry Capital Cost Perc Reduction</v>
      </c>
      <c r="D1400" t="s">
        <v>3078</v>
      </c>
      <c r="E1400" s="45"/>
      <c r="F1400" s="6" t="s">
        <v>3104</v>
      </c>
      <c r="G1400" s="45"/>
      <c r="H1400" s="43">
        <v>1472</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industry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Industry Capital Cost Perc Reduction</v>
      </c>
      <c r="D1401" t="s">
        <v>3079</v>
      </c>
      <c r="E1401" s="45"/>
      <c r="F1401" s="6" t="s">
        <v>3105</v>
      </c>
      <c r="G1401" s="45"/>
      <c r="H1401" s="43">
        <v>1473</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industry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Industry Capital Cost Perc Reduction</v>
      </c>
      <c r="D1402" t="s">
        <v>3080</v>
      </c>
      <c r="E1402" s="45"/>
      <c r="F1402" s="6" t="s">
        <v>3106</v>
      </c>
      <c r="G1402" s="45"/>
      <c r="H1402" s="43">
        <v>1474</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industry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Industry Capital Cost Perc Reduction</v>
      </c>
      <c r="D1403" t="s">
        <v>3081</v>
      </c>
      <c r="E1403" s="45"/>
      <c r="F1403" s="6" t="s">
        <v>326</v>
      </c>
      <c r="G1403" s="45"/>
      <c r="H1403" s="43">
        <v>1475</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industry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Industry Capital Cost Perc Reduction</v>
      </c>
      <c r="D1404" t="s">
        <v>3082</v>
      </c>
      <c r="E1404" s="45"/>
      <c r="F1404" s="6" t="s">
        <v>3107</v>
      </c>
      <c r="G1404" s="45"/>
      <c r="H1404" s="43">
        <v>1476</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industry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ht="30">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Industry Capital Cost Perc Reduction</v>
      </c>
      <c r="D1405" t="s">
        <v>3083</v>
      </c>
      <c r="E1405" s="45"/>
      <c r="F1405" s="6" t="s">
        <v>3108</v>
      </c>
      <c r="G1405" s="45"/>
      <c r="H1405" s="43">
        <v>1477</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industry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Industry Capital Cost Perc Reduction</v>
      </c>
      <c r="D1406" t="s">
        <v>3084</v>
      </c>
      <c r="E1406" s="45"/>
      <c r="F1406" s="6" t="s">
        <v>3109</v>
      </c>
      <c r="G1406" s="45"/>
      <c r="H1406" s="43">
        <v>1478</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industry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Industry Capital Cost Perc Reduction</v>
      </c>
      <c r="D1407" t="s">
        <v>3085</v>
      </c>
      <c r="E1407" s="45"/>
      <c r="F1407" s="6" t="s">
        <v>3110</v>
      </c>
      <c r="G1407" s="45"/>
      <c r="H1407" s="43">
        <v>1479</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industry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Industry Capital Cost Perc Reduction</v>
      </c>
      <c r="D1408" t="s">
        <v>3086</v>
      </c>
      <c r="E1408" s="45"/>
      <c r="F1408" s="6" t="s">
        <v>3111</v>
      </c>
      <c r="G1408" s="45"/>
      <c r="H1408" s="43">
        <v>1480</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industry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Industry Capital Cost Perc Reduction</v>
      </c>
      <c r="D1409" t="s">
        <v>3087</v>
      </c>
      <c r="E1409" s="45"/>
      <c r="F1409" s="6" t="s">
        <v>3112</v>
      </c>
      <c r="G1409" s="45"/>
      <c r="H1409" s="43">
        <v>1481</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industry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Industry Capital Cost Perc Reduction</v>
      </c>
      <c r="D1410" t="s">
        <v>3088</v>
      </c>
      <c r="E1410" s="45"/>
      <c r="F1410" s="6" t="s">
        <v>3113</v>
      </c>
      <c r="G1410" s="45"/>
      <c r="H1410" s="43">
        <v>1482</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industry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Industry Capital Cost Perc Reduction</v>
      </c>
      <c r="D1411" t="s">
        <v>3089</v>
      </c>
      <c r="E1411" s="45"/>
      <c r="F1411" s="6" t="s">
        <v>3114</v>
      </c>
      <c r="G1411" s="45"/>
      <c r="H1411" s="43">
        <v>1483</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industry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Industry Capital Cost Perc Reduction</v>
      </c>
      <c r="D1412" t="s">
        <v>3090</v>
      </c>
      <c r="E1412" s="45"/>
      <c r="F1412" s="6" t="s">
        <v>3115</v>
      </c>
      <c r="G1412" s="45"/>
      <c r="H1412" s="43">
        <v>1484</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industry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3"/>
        <v>RnD Industry Capital Cost Perc Reduction</v>
      </c>
      <c r="D1413" t="s">
        <v>3091</v>
      </c>
      <c r="E1413" s="45"/>
      <c r="F1413" s="6" t="s">
        <v>3116</v>
      </c>
      <c r="G1413" s="45"/>
      <c r="H1413" s="43">
        <v>1485</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3"/>
        <v>RnD Industry Capital Cost Perc Reduction</v>
      </c>
      <c r="D1414" t="s">
        <v>3092</v>
      </c>
      <c r="E1414" s="45"/>
      <c r="F1414" s="6" t="s">
        <v>3117</v>
      </c>
      <c r="G1414" s="45"/>
      <c r="H1414" s="43">
        <v>1486</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317" t="s">
        <v>293</v>
      </c>
      <c r="D1415" s="45" t="s">
        <v>2246</v>
      </c>
      <c r="E1415" s="45"/>
      <c r="F1415" s="45" t="s">
        <v>471</v>
      </c>
      <c r="G1415" s="45"/>
      <c r="H1415" s="43">
        <v>108</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transportation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ref="C1416:C1421" si="64">C$1415</f>
        <v>RnD Transportation Capital Cost Perc Reduction</v>
      </c>
      <c r="D1416" s="45" t="s">
        <v>2247</v>
      </c>
      <c r="E1416" s="45"/>
      <c r="F1416" s="45" t="s">
        <v>472</v>
      </c>
      <c r="G1416" s="45"/>
      <c r="H1416" s="43">
        <v>109</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transportation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Transportation Capital Cost Perc Reduction</v>
      </c>
      <c r="D1417" s="45" t="s">
        <v>2248</v>
      </c>
      <c r="E1417" s="45"/>
      <c r="F1417" s="45" t="s">
        <v>473</v>
      </c>
      <c r="G1417" s="45"/>
      <c r="H1417" s="43">
        <v>110</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transportation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Transportation Capital Cost Perc Reduction</v>
      </c>
      <c r="D1418" s="45" t="s">
        <v>2249</v>
      </c>
      <c r="E1418" s="45"/>
      <c r="F1418" s="45" t="s">
        <v>474</v>
      </c>
      <c r="G1418" s="45"/>
      <c r="H1418" s="43">
        <v>111</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transportation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Transportation Capital Cost Perc Reduction</v>
      </c>
      <c r="D1419" s="45" t="s">
        <v>2250</v>
      </c>
      <c r="E1419" s="45"/>
      <c r="F1419" s="45" t="s">
        <v>475</v>
      </c>
      <c r="G1419" s="45"/>
      <c r="H1419" s="43">
        <v>112</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transportation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Transportation Capital Cost Perc Reduction</v>
      </c>
      <c r="D1420" s="45" t="s">
        <v>2511</v>
      </c>
      <c r="E1420" s="45"/>
      <c r="F1420" s="45" t="s">
        <v>2795</v>
      </c>
      <c r="G1420" s="45"/>
      <c r="H1420" s="43">
        <v>113</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transportation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Transportation Capital Cost Perc Reduction</v>
      </c>
      <c r="D1421" s="45" t="s">
        <v>2510</v>
      </c>
      <c r="E1421" s="45"/>
      <c r="F1421" s="45" t="s">
        <v>2796</v>
      </c>
      <c r="G1421" s="45"/>
      <c r="H1421" s="43">
        <v>523</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transportation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s="2" customFormat="1">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Direct Air Capture</v>
      </c>
      <c r="C1422" s="317" t="s">
        <v>2806</v>
      </c>
      <c r="D1422" s="6"/>
      <c r="E1422" s="6"/>
      <c r="F1422" s="6"/>
      <c r="G1422" s="6"/>
      <c r="H1422" s="47">
        <v>525</v>
      </c>
      <c r="I1422" s="325" t="s">
        <v>43</v>
      </c>
      <c r="J1422" s="255" t="str">
        <f>IF(ISBLANK(INDEX('Policy Characteristics'!D:D,MATCH($C1422,'Policy Characteristics'!$C:$C,0))),"",INDEX('Policy Characteristics'!D:D,MATCH($C1422,'Policy Characteristics'!$C:$C,0)))</f>
        <v>Direct Air Capture</v>
      </c>
      <c r="K1422" s="254" t="str">
        <f>IF(ISBLANK(INDEX('Policy Characteristics'!E:E,MATCH($C1422,'Policy Characteristics'!$C:$C,0))),"",INDEX('Policy Characteristics'!E:E,MATCH($C1422,'Policy Characteristics'!$C:$C,0)))</f>
        <v>geoeng direct air capture</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1</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potential achieved</v>
      </c>
      <c r="P1422" s="254"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254" t="str">
        <f>IF(ISBLANK(INDEX('Policy Characteristics'!K:K,MATCH($C1422,'Policy Characteristics'!$C:$C,0))),"",INDEX('Policy Characteristics'!K:K,MATCH($C1422,'Policy Characteristics'!$C:$C,0)))</f>
        <v>direct-air-capture.html#dac</v>
      </c>
      <c r="R1422" s="254" t="str">
        <f>IF(ISBLANK(INDEX('Policy Characteristics'!L:L,MATCH($C1422,'Policy Characteristics'!$C:$C,0))),"",INDEX('Policy Characteristics'!L:L,MATCH($C1422,'Policy Characteristics'!$C:$C,0)))</f>
        <v>direct-air-capture.html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Fuel Use Reduction</v>
      </c>
      <c r="C1423" t="s">
        <v>294</v>
      </c>
      <c r="D1423" s="45" t="s">
        <v>115</v>
      </c>
      <c r="E1423" s="45"/>
      <c r="F1423" s="45" t="s">
        <v>316</v>
      </c>
      <c r="G1423" s="45"/>
      <c r="H1423" s="43">
        <v>114</v>
      </c>
      <c r="I1423" s="324" t="s">
        <v>43</v>
      </c>
      <c r="J1423" s="255" t="str">
        <f>IF(ISBLANK(INDEX('Policy Characteristics'!D:D,MATCH($C1423,'Policy Characteristics'!$C:$C,0))),"",INDEX('Policy Characteristics'!D:D,MATCH($C1423,'Policy Characteristics'!$C:$C,0)))</f>
        <v>R&amp;D Fuel Use Reductions</v>
      </c>
      <c r="K1423" s="254" t="str">
        <f>IF(ISBLANK(INDEX('Policy Characteristics'!E:E,MATCH($C1423,'Policy Characteristics'!$C:$C,0))),"",INDEX('Policy Characteristics'!E:E,MATCH($C1423,'Policy Characteristics'!$C:$C,0)))</f>
        <v>RnD building fuel use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fuel use</v>
      </c>
      <c r="P1423" s="254"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Fuel Use Reduction</v>
      </c>
      <c r="C1424" s="254" t="str">
        <f t="shared" ref="C1424:C1428" si="65">C$1423</f>
        <v>RnD Building Fuel Use Perc Reduction</v>
      </c>
      <c r="D1424" s="45" t="s">
        <v>116</v>
      </c>
      <c r="E1424" s="45"/>
      <c r="F1424" s="45" t="s">
        <v>317</v>
      </c>
      <c r="G1424" s="45"/>
      <c r="H1424" s="43">
        <v>115</v>
      </c>
      <c r="I1424" s="324" t="s">
        <v>43</v>
      </c>
      <c r="J1424" s="255" t="str">
        <f>IF(ISBLANK(INDEX('Policy Characteristics'!D:D,MATCH($C1424,'Policy Characteristics'!$C:$C,0))),"",INDEX('Policy Characteristics'!D:D,MATCH($C1424,'Policy Characteristics'!$C:$C,0)))</f>
        <v>R&amp;D Fuel Use Reductions</v>
      </c>
      <c r="K1424" s="254" t="str">
        <f>IF(ISBLANK(INDEX('Policy Characteristics'!E:E,MATCH($C1424,'Policy Characteristics'!$C:$C,0))),"",INDEX('Policy Characteristics'!E:E,MATCH($C1424,'Policy Characteristics'!$C:$C,0)))</f>
        <v>RnD building fuel use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fuel use</v>
      </c>
      <c r="P1424" s="254"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Fuel Use Reduction</v>
      </c>
      <c r="C1425" s="254" t="str">
        <f t="shared" si="65"/>
        <v>RnD Building Fuel Use Perc Reduction</v>
      </c>
      <c r="D1425" s="45" t="s">
        <v>117</v>
      </c>
      <c r="E1425" s="45"/>
      <c r="F1425" s="45" t="s">
        <v>318</v>
      </c>
      <c r="G1425" s="45"/>
      <c r="H1425" s="43">
        <v>750</v>
      </c>
      <c r="I1425" s="324" t="s">
        <v>44</v>
      </c>
      <c r="J1425" s="255" t="str">
        <f>IF(ISBLANK(INDEX('Policy Characteristics'!D:D,MATCH($C1425,'Policy Characteristics'!$C:$C,0))),"",INDEX('Policy Characteristics'!D:D,MATCH($C1425,'Policy Characteristics'!$C:$C,0)))</f>
        <v>R&amp;D Fuel Use Reductions</v>
      </c>
      <c r="K1425" s="254" t="str">
        <f>IF(ISBLANK(INDEX('Policy Characteristics'!E:E,MATCH($C1425,'Policy Characteristics'!$C:$C,0))),"",INDEX('Policy Characteristics'!E:E,MATCH($C1425,'Policy Characteristics'!$C:$C,0)))</f>
        <v>RnD building fuel use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fuel use</v>
      </c>
      <c r="P1425" s="254"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Fuel Use Reduction</v>
      </c>
      <c r="C1426" s="254" t="str">
        <f t="shared" si="65"/>
        <v>RnD Building Fuel Use Perc Reduction</v>
      </c>
      <c r="D1426" s="45" t="s">
        <v>118</v>
      </c>
      <c r="E1426" s="45"/>
      <c r="F1426" s="45" t="s">
        <v>319</v>
      </c>
      <c r="G1426" s="45"/>
      <c r="H1426" s="43">
        <v>117</v>
      </c>
      <c r="I1426" s="324" t="s">
        <v>43</v>
      </c>
      <c r="J1426" s="255" t="str">
        <f>IF(ISBLANK(INDEX('Policy Characteristics'!D:D,MATCH($C1426,'Policy Characteristics'!$C:$C,0))),"",INDEX('Policy Characteristics'!D:D,MATCH($C1426,'Policy Characteristics'!$C:$C,0)))</f>
        <v>R&amp;D Fuel Use Reductions</v>
      </c>
      <c r="K1426" s="254" t="str">
        <f>IF(ISBLANK(INDEX('Policy Characteristics'!E:E,MATCH($C1426,'Policy Characteristics'!$C:$C,0))),"",INDEX('Policy Characteristics'!E:E,MATCH($C1426,'Policy Characteristics'!$C:$C,0)))</f>
        <v>RnD building fuel use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fuel use</v>
      </c>
      <c r="P1426" s="254"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Fuel Use Reduction</v>
      </c>
      <c r="C1427" s="254" t="str">
        <f t="shared" si="65"/>
        <v>RnD Building Fuel Use Perc Reduction</v>
      </c>
      <c r="D1427" s="45" t="s">
        <v>119</v>
      </c>
      <c r="E1427" s="45"/>
      <c r="F1427" s="45" t="s">
        <v>320</v>
      </c>
      <c r="G1427" s="45"/>
      <c r="H1427" s="43">
        <v>118</v>
      </c>
      <c r="I1427" s="324" t="s">
        <v>43</v>
      </c>
      <c r="J1427" s="255" t="str">
        <f>IF(ISBLANK(INDEX('Policy Characteristics'!D:D,MATCH($C1427,'Policy Characteristics'!$C:$C,0))),"",INDEX('Policy Characteristics'!D:D,MATCH($C1427,'Policy Characteristics'!$C:$C,0)))</f>
        <v>R&amp;D Fuel Use Reductions</v>
      </c>
      <c r="K1427" s="254" t="str">
        <f>IF(ISBLANK(INDEX('Policy Characteristics'!E:E,MATCH($C1427,'Policy Characteristics'!$C:$C,0))),"",INDEX('Policy Characteristics'!E:E,MATCH($C1427,'Policy Characteristics'!$C:$C,0)))</f>
        <v>RnD building fuel use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fuel use</v>
      </c>
      <c r="P1427" s="254"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Fuel Use Reduction</v>
      </c>
      <c r="C1428" s="254" t="str">
        <f t="shared" si="65"/>
        <v>RnD Building Fuel Use Perc Reduction</v>
      </c>
      <c r="D1428" s="45" t="s">
        <v>120</v>
      </c>
      <c r="E1428" s="45"/>
      <c r="F1428" s="45" t="s">
        <v>321</v>
      </c>
      <c r="G1428" s="45"/>
      <c r="H1428" s="43">
        <v>119</v>
      </c>
      <c r="I1428" s="324" t="s">
        <v>43</v>
      </c>
      <c r="J1428" s="255" t="str">
        <f>IF(ISBLANK(INDEX('Policy Characteristics'!D:D,MATCH($C1428,'Policy Characteristics'!$C:$C,0))),"",INDEX('Policy Characteristics'!D:D,MATCH($C1428,'Policy Characteristics'!$C:$C,0)))</f>
        <v>R&amp;D Fuel Use Reductions</v>
      </c>
      <c r="K1428" s="254" t="str">
        <f>IF(ISBLANK(INDEX('Policy Characteristics'!E:E,MATCH($C1428,'Policy Characteristics'!$C:$C,0))),"",INDEX('Policy Characteristics'!E:E,MATCH($C1428,'Policy Characteristics'!$C:$C,0)))</f>
        <v>RnD building fuel use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fuel use</v>
      </c>
      <c r="P1428" s="254"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Fuel Use Reduction</v>
      </c>
      <c r="C1429" t="s">
        <v>295</v>
      </c>
      <c r="D1429" s="45"/>
      <c r="E1429" s="45"/>
      <c r="F1429" s="45" t="s">
        <v>26</v>
      </c>
      <c r="G1429" s="45"/>
      <c r="H1429" s="43">
        <v>120</v>
      </c>
      <c r="I1429" s="324" t="s">
        <v>43</v>
      </c>
      <c r="J1429" s="255" t="str">
        <f>IF(ISBLANK(INDEX('Policy Characteristics'!D:D,MATCH($C1429,'Policy Characteristics'!$C:$C,0))),"",INDEX('Policy Characteristics'!D:D,MATCH($C1429,'Policy Characteristics'!$C:$C,0)))</f>
        <v>R&amp;D Fuel Use Reductions</v>
      </c>
      <c r="K1429" s="254" t="str">
        <f>IF(ISBLANK(INDEX('Policy Characteristics'!E:E,MATCH($C1429,'Policy Characteristics'!$C:$C,0))),"",INDEX('Policy Characteristics'!E:E,MATCH($C1429,'Policy Characteristics'!$C:$C,0)))</f>
        <v>RnD CCS fuel use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fuel use</v>
      </c>
      <c r="P1429" s="254"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Fuel Use Reduction</v>
      </c>
      <c r="C1430" t="s">
        <v>296</v>
      </c>
      <c r="D1430" s="45" t="s">
        <v>448</v>
      </c>
      <c r="E1430" s="45"/>
      <c r="F1430" s="45" t="s">
        <v>451</v>
      </c>
      <c r="G1430" s="45"/>
      <c r="H1430" s="43">
        <v>121</v>
      </c>
      <c r="I1430" s="324" t="s">
        <v>43</v>
      </c>
      <c r="J1430" s="255" t="str">
        <f>IF(ISBLANK(INDEX('Policy Characteristics'!D:D,MATCH($C1430,'Policy Characteristics'!$C:$C,0))),"",INDEX('Policy Characteristics'!D:D,MATCH($C1430,'Policy Characteristics'!$C:$C,0)))</f>
        <v>R&amp;D Fuel Use Reductions</v>
      </c>
      <c r="K1430" s="254" t="str">
        <f>IF(ISBLANK(INDEX('Policy Characteristics'!E:E,MATCH($C1430,'Policy Characteristics'!$C:$C,0))),"",INDEX('Policy Characteristics'!E:E,MATCH($C1430,'Policy Characteristics'!$C:$C,0)))</f>
        <v>RnD electricity fuel use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fuel use</v>
      </c>
      <c r="P1430" s="254"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Fuel Use Reduction</v>
      </c>
      <c r="C1431" s="254" t="str">
        <f t="shared" ref="C1431:C1438" si="66">C$1430</f>
        <v>RnD Electricity Fuel Use Perc Reduction</v>
      </c>
      <c r="D1431" s="6" t="s">
        <v>3513</v>
      </c>
      <c r="E1431" s="45"/>
      <c r="F1431" s="6" t="s">
        <v>3526</v>
      </c>
      <c r="G1431" s="45"/>
      <c r="H1431" s="43">
        <v>122</v>
      </c>
      <c r="I1431" s="324" t="s">
        <v>43</v>
      </c>
      <c r="J1431" s="255" t="str">
        <f>IF(ISBLANK(INDEX('Policy Characteristics'!D:D,MATCH($C1431,'Policy Characteristics'!$C:$C,0))),"",INDEX('Policy Characteristics'!D:D,MATCH($C1431,'Policy Characteristics'!$C:$C,0)))</f>
        <v>R&amp;D Fuel Use Reductions</v>
      </c>
      <c r="K1431" s="254" t="str">
        <f>IF(ISBLANK(INDEX('Policy Characteristics'!E:E,MATCH($C1431,'Policy Characteristics'!$C:$C,0))),"",INDEX('Policy Characteristics'!E:E,MATCH($C1431,'Policy Characteristics'!$C:$C,0)))</f>
        <v>RnD electricity fuel use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fuel use</v>
      </c>
      <c r="P1431" s="254"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Fuel Use Reduction</v>
      </c>
      <c r="C1432" s="254" t="str">
        <f t="shared" si="66"/>
        <v>RnD Electricity Fuel Use Perc Reduction</v>
      </c>
      <c r="D1432" s="6" t="s">
        <v>3514</v>
      </c>
      <c r="E1432" s="45"/>
      <c r="F1432" s="6" t="s">
        <v>3527</v>
      </c>
      <c r="G1432" s="45"/>
      <c r="H1432" s="43">
        <v>123</v>
      </c>
      <c r="I1432" s="324" t="s">
        <v>43</v>
      </c>
      <c r="J1432" s="255" t="str">
        <f>IF(ISBLANK(INDEX('Policy Characteristics'!D:D,MATCH($C1432,'Policy Characteristics'!$C:$C,0))),"",INDEX('Policy Characteristics'!D:D,MATCH($C1432,'Policy Characteristics'!$C:$C,0)))</f>
        <v>R&amp;D Fuel Use Reductions</v>
      </c>
      <c r="K1432" s="254" t="str">
        <f>IF(ISBLANK(INDEX('Policy Characteristics'!E:E,MATCH($C1432,'Policy Characteristics'!$C:$C,0))),"",INDEX('Policy Characteristics'!E:E,MATCH($C1432,'Policy Characteristics'!$C:$C,0)))</f>
        <v>RnD electricity fuel use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fuel use</v>
      </c>
      <c r="P1432" s="254"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Fuel Use Reduction</v>
      </c>
      <c r="C1433" s="254" t="str">
        <f t="shared" si="66"/>
        <v>RnD Electricity Fuel Use Perc Reduction</v>
      </c>
      <c r="D1433" s="6" t="s">
        <v>76</v>
      </c>
      <c r="E1433" s="45"/>
      <c r="F1433" s="6" t="s">
        <v>3528</v>
      </c>
      <c r="G1433" s="45"/>
      <c r="H1433" s="43">
        <v>751</v>
      </c>
      <c r="I1433" s="324" t="s">
        <v>44</v>
      </c>
      <c r="J1433" s="255" t="str">
        <f>IF(ISBLANK(INDEX('Policy Characteristics'!D:D,MATCH($C1433,'Policy Characteristics'!$C:$C,0))),"",INDEX('Policy Characteristics'!D:D,MATCH($C1433,'Policy Characteristics'!$C:$C,0)))</f>
        <v>R&amp;D Fuel Use Reductions</v>
      </c>
      <c r="K1433" s="254" t="str">
        <f>IF(ISBLANK(INDEX('Policy Characteristics'!E:E,MATCH($C1433,'Policy Characteristics'!$C:$C,0))),"",INDEX('Policy Characteristics'!E:E,MATCH($C1433,'Policy Characteristics'!$C:$C,0)))</f>
        <v>RnD electricity fuel use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fuel use</v>
      </c>
      <c r="P1433" s="254"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Fuel Use Reduction</v>
      </c>
      <c r="C1434" s="254" t="str">
        <f t="shared" si="66"/>
        <v>RnD Electricity Fuel Use Perc Reduction</v>
      </c>
      <c r="D1434" s="6" t="s">
        <v>77</v>
      </c>
      <c r="E1434" s="45"/>
      <c r="F1434" s="6" t="s">
        <v>322</v>
      </c>
      <c r="G1434" s="45"/>
      <c r="H1434" s="43">
        <v>752</v>
      </c>
      <c r="I1434" s="324" t="s">
        <v>44</v>
      </c>
      <c r="J1434" s="255" t="str">
        <f>IF(ISBLANK(INDEX('Policy Characteristics'!D:D,MATCH($C1434,'Policy Characteristics'!$C:$C,0))),"",INDEX('Policy Characteristics'!D:D,MATCH($C1434,'Policy Characteristics'!$C:$C,0)))</f>
        <v>R&amp;D Fuel Use Reductions</v>
      </c>
      <c r="K1434" s="254" t="str">
        <f>IF(ISBLANK(INDEX('Policy Characteristics'!E:E,MATCH($C1434,'Policy Characteristics'!$C:$C,0))),"",INDEX('Policy Characteristics'!E:E,MATCH($C1434,'Policy Characteristics'!$C:$C,0)))</f>
        <v>RnD electricity fuel use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fuel use</v>
      </c>
      <c r="P1434" s="254"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Fuel Use Reduction</v>
      </c>
      <c r="C1435" s="254" t="str">
        <f t="shared" si="66"/>
        <v>RnD Electricity Fuel Use Perc Reduction</v>
      </c>
      <c r="D1435" s="6" t="s">
        <v>449</v>
      </c>
      <c r="E1435" s="45"/>
      <c r="F1435" s="6" t="s">
        <v>453</v>
      </c>
      <c r="G1435" s="45"/>
      <c r="H1435" s="43">
        <v>753</v>
      </c>
      <c r="I1435" s="324" t="s">
        <v>44</v>
      </c>
      <c r="J1435" s="255" t="str">
        <f>IF(ISBLANK(INDEX('Policy Characteristics'!D:D,MATCH($C1435,'Policy Characteristics'!$C:$C,0))),"",INDEX('Policy Characteristics'!D:D,MATCH($C1435,'Policy Characteristics'!$C:$C,0)))</f>
        <v>R&amp;D Fuel Use Reductions</v>
      </c>
      <c r="K1435" s="254" t="str">
        <f>IF(ISBLANK(INDEX('Policy Characteristics'!E:E,MATCH($C1435,'Policy Characteristics'!$C:$C,0))),"",INDEX('Policy Characteristics'!E:E,MATCH($C1435,'Policy Characteristics'!$C:$C,0)))</f>
        <v>RnD electricity fuel use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fuel use</v>
      </c>
      <c r="P1435" s="254"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Fuel Use Reduction</v>
      </c>
      <c r="C1436" s="254" t="str">
        <f t="shared" si="66"/>
        <v>RnD Electricity Fuel Use Perc Reduction</v>
      </c>
      <c r="D1436" s="6" t="s">
        <v>78</v>
      </c>
      <c r="E1436" s="45"/>
      <c r="F1436" s="6" t="s">
        <v>323</v>
      </c>
      <c r="G1436" s="45"/>
      <c r="H1436" s="43">
        <v>754</v>
      </c>
      <c r="I1436" s="324" t="s">
        <v>44</v>
      </c>
      <c r="J1436" s="255" t="str">
        <f>IF(ISBLANK(INDEX('Policy Characteristics'!D:D,MATCH($C1436,'Policy Characteristics'!$C:$C,0))),"",INDEX('Policy Characteristics'!D:D,MATCH($C1436,'Policy Characteristics'!$C:$C,0)))</f>
        <v>R&amp;D Fuel Use Reductions</v>
      </c>
      <c r="K1436" s="254" t="str">
        <f>IF(ISBLANK(INDEX('Policy Characteristics'!E:E,MATCH($C1436,'Policy Characteristics'!$C:$C,0))),"",INDEX('Policy Characteristics'!E:E,MATCH($C1436,'Policy Characteristics'!$C:$C,0)))</f>
        <v>RnD electricity fuel use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fuel use</v>
      </c>
      <c r="P1436" s="254"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Fuel Use Reduction</v>
      </c>
      <c r="C1437" s="254" t="str">
        <f t="shared" si="66"/>
        <v>RnD Electricity Fuel Use Perc Reduction</v>
      </c>
      <c r="D1437" s="6" t="s">
        <v>79</v>
      </c>
      <c r="E1437" s="45"/>
      <c r="F1437" s="6" t="s">
        <v>324</v>
      </c>
      <c r="G1437" s="45"/>
      <c r="H1437" s="43">
        <v>124</v>
      </c>
      <c r="I1437" s="324" t="s">
        <v>44</v>
      </c>
      <c r="J1437" s="255" t="str">
        <f>IF(ISBLANK(INDEX('Policy Characteristics'!D:D,MATCH($C1437,'Policy Characteristics'!$C:$C,0))),"",INDEX('Policy Characteristics'!D:D,MATCH($C1437,'Policy Characteristics'!$C:$C,0)))</f>
        <v>R&amp;D Fuel Use Reductions</v>
      </c>
      <c r="K1437" s="254" t="str">
        <f>IF(ISBLANK(INDEX('Policy Characteristics'!E:E,MATCH($C1437,'Policy Characteristics'!$C:$C,0))),"",INDEX('Policy Characteristics'!E:E,MATCH($C1437,'Policy Characteristics'!$C:$C,0)))</f>
        <v>RnD electricity fuel use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fuel use</v>
      </c>
      <c r="P1437" s="254"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Fuel Use Reduction</v>
      </c>
      <c r="C1438" s="254" t="str">
        <f t="shared" si="66"/>
        <v>RnD Electricity Fuel Use Perc Reduction</v>
      </c>
      <c r="D1438" s="6" t="s">
        <v>80</v>
      </c>
      <c r="E1438" s="45"/>
      <c r="F1438" s="6" t="s">
        <v>325</v>
      </c>
      <c r="G1438" s="45"/>
      <c r="H1438" s="43">
        <v>193</v>
      </c>
      <c r="I1438" s="324" t="s">
        <v>43</v>
      </c>
      <c r="J1438" s="255" t="str">
        <f>IF(ISBLANK(INDEX('Policy Characteristics'!D:D,MATCH($C1438,'Policy Characteristics'!$C:$C,0))),"",INDEX('Policy Characteristics'!D:D,MATCH($C1438,'Policy Characteristics'!$C:$C,0)))</f>
        <v>R&amp;D Fuel Use Reductions</v>
      </c>
      <c r="K1438" s="254" t="str">
        <f>IF(ISBLANK(INDEX('Policy Characteristics'!E:E,MATCH($C1438,'Policy Characteristics'!$C:$C,0))),"",INDEX('Policy Characteristics'!E:E,MATCH($C1438,'Policy Characteristics'!$C:$C,0)))</f>
        <v>RnD electricity fuel use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fuel use</v>
      </c>
      <c r="P1438" s="254"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Fuel Use Reduction</v>
      </c>
      <c r="C1439" s="254" t="str">
        <f t="shared" ref="C1439:C1453" si="67">C$1430</f>
        <v>RnD Electricity Fuel Use Perc Reduction</v>
      </c>
      <c r="D1439" s="6" t="s">
        <v>2426</v>
      </c>
      <c r="E1439" s="45"/>
      <c r="F1439" s="6" t="s">
        <v>3529</v>
      </c>
      <c r="G1439" s="45"/>
      <c r="H1439" s="43">
        <v>181</v>
      </c>
      <c r="I1439" s="324" t="s">
        <v>44</v>
      </c>
      <c r="J1439" s="255" t="str">
        <f>IF(ISBLANK(INDEX('Policy Characteristics'!D:D,MATCH($C1439,'Policy Characteristics'!$C:$C,0))),"",INDEX('Policy Characteristics'!D:D,MATCH($C1439,'Policy Characteristics'!$C:$C,0)))</f>
        <v>R&amp;D Fuel Use Reductions</v>
      </c>
      <c r="K1439" s="254" t="str">
        <f>IF(ISBLANK(INDEX('Policy Characteristics'!E:E,MATCH($C1439,'Policy Characteristics'!$C:$C,0))),"",INDEX('Policy Characteristics'!E:E,MATCH($C1439,'Policy Characteristics'!$C:$C,0)))</f>
        <v>RnD electricity fuel use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fuel use</v>
      </c>
      <c r="P1439" s="254"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Fuel Use Reduction</v>
      </c>
      <c r="C1440" s="254" t="str">
        <f t="shared" si="67"/>
        <v>RnD Electricity Fuel Use Perc Reduction</v>
      </c>
      <c r="D1440" s="6" t="s">
        <v>309</v>
      </c>
      <c r="E1440" s="45"/>
      <c r="F1440" s="6" t="s">
        <v>3530</v>
      </c>
      <c r="G1440" s="45"/>
      <c r="H1440" s="43">
        <v>755</v>
      </c>
      <c r="I1440" s="324" t="s">
        <v>43</v>
      </c>
      <c r="J1440" s="255" t="str">
        <f>IF(ISBLANK(INDEX('Policy Characteristics'!D:D,MATCH($C1440,'Policy Characteristics'!$C:$C,0))),"",INDEX('Policy Characteristics'!D:D,MATCH($C1440,'Policy Characteristics'!$C:$C,0)))</f>
        <v>R&amp;D Fuel Use Reductions</v>
      </c>
      <c r="K1440" s="254" t="str">
        <f>IF(ISBLANK(INDEX('Policy Characteristics'!E:E,MATCH($C1440,'Policy Characteristics'!$C:$C,0))),"",INDEX('Policy Characteristics'!E:E,MATCH($C1440,'Policy Characteristics'!$C:$C,0)))</f>
        <v>RnD electricity fuel use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fuel use</v>
      </c>
      <c r="P1440" s="254"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Fuel Use Reduction</v>
      </c>
      <c r="C1441" s="254" t="str">
        <f t="shared" si="67"/>
        <v>RnD Electricity Fuel Use Perc Reduction</v>
      </c>
      <c r="D1441" s="6" t="s">
        <v>310</v>
      </c>
      <c r="E1441" s="45"/>
      <c r="F1441" s="6" t="s">
        <v>2258</v>
      </c>
      <c r="G1441" s="45"/>
      <c r="H1441" s="43">
        <v>1822</v>
      </c>
      <c r="I1441" s="324" t="s">
        <v>43</v>
      </c>
      <c r="J1441" s="255" t="str">
        <f>IF(ISBLANK(INDEX('Policy Characteristics'!D:D,MATCH($C1441,'Policy Characteristics'!$C:$C,0))),"",INDEX('Policy Characteristics'!D:D,MATCH($C1441,'Policy Characteristics'!$C:$C,0)))</f>
        <v>R&amp;D Fuel Use Reductions</v>
      </c>
      <c r="K1441" s="254" t="str">
        <f>IF(ISBLANK(INDEX('Policy Characteristics'!E:E,MATCH($C1441,'Policy Characteristics'!$C:$C,0))),"",INDEX('Policy Characteristics'!E:E,MATCH($C1441,'Policy Characteristics'!$C:$C,0)))</f>
        <v>RnD electricity fuel use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fuel use</v>
      </c>
      <c r="P1441" s="254"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Fuel Use Reduction</v>
      </c>
      <c r="C1442" s="254" t="str">
        <f t="shared" si="67"/>
        <v>RnD Electricity Fuel Use Perc Reduction</v>
      </c>
      <c r="D1442" s="6" t="s">
        <v>445</v>
      </c>
      <c r="E1442" s="45"/>
      <c r="F1442" s="6" t="s">
        <v>446</v>
      </c>
      <c r="G1442" s="45"/>
      <c r="H1442" s="43">
        <v>1823</v>
      </c>
      <c r="I1442" s="324" t="s">
        <v>43</v>
      </c>
      <c r="J1442" s="255" t="str">
        <f>IF(ISBLANK(INDEX('Policy Characteristics'!D:D,MATCH($C1442,'Policy Characteristics'!$C:$C,0))),"",INDEX('Policy Characteristics'!D:D,MATCH($C1442,'Policy Characteristics'!$C:$C,0)))</f>
        <v>R&amp;D Fuel Use Reductions</v>
      </c>
      <c r="K1442" s="254" t="str">
        <f>IF(ISBLANK(INDEX('Policy Characteristics'!E:E,MATCH($C1442,'Policy Characteristics'!$C:$C,0))),"",INDEX('Policy Characteristics'!E:E,MATCH($C1442,'Policy Characteristics'!$C:$C,0)))</f>
        <v>RnD electricity fuel use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fuel use</v>
      </c>
      <c r="P1442" s="254"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Fuel Use Reduction</v>
      </c>
      <c r="C1443" s="254" t="str">
        <f t="shared" si="67"/>
        <v>RnD Electricity Fuel Use Perc Reduction</v>
      </c>
      <c r="D1443" s="6" t="s">
        <v>454</v>
      </c>
      <c r="E1443" s="45"/>
      <c r="F1443" s="6" t="s">
        <v>456</v>
      </c>
      <c r="G1443" s="45"/>
      <c r="H1443" s="43">
        <v>1824</v>
      </c>
      <c r="I1443" s="324" t="s">
        <v>44</v>
      </c>
      <c r="J1443" s="255" t="str">
        <f>IF(ISBLANK(INDEX('Policy Characteristics'!D:D,MATCH($C1443,'Policy Characteristics'!$C:$C,0))),"",INDEX('Policy Characteristics'!D:D,MATCH($C1443,'Policy Characteristics'!$C:$C,0)))</f>
        <v>R&amp;D Fuel Use Reductions</v>
      </c>
      <c r="K1443" s="254" t="str">
        <f>IF(ISBLANK(INDEX('Policy Characteristics'!E:E,MATCH($C1443,'Policy Characteristics'!$C:$C,0))),"",INDEX('Policy Characteristics'!E:E,MATCH($C1443,'Policy Characteristics'!$C:$C,0)))</f>
        <v>RnD electricity fuel use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fuel use</v>
      </c>
      <c r="P1443" s="254"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Fuel Use Reduction</v>
      </c>
      <c r="C1444" s="254" t="str">
        <f t="shared" si="67"/>
        <v>RnD Electricity Fuel Use Perc Reduction</v>
      </c>
      <c r="D1444" s="6" t="s">
        <v>2751</v>
      </c>
      <c r="E1444" s="45"/>
      <c r="F1444" s="6" t="s">
        <v>3531</v>
      </c>
      <c r="G1444" s="45"/>
      <c r="H1444" s="43">
        <v>1825</v>
      </c>
      <c r="I1444" s="324" t="s">
        <v>44</v>
      </c>
      <c r="J1444" s="255" t="str">
        <f>IF(ISBLANK(INDEX('Policy Characteristics'!D:D,MATCH($C1444,'Policy Characteristics'!$C:$C,0))),"",INDEX('Policy Characteristics'!D:D,MATCH($C1444,'Policy Characteristics'!$C:$C,0)))</f>
        <v>R&amp;D Fuel Use Reductions</v>
      </c>
      <c r="K1444" s="254" t="str">
        <f>IF(ISBLANK(INDEX('Policy Characteristics'!E:E,MATCH($C1444,'Policy Characteristics'!$C:$C,0))),"",INDEX('Policy Characteristics'!E:E,MATCH($C1444,'Policy Characteristics'!$C:$C,0)))</f>
        <v>RnD electricity fuel use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fuel use</v>
      </c>
      <c r="P1444" s="254"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Fuel Use Reduction</v>
      </c>
      <c r="C1445" s="254" t="str">
        <f t="shared" si="67"/>
        <v>RnD Electricity Fuel Use Perc Reduction</v>
      </c>
      <c r="D1445" s="6" t="s">
        <v>2752</v>
      </c>
      <c r="E1445" s="45"/>
      <c r="F1445" s="6" t="s">
        <v>3532</v>
      </c>
      <c r="G1445" s="45"/>
      <c r="H1445" s="43">
        <v>1826</v>
      </c>
      <c r="I1445" s="324" t="s">
        <v>44</v>
      </c>
      <c r="J1445" s="255" t="str">
        <f>IF(ISBLANK(INDEX('Policy Characteristics'!D:D,MATCH($C1445,'Policy Characteristics'!$C:$C,0))),"",INDEX('Policy Characteristics'!D:D,MATCH($C1445,'Policy Characteristics'!$C:$C,0)))</f>
        <v>R&amp;D Fuel Use Reductions</v>
      </c>
      <c r="K1445" s="254" t="str">
        <f>IF(ISBLANK(INDEX('Policy Characteristics'!E:E,MATCH($C1445,'Policy Characteristics'!$C:$C,0))),"",INDEX('Policy Characteristics'!E:E,MATCH($C1445,'Policy Characteristics'!$C:$C,0)))</f>
        <v>RnD electricity fuel use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fuel use</v>
      </c>
      <c r="P1445" s="254"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s="254" t="str">
        <f t="shared" si="67"/>
        <v>RnD Electricity Fuel Use Perc Reduction</v>
      </c>
      <c r="D1446" s="6" t="s">
        <v>2753</v>
      </c>
      <c r="E1446" s="45"/>
      <c r="F1446" s="6" t="s">
        <v>3533</v>
      </c>
      <c r="G1446" s="45"/>
      <c r="H1446" s="43">
        <v>1827</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electricity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si="67"/>
        <v>RnD Electricity Fuel Use Perc Reduction</v>
      </c>
      <c r="D1447" s="6" t="s">
        <v>3512</v>
      </c>
      <c r="E1447" s="45"/>
      <c r="F1447" s="6" t="s">
        <v>3534</v>
      </c>
      <c r="G1447" s="45"/>
      <c r="H1447" s="43">
        <v>1828</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electricity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7"/>
        <v>RnD Electricity Fuel Use Perc Reduction</v>
      </c>
      <c r="D1448" s="6" t="s">
        <v>3515</v>
      </c>
      <c r="E1448" s="45"/>
      <c r="F1448" s="6" t="s">
        <v>3535</v>
      </c>
      <c r="G1448" s="45"/>
      <c r="H1448" s="43">
        <v>1829</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electricity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7"/>
        <v>RnD Electricity Fuel Use Perc Reduction</v>
      </c>
      <c r="D1449" s="6" t="s">
        <v>3516</v>
      </c>
      <c r="E1449" s="45"/>
      <c r="F1449" s="6" t="s">
        <v>3536</v>
      </c>
      <c r="G1449" s="45"/>
      <c r="H1449" s="43">
        <v>1830</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electricity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7"/>
        <v>RnD Electricity Fuel Use Perc Reduction</v>
      </c>
      <c r="D1450" s="6" t="s">
        <v>3517</v>
      </c>
      <c r="E1450" s="45"/>
      <c r="F1450" s="6" t="s">
        <v>3537</v>
      </c>
      <c r="G1450" s="45"/>
      <c r="H1450" s="43">
        <v>1831</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electricity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7"/>
        <v>RnD Electricity Fuel Use Perc Reduction</v>
      </c>
      <c r="D1451" s="6" t="s">
        <v>3518</v>
      </c>
      <c r="E1451" s="45"/>
      <c r="F1451" s="6" t="s">
        <v>3538</v>
      </c>
      <c r="G1451" s="45"/>
      <c r="H1451" s="43">
        <v>1832</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electricity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7"/>
        <v>RnD Electricity Fuel Use Perc Reduction</v>
      </c>
      <c r="D1452" s="6" t="s">
        <v>3607</v>
      </c>
      <c r="E1452" s="45"/>
      <c r="F1452" s="6" t="s">
        <v>3609</v>
      </c>
      <c r="G1452" s="45"/>
      <c r="H1452" s="43">
        <v>1833</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electricity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si="67"/>
        <v>RnD Electricity Fuel Use Perc Reduction</v>
      </c>
      <c r="D1453" s="6" t="s">
        <v>3608</v>
      </c>
      <c r="E1453" s="45"/>
      <c r="F1453" s="6" t="s">
        <v>3610</v>
      </c>
      <c r="G1453" s="45"/>
      <c r="H1453" s="43">
        <v>2246</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297</v>
      </c>
      <c r="D1454" t="s">
        <v>3068</v>
      </c>
      <c r="E1454" s="45"/>
      <c r="F1454" s="6" t="s">
        <v>3095</v>
      </c>
      <c r="G1454" s="45"/>
      <c r="H1454" s="43">
        <v>1487</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industry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78" si="68">C$1454</f>
        <v>RnD Industry Fuel Use Perc Reduction</v>
      </c>
      <c r="D1455" t="s">
        <v>3069</v>
      </c>
      <c r="E1455" s="45"/>
      <c r="F1455" s="6" t="s">
        <v>3096</v>
      </c>
      <c r="G1455" s="45"/>
      <c r="H1455" s="43">
        <v>1488</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industry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8"/>
        <v>RnD Industry Fuel Use Perc Reduction</v>
      </c>
      <c r="D1456" t="s">
        <v>3070</v>
      </c>
      <c r="E1456" s="45"/>
      <c r="F1456" s="6" t="s">
        <v>3097</v>
      </c>
      <c r="G1456" s="45"/>
      <c r="H1456" s="43">
        <v>1489</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industry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8"/>
        <v>RnD Industry Fuel Use Perc Reduction</v>
      </c>
      <c r="D1457" t="s">
        <v>3071</v>
      </c>
      <c r="E1457" s="45"/>
      <c r="F1457" s="6" t="s">
        <v>3098</v>
      </c>
      <c r="G1457" s="45"/>
      <c r="H1457" s="43">
        <v>1490</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industry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8"/>
        <v>RnD Industry Fuel Use Perc Reduction</v>
      </c>
      <c r="D1458" t="s">
        <v>3072</v>
      </c>
      <c r="E1458" s="45"/>
      <c r="F1458" s="6" t="s">
        <v>3099</v>
      </c>
      <c r="G1458" s="45"/>
      <c r="H1458" s="43">
        <v>1491</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industry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8"/>
        <v>RnD Industry Fuel Use Perc Reduction</v>
      </c>
      <c r="D1459" t="s">
        <v>3073</v>
      </c>
      <c r="E1459" s="45"/>
      <c r="F1459" s="6" t="s">
        <v>3100</v>
      </c>
      <c r="G1459" s="45"/>
      <c r="H1459" s="43">
        <v>1492</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industry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8"/>
        <v>RnD Industry Fuel Use Perc Reduction</v>
      </c>
      <c r="D1460" t="s">
        <v>3074</v>
      </c>
      <c r="E1460" s="45"/>
      <c r="F1460" s="6" t="s">
        <v>3101</v>
      </c>
      <c r="G1460" s="45"/>
      <c r="H1460" s="43">
        <v>1493</v>
      </c>
      <c r="I1460" s="324" t="s">
        <v>43</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industry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8"/>
        <v>RnD Industry Fuel Use Perc Reduction</v>
      </c>
      <c r="D1461" t="s">
        <v>3075</v>
      </c>
      <c r="E1461" s="45"/>
      <c r="F1461" s="6" t="s">
        <v>3102</v>
      </c>
      <c r="G1461" s="45"/>
      <c r="H1461" s="43">
        <v>1494</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industry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8"/>
        <v>RnD Industry Fuel Use Perc Reduction</v>
      </c>
      <c r="D1462" t="s">
        <v>3076</v>
      </c>
      <c r="E1462" s="45"/>
      <c r="F1462" s="6" t="s">
        <v>3103</v>
      </c>
      <c r="G1462" s="45"/>
      <c r="H1462" s="43">
        <v>1495</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industry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Industry Fuel Use Perc Reduction</v>
      </c>
      <c r="D1463" t="s">
        <v>3077</v>
      </c>
      <c r="E1463" s="45"/>
      <c r="F1463" s="6" t="s">
        <v>327</v>
      </c>
      <c r="G1463" s="45"/>
      <c r="H1463" s="43">
        <v>1496</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industry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Industry Fuel Use Perc Reduction</v>
      </c>
      <c r="D1464" t="s">
        <v>3078</v>
      </c>
      <c r="E1464" s="45"/>
      <c r="F1464" s="6" t="s">
        <v>3104</v>
      </c>
      <c r="G1464" s="45"/>
      <c r="H1464" s="43">
        <v>1497</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industry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Industry Fuel Use Perc Reduction</v>
      </c>
      <c r="D1465" t="s">
        <v>3079</v>
      </c>
      <c r="E1465" s="45"/>
      <c r="F1465" s="6" t="s">
        <v>3105</v>
      </c>
      <c r="G1465" s="45"/>
      <c r="H1465" s="43">
        <v>1498</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industry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Industry Fuel Use Perc Reduction</v>
      </c>
      <c r="D1466" t="s">
        <v>3080</v>
      </c>
      <c r="E1466" s="45"/>
      <c r="F1466" s="6" t="s">
        <v>3106</v>
      </c>
      <c r="G1466" s="45"/>
      <c r="H1466" s="43">
        <v>1499</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industry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Industry Fuel Use Perc Reduction</v>
      </c>
      <c r="D1467" t="s">
        <v>3081</v>
      </c>
      <c r="E1467" s="45"/>
      <c r="F1467" s="6" t="s">
        <v>326</v>
      </c>
      <c r="G1467" s="45"/>
      <c r="H1467" s="43">
        <v>1500</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industry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Industry Fuel Use Perc Reduction</v>
      </c>
      <c r="D1468" t="s">
        <v>3082</v>
      </c>
      <c r="E1468" s="45"/>
      <c r="F1468" s="6" t="s">
        <v>3107</v>
      </c>
      <c r="G1468" s="45"/>
      <c r="H1468" s="43">
        <v>1501</v>
      </c>
      <c r="I1468" s="324" t="s">
        <v>43</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industry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ht="30">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Industry Fuel Use Perc Reduction</v>
      </c>
      <c r="D1469" t="s">
        <v>3083</v>
      </c>
      <c r="E1469" s="45"/>
      <c r="F1469" s="6" t="s">
        <v>3108</v>
      </c>
      <c r="G1469" s="45"/>
      <c r="H1469" s="43">
        <v>1502</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industry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Industry Fuel Use Perc Reduction</v>
      </c>
      <c r="D1470" t="s">
        <v>3084</v>
      </c>
      <c r="E1470" s="45"/>
      <c r="F1470" s="6" t="s">
        <v>3109</v>
      </c>
      <c r="G1470" s="45"/>
      <c r="H1470" s="43">
        <v>1503</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industry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Industry Fuel Use Perc Reduction</v>
      </c>
      <c r="D1471" t="s">
        <v>3085</v>
      </c>
      <c r="E1471" s="45"/>
      <c r="F1471" s="6" t="s">
        <v>3110</v>
      </c>
      <c r="G1471" s="45"/>
      <c r="H1471" s="43">
        <v>1504</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industry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Industry Fuel Use Perc Reduction</v>
      </c>
      <c r="D1472" t="s">
        <v>3086</v>
      </c>
      <c r="E1472" s="45"/>
      <c r="F1472" s="6" t="s">
        <v>3111</v>
      </c>
      <c r="G1472" s="45"/>
      <c r="H1472" s="43">
        <v>1505</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industry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Industry Fuel Use Perc Reduction</v>
      </c>
      <c r="D1473" t="s">
        <v>3087</v>
      </c>
      <c r="E1473" s="45"/>
      <c r="F1473" s="6" t="s">
        <v>3112</v>
      </c>
      <c r="G1473" s="45"/>
      <c r="H1473" s="43">
        <v>1506</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industry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Industry Fuel Use Perc Reduction</v>
      </c>
      <c r="D1474" t="s">
        <v>3088</v>
      </c>
      <c r="E1474" s="45"/>
      <c r="F1474" s="6" t="s">
        <v>3113</v>
      </c>
      <c r="G1474" s="45"/>
      <c r="H1474" s="43">
        <v>1507</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industry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Industry Fuel Use Perc Reduction</v>
      </c>
      <c r="D1475" t="s">
        <v>3089</v>
      </c>
      <c r="E1475" s="45"/>
      <c r="F1475" s="6" t="s">
        <v>3114</v>
      </c>
      <c r="G1475" s="45"/>
      <c r="H1475" s="43">
        <v>1508</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industry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Industry Fuel Use Perc Reduction</v>
      </c>
      <c r="D1476" t="s">
        <v>3090</v>
      </c>
      <c r="E1476" s="45"/>
      <c r="F1476" s="6" t="s">
        <v>3115</v>
      </c>
      <c r="G1476" s="45"/>
      <c r="H1476" s="43">
        <v>1509</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industry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Industry Fuel Use Perc Reduction</v>
      </c>
      <c r="D1477" t="s">
        <v>3091</v>
      </c>
      <c r="E1477" s="45"/>
      <c r="F1477" s="6" t="s">
        <v>3116</v>
      </c>
      <c r="G1477" s="45"/>
      <c r="H1477" s="43">
        <v>1510</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8"/>
        <v>RnD Industry Fuel Use Perc Reduction</v>
      </c>
      <c r="D1478" t="s">
        <v>3092</v>
      </c>
      <c r="E1478" s="45"/>
      <c r="F1478" s="6" t="s">
        <v>3117</v>
      </c>
      <c r="G1478" s="45"/>
      <c r="H1478" s="43">
        <v>1511</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t="s">
        <v>298</v>
      </c>
      <c r="D1479" s="45" t="s">
        <v>2246</v>
      </c>
      <c r="E1479" s="45"/>
      <c r="F1479" s="45" t="s">
        <v>471</v>
      </c>
      <c r="G1479" s="45"/>
      <c r="H1479" s="43">
        <v>133</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transportation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ref="C1480:C1485" si="69">C$1479</f>
        <v>RnD Transportation Fuel Use Perc Reduction</v>
      </c>
      <c r="D1480" s="45" t="s">
        <v>2247</v>
      </c>
      <c r="E1480" s="45"/>
      <c r="F1480" s="45" t="s">
        <v>472</v>
      </c>
      <c r="G1480" s="45"/>
      <c r="H1480" s="43">
        <v>134</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transportation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Transportation Fuel Use Perc Reduction</v>
      </c>
      <c r="D1481" s="45" t="s">
        <v>2248</v>
      </c>
      <c r="E1481" s="45"/>
      <c r="F1481" s="45" t="s">
        <v>473</v>
      </c>
      <c r="G1481" s="45"/>
      <c r="H1481" s="43">
        <v>135</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transportation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Transportation Fuel Use Perc Reduction</v>
      </c>
      <c r="D1482" s="45" t="s">
        <v>2249</v>
      </c>
      <c r="E1482" s="45"/>
      <c r="F1482" s="45" t="s">
        <v>474</v>
      </c>
      <c r="G1482" s="45"/>
      <c r="H1482" s="43">
        <v>136</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transportation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Transportation Fuel Use Perc Reduction</v>
      </c>
      <c r="D1483" s="45" t="s">
        <v>2250</v>
      </c>
      <c r="E1483" s="45"/>
      <c r="F1483" s="45" t="s">
        <v>475</v>
      </c>
      <c r="G1483" s="45"/>
      <c r="H1483" s="43">
        <v>137</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transportation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Transportation Fuel Use Perc Reduction</v>
      </c>
      <c r="D1484" s="45" t="s">
        <v>2511</v>
      </c>
      <c r="E1484" s="45"/>
      <c r="F1484" s="45" t="s">
        <v>2795</v>
      </c>
      <c r="G1484" s="45"/>
      <c r="H1484" s="43">
        <v>138</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transportation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Transportation Fuel Use Perc Reduction</v>
      </c>
      <c r="D1485" s="45" t="s">
        <v>2510</v>
      </c>
      <c r="E1485" s="45"/>
      <c r="F1485" s="45" t="s">
        <v>2796</v>
      </c>
      <c r="G1485" s="45"/>
      <c r="H1485" s="43">
        <v>524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transportation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Government Revenue Accounting</v>
      </c>
      <c r="B1486" s="262" t="str">
        <f>IF(ISBLANK(INDEX('Policy Characteristics'!B:B,MATCH($C1486,'Policy Characteristics'!$C:$C,0))),"",INDEX('Policy Characteristics'!B:B,MATCH($C1486,'Policy Characteristics'!$C:$C,0)))</f>
        <v>Carbon Tax Revenue</v>
      </c>
      <c r="C1486" t="s">
        <v>2958</v>
      </c>
      <c r="D1486" s="1" t="s">
        <v>2966</v>
      </c>
      <c r="F1486" s="1" t="s">
        <v>2971</v>
      </c>
      <c r="H1486" s="43">
        <v>545</v>
      </c>
      <c r="I1486" s="322" t="s">
        <v>43</v>
      </c>
      <c r="J1486" s="255" t="str">
        <f>IF(ISBLANK(INDEX('Policy Characteristics'!D:D,MATCH($C1486,'Policy Characteristics'!$C:$C,0))),"",INDEX('Policy Characteristics'!D:D,MATCH($C1486,'Policy Characteristics'!$C:$C,0)))</f>
        <v/>
      </c>
      <c r="K1486" s="254" t="str">
        <f>IF(ISBLANK(INDEX('Policy Characteristics'!E:E,MATCH($C1486,'Policy Characteristics'!$C:$C,0))),"",INDEX('Policy Characteristics'!E:E,MATCH($C1486,'Policy Characteristics'!$C:$C,0)))</f>
        <v>GRA carbon tax revenue</v>
      </c>
      <c r="L1486" s="254">
        <f>IF(ISBLANK(INDEX('Policy Characteristics'!F:F,MATCH($C1486,'Policy Characteristics'!$C:$C,0))),"",INDEX('Policy Characteristics'!F:F,MATCH($C1486,'Policy Characteristics'!$C:$C,0)))</f>
        <v>0</v>
      </c>
      <c r="M1486" s="254">
        <f>IF(ISBLANK(INDEX('Policy Characteristics'!G:G,MATCH($C1486,'Policy Characteristics'!$C:$C,0))),"",INDEX('Policy Characteristics'!G:G,MATCH($C1486,'Policy Characteristics'!$C:$C,0)))</f>
        <v>10</v>
      </c>
      <c r="N1486" s="254">
        <f>IF(ISBLANK(INDEX('Policy Characteristics'!H:H,MATCH($C1486,'Policy Characteristics'!$C:$C,0))),"",INDEX('Policy Characteristics'!H:H,MATCH($C1486,'Policy Characteristics'!$C:$C,0)))</f>
        <v>1</v>
      </c>
      <c r="O1486" s="254" t="str">
        <f>IF(ISBLANK(INDEX('Policy Characteristics'!I:I,MATCH($C1486,'Policy Characteristics'!$C:$C,0))),"",INDEX('Policy Characteristics'!I:I,MATCH($C1486,'Policy Characteristics'!$C:$C,0)))</f>
        <v>weight</v>
      </c>
      <c r="P1486" s="254"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54" t="str">
        <f>IF(ISBLANK(INDEX('Policy Characteristics'!K:K,MATCH($C1486,'Policy Characteristics'!$C:$C,0))),"",INDEX('Policy Characteristics'!K:K,MATCH($C1486,'Policy Characteristics'!$C:$C,0)))</f>
        <v>io-model.html</v>
      </c>
      <c r="R1486" s="254" t="str">
        <f>IF(ISBLANK(INDEX('Policy Characteristics'!L:L,MATCH($C1486,'Policy Characteristics'!$C:$C,0))),"",INDEX('Policy Characteristics'!L:L,MATCH($C1486,'Policy Characteristics'!$C:$C,0)))</f>
        <v/>
      </c>
    </row>
    <row r="1487" spans="1:18">
      <c r="A1487" s="254" t="str">
        <f>IF(ISBLANK(INDEX('Policy Characteristics'!A:A,MATCH($C1487,'Policy Characteristics'!$C:$C,0))),"",INDEX('Policy Characteristics'!A:A,MATCH($C1487,'Policy Characteristics'!$C:$C,0)))</f>
        <v>Government Revenue Accounting</v>
      </c>
      <c r="B1487" s="262" t="str">
        <f>IF(ISBLANK(INDEX('Policy Characteristics'!B:B,MATCH($C1487,'Policy Characteristics'!$C:$C,0))),"",INDEX('Policy Characteristics'!B:B,MATCH($C1487,'Policy Characteristics'!$C:$C,0)))</f>
        <v>Carbon Tax Revenue</v>
      </c>
      <c r="C1487" s="254" t="str">
        <f t="shared" ref="C1487" si="70">C$1486</f>
        <v>GRA for Carbon Tax Revenue</v>
      </c>
      <c r="D1487" s="1" t="s">
        <v>2967</v>
      </c>
      <c r="F1487" s="1" t="s">
        <v>2982</v>
      </c>
      <c r="H1487" s="43">
        <v>546</v>
      </c>
      <c r="I1487" s="326" t="str">
        <f t="shared" ref="I1487:I1490" si="71">I$1486</f>
        <v>Yes</v>
      </c>
      <c r="J1487" s="255" t="str">
        <f>IF(ISBLANK(INDEX('Policy Characteristics'!D:D,MATCH($C1487,'Policy Characteristics'!$C:$C,0))),"",INDEX('Policy Characteristics'!D:D,MATCH($C1487,'Policy Characteristics'!$C:$C,0)))</f>
        <v/>
      </c>
      <c r="K1487" s="254" t="str">
        <f>IF(ISBLANK(INDEX('Policy Characteristics'!E:E,MATCH($C1487,'Policy Characteristics'!$C:$C,0))),"",INDEX('Policy Characteristics'!E:E,MATCH($C1487,'Policy Characteristics'!$C:$C,0)))</f>
        <v>GRA carbon tax revenue</v>
      </c>
      <c r="L1487" s="254">
        <f>IF(ISBLANK(INDEX('Policy Characteristics'!F:F,MATCH($C1487,'Policy Characteristics'!$C:$C,0))),"",INDEX('Policy Characteristics'!F:F,MATCH($C1487,'Policy Characteristics'!$C:$C,0)))</f>
        <v>0</v>
      </c>
      <c r="M1487" s="254">
        <f>IF(ISBLANK(INDEX('Policy Characteristics'!G:G,MATCH($C1487,'Policy Characteristics'!$C:$C,0))),"",INDEX('Policy Characteristics'!G:G,MATCH($C1487,'Policy Characteristics'!$C:$C,0)))</f>
        <v>10</v>
      </c>
      <c r="N1487" s="254">
        <f>IF(ISBLANK(INDEX('Policy Characteristics'!H:H,MATCH($C1487,'Policy Characteristics'!$C:$C,0))),"",INDEX('Policy Characteristics'!H:H,MATCH($C1487,'Policy Characteristics'!$C:$C,0)))</f>
        <v>1</v>
      </c>
      <c r="O1487" s="254" t="str">
        <f>IF(ISBLANK(INDEX('Policy Characteristics'!I:I,MATCH($C1487,'Policy Characteristics'!$C:$C,0))),"",INDEX('Policy Characteristics'!I:I,MATCH($C1487,'Policy Characteristics'!$C:$C,0)))</f>
        <v>weight</v>
      </c>
      <c r="P1487" s="254"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54" t="str">
        <f>IF(ISBLANK(INDEX('Policy Characteristics'!K:K,MATCH($C1487,'Policy Characteristics'!$C:$C,0))),"",INDEX('Policy Characteristics'!K:K,MATCH($C1487,'Policy Characteristics'!$C:$C,0)))</f>
        <v>io-model.html</v>
      </c>
      <c r="R1487" s="254" t="str">
        <f>IF(ISBLANK(INDEX('Policy Characteristics'!L:L,MATCH($C1487,'Policy Characteristics'!$C:$C,0))),"",INDEX('Policy Characteristics'!L:L,MATCH($C1487,'Policy Characteristics'!$C:$C,0)))</f>
        <v/>
      </c>
    </row>
    <row r="1488" spans="1:18">
      <c r="A1488" s="254" t="str">
        <f>IF(ISBLANK(INDEX('Policy Characteristics'!A:A,MATCH($C1488,'Policy Characteristics'!$C:$C,0))),"",INDEX('Policy Characteristics'!A:A,MATCH($C1488,'Policy Characteristics'!$C:$C,0)))</f>
        <v>Government Revenue Accounting</v>
      </c>
      <c r="B1488" s="262" t="str">
        <f>IF(ISBLANK(INDEX('Policy Characteristics'!B:B,MATCH($C1488,'Policy Characteristics'!$C:$C,0))),"",INDEX('Policy Characteristics'!B:B,MATCH($C1488,'Policy Characteristics'!$C:$C,0)))</f>
        <v>Carbon Tax Revenue</v>
      </c>
      <c r="C1488" s="254" t="str">
        <f t="shared" ref="C1488:C1490" si="72">C$1486</f>
        <v>GRA for Carbon Tax Revenue</v>
      </c>
      <c r="D1488" s="1" t="s">
        <v>2968</v>
      </c>
      <c r="F1488" s="1" t="s">
        <v>2972</v>
      </c>
      <c r="H1488" s="43">
        <v>547</v>
      </c>
      <c r="I1488" s="326" t="str">
        <f t="shared" si="71"/>
        <v>Yes</v>
      </c>
      <c r="J1488" s="255" t="str">
        <f>IF(ISBLANK(INDEX('Policy Characteristics'!D:D,MATCH($C1488,'Policy Characteristics'!$C:$C,0))),"",INDEX('Policy Characteristics'!D:D,MATCH($C1488,'Policy Characteristics'!$C:$C,0)))</f>
        <v/>
      </c>
      <c r="K1488" s="254" t="str">
        <f>IF(ISBLANK(INDEX('Policy Characteristics'!E:E,MATCH($C1488,'Policy Characteristics'!$C:$C,0))),"",INDEX('Policy Characteristics'!E:E,MATCH($C1488,'Policy Characteristics'!$C:$C,0)))</f>
        <v>GRA carbon tax revenue</v>
      </c>
      <c r="L1488" s="254">
        <f>IF(ISBLANK(INDEX('Policy Characteristics'!F:F,MATCH($C1488,'Policy Characteristics'!$C:$C,0))),"",INDEX('Policy Characteristics'!F:F,MATCH($C1488,'Policy Characteristics'!$C:$C,0)))</f>
        <v>0</v>
      </c>
      <c r="M1488" s="254">
        <f>IF(ISBLANK(INDEX('Policy Characteristics'!G:G,MATCH($C1488,'Policy Characteristics'!$C:$C,0))),"",INDEX('Policy Characteristics'!G:G,MATCH($C1488,'Policy Characteristics'!$C:$C,0)))</f>
        <v>10</v>
      </c>
      <c r="N1488" s="254">
        <f>IF(ISBLANK(INDEX('Policy Characteristics'!H:H,MATCH($C1488,'Policy Characteristics'!$C:$C,0))),"",INDEX('Policy Characteristics'!H:H,MATCH($C1488,'Policy Characteristics'!$C:$C,0)))</f>
        <v>1</v>
      </c>
      <c r="O1488" s="254" t="str">
        <f>IF(ISBLANK(INDEX('Policy Characteristics'!I:I,MATCH($C1488,'Policy Characteristics'!$C:$C,0))),"",INDEX('Policy Characteristics'!I:I,MATCH($C1488,'Policy Characteristics'!$C:$C,0)))</f>
        <v>weight</v>
      </c>
      <c r="P1488" s="254"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54" t="str">
        <f>IF(ISBLANK(INDEX('Policy Characteristics'!K:K,MATCH($C1488,'Policy Characteristics'!$C:$C,0))),"",INDEX('Policy Characteristics'!K:K,MATCH($C1488,'Policy Characteristics'!$C:$C,0)))</f>
        <v>io-model.html</v>
      </c>
      <c r="R1488" s="254" t="str">
        <f>IF(ISBLANK(INDEX('Policy Characteristics'!L:L,MATCH($C1488,'Policy Characteristics'!$C:$C,0))),"",INDEX('Policy Characteristics'!L:L,MATCH($C1488,'Policy Characteristics'!$C:$C,0)))</f>
        <v/>
      </c>
    </row>
    <row r="1489" spans="1:18">
      <c r="A1489" s="254" t="str">
        <f>IF(ISBLANK(INDEX('Policy Characteristics'!A:A,MATCH($C1489,'Policy Characteristics'!$C:$C,0))),"",INDEX('Policy Characteristics'!A:A,MATCH($C1489,'Policy Characteristics'!$C:$C,0)))</f>
        <v>Government Revenue Accounting</v>
      </c>
      <c r="B1489" s="262" t="str">
        <f>IF(ISBLANK(INDEX('Policy Characteristics'!B:B,MATCH($C1489,'Policy Characteristics'!$C:$C,0))),"",INDEX('Policy Characteristics'!B:B,MATCH($C1489,'Policy Characteristics'!$C:$C,0)))</f>
        <v>Carbon Tax Revenue</v>
      </c>
      <c r="C1489" s="254" t="str">
        <f t="shared" si="72"/>
        <v>GRA for Carbon Tax Revenue</v>
      </c>
      <c r="D1489" s="1" t="s">
        <v>2969</v>
      </c>
      <c r="F1489" s="1" t="s">
        <v>2973</v>
      </c>
      <c r="H1489" s="43">
        <v>548</v>
      </c>
      <c r="I1489" s="326" t="str">
        <f t="shared" si="71"/>
        <v>Yes</v>
      </c>
      <c r="J1489" s="255" t="str">
        <f>IF(ISBLANK(INDEX('Policy Characteristics'!D:D,MATCH($C1489,'Policy Characteristics'!$C:$C,0))),"",INDEX('Policy Characteristics'!D:D,MATCH($C1489,'Policy Characteristics'!$C:$C,0)))</f>
        <v/>
      </c>
      <c r="K1489" s="254" t="str">
        <f>IF(ISBLANK(INDEX('Policy Characteristics'!E:E,MATCH($C1489,'Policy Characteristics'!$C:$C,0))),"",INDEX('Policy Characteristics'!E:E,MATCH($C1489,'Policy Characteristics'!$C:$C,0)))</f>
        <v>GRA carbon tax revenue</v>
      </c>
      <c r="L1489" s="254">
        <f>IF(ISBLANK(INDEX('Policy Characteristics'!F:F,MATCH($C1489,'Policy Characteristics'!$C:$C,0))),"",INDEX('Policy Characteristics'!F:F,MATCH($C1489,'Policy Characteristics'!$C:$C,0)))</f>
        <v>0</v>
      </c>
      <c r="M1489" s="254">
        <f>IF(ISBLANK(INDEX('Policy Characteristics'!G:G,MATCH($C1489,'Policy Characteristics'!$C:$C,0))),"",INDEX('Policy Characteristics'!G:G,MATCH($C1489,'Policy Characteristics'!$C:$C,0)))</f>
        <v>10</v>
      </c>
      <c r="N1489" s="254">
        <f>IF(ISBLANK(INDEX('Policy Characteristics'!H:H,MATCH($C1489,'Policy Characteristics'!$C:$C,0))),"",INDEX('Policy Characteristics'!H:H,MATCH($C1489,'Policy Characteristics'!$C:$C,0)))</f>
        <v>1</v>
      </c>
      <c r="O1489" s="254" t="str">
        <f>IF(ISBLANK(INDEX('Policy Characteristics'!I:I,MATCH($C1489,'Policy Characteristics'!$C:$C,0))),"",INDEX('Policy Characteristics'!I:I,MATCH($C1489,'Policy Characteristics'!$C:$C,0)))</f>
        <v>weight</v>
      </c>
      <c r="P1489" s="254"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54" t="str">
        <f>IF(ISBLANK(INDEX('Policy Characteristics'!K:K,MATCH($C1489,'Policy Characteristics'!$C:$C,0))),"",INDEX('Policy Characteristics'!K:K,MATCH($C1489,'Policy Characteristics'!$C:$C,0)))</f>
        <v>io-model.html</v>
      </c>
      <c r="R1489" s="254" t="str">
        <f>IF(ISBLANK(INDEX('Policy Characteristics'!L:L,MATCH($C1489,'Policy Characteristics'!$C:$C,0))),"",INDEX('Policy Characteristics'!L:L,MATCH($C1489,'Policy Characteristics'!$C:$C,0)))</f>
        <v/>
      </c>
    </row>
    <row r="1490" spans="1:18">
      <c r="A1490" s="254" t="str">
        <f>IF(ISBLANK(INDEX('Policy Characteristics'!A:A,MATCH($C1490,'Policy Characteristics'!$C:$C,0))),"",INDEX('Policy Characteristics'!A:A,MATCH($C1490,'Policy Characteristics'!$C:$C,0)))</f>
        <v>Government Revenue Accounting</v>
      </c>
      <c r="B1490" s="262" t="str">
        <f>IF(ISBLANK(INDEX('Policy Characteristics'!B:B,MATCH($C1490,'Policy Characteristics'!$C:$C,0))),"",INDEX('Policy Characteristics'!B:B,MATCH($C1490,'Policy Characteristics'!$C:$C,0)))</f>
        <v>Carbon Tax Revenue</v>
      </c>
      <c r="C1490" s="254" t="str">
        <f t="shared" si="72"/>
        <v>GRA for Carbon Tax Revenue</v>
      </c>
      <c r="D1490" s="1" t="s">
        <v>2970</v>
      </c>
      <c r="F1490" s="1" t="s">
        <v>2974</v>
      </c>
      <c r="H1490" s="43">
        <v>549</v>
      </c>
      <c r="I1490" s="326" t="str">
        <f t="shared" si="71"/>
        <v>Yes</v>
      </c>
      <c r="J1490" s="255" t="str">
        <f>IF(ISBLANK(INDEX('Policy Characteristics'!D:D,MATCH($C1490,'Policy Characteristics'!$C:$C,0))),"",INDEX('Policy Characteristics'!D:D,MATCH($C1490,'Policy Characteristics'!$C:$C,0)))</f>
        <v/>
      </c>
      <c r="K1490" s="254" t="str">
        <f>IF(ISBLANK(INDEX('Policy Characteristics'!E:E,MATCH($C1490,'Policy Characteristics'!$C:$C,0))),"",INDEX('Policy Characteristics'!E:E,MATCH($C1490,'Policy Characteristics'!$C:$C,0)))</f>
        <v>GRA carbon tax revenue</v>
      </c>
      <c r="L1490" s="254">
        <f>IF(ISBLANK(INDEX('Policy Characteristics'!F:F,MATCH($C1490,'Policy Characteristics'!$C:$C,0))),"",INDEX('Policy Characteristics'!F:F,MATCH($C1490,'Policy Characteristics'!$C:$C,0)))</f>
        <v>0</v>
      </c>
      <c r="M1490" s="254">
        <f>IF(ISBLANK(INDEX('Policy Characteristics'!G:G,MATCH($C1490,'Policy Characteristics'!$C:$C,0))),"",INDEX('Policy Characteristics'!G:G,MATCH($C1490,'Policy Characteristics'!$C:$C,0)))</f>
        <v>10</v>
      </c>
      <c r="N1490" s="254">
        <f>IF(ISBLANK(INDEX('Policy Characteristics'!H:H,MATCH($C1490,'Policy Characteristics'!$C:$C,0))),"",INDEX('Policy Characteristics'!H:H,MATCH($C1490,'Policy Characteristics'!$C:$C,0)))</f>
        <v>1</v>
      </c>
      <c r="O1490" s="254" t="str">
        <f>IF(ISBLANK(INDEX('Policy Characteristics'!I:I,MATCH($C1490,'Policy Characteristics'!$C:$C,0))),"",INDEX('Policy Characteristics'!I:I,MATCH($C1490,'Policy Characteristics'!$C:$C,0)))</f>
        <v>weight</v>
      </c>
      <c r="P1490" s="254"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54" t="str">
        <f>IF(ISBLANK(INDEX('Policy Characteristics'!K:K,MATCH($C1490,'Policy Characteristics'!$C:$C,0))),"",INDEX('Policy Characteristics'!K:K,MATCH($C1490,'Policy Characteristics'!$C:$C,0)))</f>
        <v>io-model.html</v>
      </c>
      <c r="R1490" s="254" t="str">
        <f>IF(ISBLANK(INDEX('Policy Characteristics'!L:L,MATCH($C1490,'Policy Characteristics'!$C:$C,0))),"",INDEX('Policy Characteristics'!L:L,MATCH($C1490,'Policy Characteristics'!$C:$C,0)))</f>
        <v/>
      </c>
    </row>
    <row r="1491" spans="1:18">
      <c r="A1491" s="254" t="str">
        <f>IF(ISBLANK(INDEX('Policy Characteristics'!A:A,MATCH($C1491,'Policy Characteristics'!$C:$C,0))),"",INDEX('Policy Characteristics'!A:A,MATCH($C1491,'Policy Characteristics'!$C:$C,0)))</f>
        <v>Government Revenue Accounting</v>
      </c>
      <c r="B1491" s="262" t="str">
        <f>IF(ISBLANK(INDEX('Policy Characteristics'!B:B,MATCH($C1491,'Policy Characteristics'!$C:$C,0))),"",INDEX('Policy Characteristics'!B:B,MATCH($C1491,'Policy Characteristics'!$C:$C,0)))</f>
        <v>Fuel Tax Revenue</v>
      </c>
      <c r="C1491" t="s">
        <v>2959</v>
      </c>
      <c r="D1491" s="1" t="s">
        <v>2966</v>
      </c>
      <c r="F1491" s="1" t="s">
        <v>2971</v>
      </c>
      <c r="H1491" s="43">
        <v>550</v>
      </c>
      <c r="I1491" s="322" t="s">
        <v>43</v>
      </c>
      <c r="J1491" s="255" t="str">
        <f>IF(ISBLANK(INDEX('Policy Characteristics'!D:D,MATCH($C1491,'Policy Characteristics'!$C:$C,0))),"",INDEX('Policy Characteristics'!D:D,MATCH($C1491,'Policy Characteristics'!$C:$C,0)))</f>
        <v/>
      </c>
      <c r="K1491" s="254" t="str">
        <f>IF(ISBLANK(INDEX('Policy Characteristics'!E:E,MATCH($C1491,'Policy Characteristics'!$C:$C,0))),"",INDEX('Policy Characteristics'!E:E,MATCH($C1491,'Policy Characteristics'!$C:$C,0)))</f>
        <v>GRA fuel tax revenue</v>
      </c>
      <c r="L1491" s="254">
        <f>IF(ISBLANK(INDEX('Policy Characteristics'!F:F,MATCH($C1491,'Policy Characteristics'!$C:$C,0))),"",INDEX('Policy Characteristics'!F:F,MATCH($C1491,'Policy Characteristics'!$C:$C,0)))</f>
        <v>0</v>
      </c>
      <c r="M1491" s="254">
        <f>IF(ISBLANK(INDEX('Policy Characteristics'!G:G,MATCH($C1491,'Policy Characteristics'!$C:$C,0))),"",INDEX('Policy Characteristics'!G:G,MATCH($C1491,'Policy Characteristics'!$C:$C,0)))</f>
        <v>10</v>
      </c>
      <c r="N1491" s="254">
        <f>IF(ISBLANK(INDEX('Policy Characteristics'!H:H,MATCH($C1491,'Policy Characteristics'!$C:$C,0))),"",INDEX('Policy Characteristics'!H:H,MATCH($C1491,'Policy Characteristics'!$C:$C,0)))</f>
        <v>1</v>
      </c>
      <c r="O1491" s="254" t="str">
        <f>IF(ISBLANK(INDEX('Policy Characteristics'!I:I,MATCH($C1491,'Policy Characteristics'!$C:$C,0))),"",INDEX('Policy Characteristics'!I:I,MATCH($C1491,'Policy Characteristics'!$C:$C,0)))</f>
        <v>weight</v>
      </c>
      <c r="P1491" s="254"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54" t="str">
        <f>IF(ISBLANK(INDEX('Policy Characteristics'!K:K,MATCH($C1491,'Policy Characteristics'!$C:$C,0))),"",INDEX('Policy Characteristics'!K:K,MATCH($C1491,'Policy Characteristics'!$C:$C,0)))</f>
        <v>io-model.html</v>
      </c>
      <c r="R1491" s="254" t="str">
        <f>IF(ISBLANK(INDEX('Policy Characteristics'!L:L,MATCH($C1491,'Policy Characteristics'!$C:$C,0))),"",INDEX('Policy Characteristics'!L:L,MATCH($C1491,'Policy Characteristics'!$C:$C,0)))</f>
        <v/>
      </c>
    </row>
    <row r="1492" spans="1:18">
      <c r="A1492" s="254" t="str">
        <f>IF(ISBLANK(INDEX('Policy Characteristics'!A:A,MATCH($C1492,'Policy Characteristics'!$C:$C,0))),"",INDEX('Policy Characteristics'!A:A,MATCH($C1492,'Policy Characteristics'!$C:$C,0)))</f>
        <v>Government Revenue Accounting</v>
      </c>
      <c r="B1492" s="262" t="str">
        <f>IF(ISBLANK(INDEX('Policy Characteristics'!B:B,MATCH($C1492,'Policy Characteristics'!$C:$C,0))),"",INDEX('Policy Characteristics'!B:B,MATCH($C1492,'Policy Characteristics'!$C:$C,0)))</f>
        <v>Fuel Tax Revenue</v>
      </c>
      <c r="C1492" s="254" t="str">
        <f t="shared" ref="C1492:C1495" si="73">C$1491</f>
        <v>GRA for Fuel Tax Revenue</v>
      </c>
      <c r="D1492" s="1" t="s">
        <v>2967</v>
      </c>
      <c r="F1492" s="1" t="s">
        <v>2982</v>
      </c>
      <c r="H1492" s="43">
        <v>551</v>
      </c>
      <c r="I1492" s="326" t="str">
        <f t="shared" ref="I1492:I1495" si="74">I$1491</f>
        <v>Yes</v>
      </c>
      <c r="J1492" s="255" t="str">
        <f>IF(ISBLANK(INDEX('Policy Characteristics'!D:D,MATCH($C1492,'Policy Characteristics'!$C:$C,0))),"",INDEX('Policy Characteristics'!D:D,MATCH($C1492,'Policy Characteristics'!$C:$C,0)))</f>
        <v/>
      </c>
      <c r="K1492" s="254" t="str">
        <f>IF(ISBLANK(INDEX('Policy Characteristics'!E:E,MATCH($C1492,'Policy Characteristics'!$C:$C,0))),"",INDEX('Policy Characteristics'!E:E,MATCH($C1492,'Policy Characteristics'!$C:$C,0)))</f>
        <v>GRA fuel tax revenue</v>
      </c>
      <c r="L1492" s="254">
        <f>IF(ISBLANK(INDEX('Policy Characteristics'!F:F,MATCH($C1492,'Policy Characteristics'!$C:$C,0))),"",INDEX('Policy Characteristics'!F:F,MATCH($C1492,'Policy Characteristics'!$C:$C,0)))</f>
        <v>0</v>
      </c>
      <c r="M1492" s="254">
        <f>IF(ISBLANK(INDEX('Policy Characteristics'!G:G,MATCH($C1492,'Policy Characteristics'!$C:$C,0))),"",INDEX('Policy Characteristics'!G:G,MATCH($C1492,'Policy Characteristics'!$C:$C,0)))</f>
        <v>10</v>
      </c>
      <c r="N1492" s="254">
        <f>IF(ISBLANK(INDEX('Policy Characteristics'!H:H,MATCH($C1492,'Policy Characteristics'!$C:$C,0))),"",INDEX('Policy Characteristics'!H:H,MATCH($C1492,'Policy Characteristics'!$C:$C,0)))</f>
        <v>1</v>
      </c>
      <c r="O1492" s="254" t="str">
        <f>IF(ISBLANK(INDEX('Policy Characteristics'!I:I,MATCH($C1492,'Policy Characteristics'!$C:$C,0))),"",INDEX('Policy Characteristics'!I:I,MATCH($C1492,'Policy Characteristics'!$C:$C,0)))</f>
        <v>weight</v>
      </c>
      <c r="P1492" s="254"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54" t="str">
        <f>IF(ISBLANK(INDEX('Policy Characteristics'!K:K,MATCH($C1492,'Policy Characteristics'!$C:$C,0))),"",INDEX('Policy Characteristics'!K:K,MATCH($C1492,'Policy Characteristics'!$C:$C,0)))</f>
        <v>io-model.html</v>
      </c>
      <c r="R1492" s="254" t="str">
        <f>IF(ISBLANK(INDEX('Policy Characteristics'!L:L,MATCH($C1492,'Policy Characteristics'!$C:$C,0))),"",INDEX('Policy Characteristics'!L:L,MATCH($C1492,'Policy Characteristics'!$C:$C,0)))</f>
        <v/>
      </c>
    </row>
    <row r="1493" spans="1:18">
      <c r="A1493" s="254" t="str">
        <f>IF(ISBLANK(INDEX('Policy Characteristics'!A:A,MATCH($C1493,'Policy Characteristics'!$C:$C,0))),"",INDEX('Policy Characteristics'!A:A,MATCH($C1493,'Policy Characteristics'!$C:$C,0)))</f>
        <v>Government Revenue Accounting</v>
      </c>
      <c r="B1493" s="262" t="str">
        <f>IF(ISBLANK(INDEX('Policy Characteristics'!B:B,MATCH($C1493,'Policy Characteristics'!$C:$C,0))),"",INDEX('Policy Characteristics'!B:B,MATCH($C1493,'Policy Characteristics'!$C:$C,0)))</f>
        <v>Fuel Tax Revenue</v>
      </c>
      <c r="C1493" s="254" t="str">
        <f t="shared" si="73"/>
        <v>GRA for Fuel Tax Revenue</v>
      </c>
      <c r="D1493" s="1" t="s">
        <v>2968</v>
      </c>
      <c r="F1493" s="1" t="s">
        <v>2972</v>
      </c>
      <c r="H1493" s="43">
        <v>552</v>
      </c>
      <c r="I1493" s="326" t="str">
        <f t="shared" si="74"/>
        <v>Yes</v>
      </c>
      <c r="J1493" s="255" t="str">
        <f>IF(ISBLANK(INDEX('Policy Characteristics'!D:D,MATCH($C1493,'Policy Characteristics'!$C:$C,0))),"",INDEX('Policy Characteristics'!D:D,MATCH($C1493,'Policy Characteristics'!$C:$C,0)))</f>
        <v/>
      </c>
      <c r="K1493" s="254" t="str">
        <f>IF(ISBLANK(INDEX('Policy Characteristics'!E:E,MATCH($C1493,'Policy Characteristics'!$C:$C,0))),"",INDEX('Policy Characteristics'!E:E,MATCH($C1493,'Policy Characteristics'!$C:$C,0)))</f>
        <v>GRA fuel tax revenue</v>
      </c>
      <c r="L1493" s="254">
        <f>IF(ISBLANK(INDEX('Policy Characteristics'!F:F,MATCH($C1493,'Policy Characteristics'!$C:$C,0))),"",INDEX('Policy Characteristics'!F:F,MATCH($C1493,'Policy Characteristics'!$C:$C,0)))</f>
        <v>0</v>
      </c>
      <c r="M1493" s="254">
        <f>IF(ISBLANK(INDEX('Policy Characteristics'!G:G,MATCH($C1493,'Policy Characteristics'!$C:$C,0))),"",INDEX('Policy Characteristics'!G:G,MATCH($C1493,'Policy Characteristics'!$C:$C,0)))</f>
        <v>10</v>
      </c>
      <c r="N1493" s="254">
        <f>IF(ISBLANK(INDEX('Policy Characteristics'!H:H,MATCH($C1493,'Policy Characteristics'!$C:$C,0))),"",INDEX('Policy Characteristics'!H:H,MATCH($C1493,'Policy Characteristics'!$C:$C,0)))</f>
        <v>1</v>
      </c>
      <c r="O1493" s="254" t="str">
        <f>IF(ISBLANK(INDEX('Policy Characteristics'!I:I,MATCH($C1493,'Policy Characteristics'!$C:$C,0))),"",INDEX('Policy Characteristics'!I:I,MATCH($C1493,'Policy Characteristics'!$C:$C,0)))</f>
        <v>weight</v>
      </c>
      <c r="P1493" s="254"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54" t="str">
        <f>IF(ISBLANK(INDEX('Policy Characteristics'!K:K,MATCH($C1493,'Policy Characteristics'!$C:$C,0))),"",INDEX('Policy Characteristics'!K:K,MATCH($C1493,'Policy Characteristics'!$C:$C,0)))</f>
        <v>io-model.html</v>
      </c>
      <c r="R1493" s="254" t="str">
        <f>IF(ISBLANK(INDEX('Policy Characteristics'!L:L,MATCH($C1493,'Policy Characteristics'!$C:$C,0))),"",INDEX('Policy Characteristics'!L:L,MATCH($C1493,'Policy Characteristics'!$C:$C,0)))</f>
        <v/>
      </c>
    </row>
    <row r="1494" spans="1:18">
      <c r="A1494" s="254" t="str">
        <f>IF(ISBLANK(INDEX('Policy Characteristics'!A:A,MATCH($C1494,'Policy Characteristics'!$C:$C,0))),"",INDEX('Policy Characteristics'!A:A,MATCH($C1494,'Policy Characteristics'!$C:$C,0)))</f>
        <v>Government Revenue Accounting</v>
      </c>
      <c r="B1494" s="262" t="str">
        <f>IF(ISBLANK(INDEX('Policy Characteristics'!B:B,MATCH($C1494,'Policy Characteristics'!$C:$C,0))),"",INDEX('Policy Characteristics'!B:B,MATCH($C1494,'Policy Characteristics'!$C:$C,0)))</f>
        <v>Fuel Tax Revenue</v>
      </c>
      <c r="C1494" s="254" t="str">
        <f t="shared" si="73"/>
        <v>GRA for Fuel Tax Revenue</v>
      </c>
      <c r="D1494" s="1" t="s">
        <v>2969</v>
      </c>
      <c r="F1494" s="1" t="s">
        <v>2973</v>
      </c>
      <c r="H1494" s="43">
        <v>553</v>
      </c>
      <c r="I1494" s="326" t="str">
        <f t="shared" si="74"/>
        <v>Yes</v>
      </c>
      <c r="J1494" s="255" t="str">
        <f>IF(ISBLANK(INDEX('Policy Characteristics'!D:D,MATCH($C1494,'Policy Characteristics'!$C:$C,0))),"",INDEX('Policy Characteristics'!D:D,MATCH($C1494,'Policy Characteristics'!$C:$C,0)))</f>
        <v/>
      </c>
      <c r="K1494" s="254" t="str">
        <f>IF(ISBLANK(INDEX('Policy Characteristics'!E:E,MATCH($C1494,'Policy Characteristics'!$C:$C,0))),"",INDEX('Policy Characteristics'!E:E,MATCH($C1494,'Policy Characteristics'!$C:$C,0)))</f>
        <v>GRA fuel tax revenue</v>
      </c>
      <c r="L1494" s="254">
        <f>IF(ISBLANK(INDEX('Policy Characteristics'!F:F,MATCH($C1494,'Policy Characteristics'!$C:$C,0))),"",INDEX('Policy Characteristics'!F:F,MATCH($C1494,'Policy Characteristics'!$C:$C,0)))</f>
        <v>0</v>
      </c>
      <c r="M1494" s="254">
        <f>IF(ISBLANK(INDEX('Policy Characteristics'!G:G,MATCH($C1494,'Policy Characteristics'!$C:$C,0))),"",INDEX('Policy Characteristics'!G:G,MATCH($C1494,'Policy Characteristics'!$C:$C,0)))</f>
        <v>10</v>
      </c>
      <c r="N1494" s="254">
        <f>IF(ISBLANK(INDEX('Policy Characteristics'!H:H,MATCH($C1494,'Policy Characteristics'!$C:$C,0))),"",INDEX('Policy Characteristics'!H:H,MATCH($C1494,'Policy Characteristics'!$C:$C,0)))</f>
        <v>1</v>
      </c>
      <c r="O1494" s="254" t="str">
        <f>IF(ISBLANK(INDEX('Policy Characteristics'!I:I,MATCH($C1494,'Policy Characteristics'!$C:$C,0))),"",INDEX('Policy Characteristics'!I:I,MATCH($C1494,'Policy Characteristics'!$C:$C,0)))</f>
        <v>weight</v>
      </c>
      <c r="P1494" s="254"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54" t="str">
        <f>IF(ISBLANK(INDEX('Policy Characteristics'!K:K,MATCH($C1494,'Policy Characteristics'!$C:$C,0))),"",INDEX('Policy Characteristics'!K:K,MATCH($C1494,'Policy Characteristics'!$C:$C,0)))</f>
        <v>io-model.html</v>
      </c>
      <c r="R1494" s="254" t="str">
        <f>IF(ISBLANK(INDEX('Policy Characteristics'!L:L,MATCH($C1494,'Policy Characteristics'!$C:$C,0))),"",INDEX('Policy Characteristics'!L:L,MATCH($C1494,'Policy Characteristics'!$C:$C,0)))</f>
        <v/>
      </c>
    </row>
    <row r="1495" spans="1:18">
      <c r="A1495" s="254" t="str">
        <f>IF(ISBLANK(INDEX('Policy Characteristics'!A:A,MATCH($C1495,'Policy Characteristics'!$C:$C,0))),"",INDEX('Policy Characteristics'!A:A,MATCH($C1495,'Policy Characteristics'!$C:$C,0)))</f>
        <v>Government Revenue Accounting</v>
      </c>
      <c r="B1495" s="262" t="str">
        <f>IF(ISBLANK(INDEX('Policy Characteristics'!B:B,MATCH($C1495,'Policy Characteristics'!$C:$C,0))),"",INDEX('Policy Characteristics'!B:B,MATCH($C1495,'Policy Characteristics'!$C:$C,0)))</f>
        <v>Fuel Tax Revenue</v>
      </c>
      <c r="C1495" s="254" t="str">
        <f t="shared" si="73"/>
        <v>GRA for Fuel Tax Revenue</v>
      </c>
      <c r="D1495" s="1" t="s">
        <v>2970</v>
      </c>
      <c r="F1495" s="1" t="s">
        <v>2974</v>
      </c>
      <c r="H1495" s="43">
        <v>554</v>
      </c>
      <c r="I1495" s="326" t="str">
        <f t="shared" si="74"/>
        <v>Yes</v>
      </c>
      <c r="J1495" s="255" t="str">
        <f>IF(ISBLANK(INDEX('Policy Characteristics'!D:D,MATCH($C1495,'Policy Characteristics'!$C:$C,0))),"",INDEX('Policy Characteristics'!D:D,MATCH($C1495,'Policy Characteristics'!$C:$C,0)))</f>
        <v/>
      </c>
      <c r="K1495" s="254" t="str">
        <f>IF(ISBLANK(INDEX('Policy Characteristics'!E:E,MATCH($C1495,'Policy Characteristics'!$C:$C,0))),"",INDEX('Policy Characteristics'!E:E,MATCH($C1495,'Policy Characteristics'!$C:$C,0)))</f>
        <v>GRA fuel tax revenue</v>
      </c>
      <c r="L1495" s="254">
        <f>IF(ISBLANK(INDEX('Policy Characteristics'!F:F,MATCH($C1495,'Policy Characteristics'!$C:$C,0))),"",INDEX('Policy Characteristics'!F:F,MATCH($C1495,'Policy Characteristics'!$C:$C,0)))</f>
        <v>0</v>
      </c>
      <c r="M1495" s="254">
        <f>IF(ISBLANK(INDEX('Policy Characteristics'!G:G,MATCH($C1495,'Policy Characteristics'!$C:$C,0))),"",INDEX('Policy Characteristics'!G:G,MATCH($C1495,'Policy Characteristics'!$C:$C,0)))</f>
        <v>10</v>
      </c>
      <c r="N1495" s="254">
        <f>IF(ISBLANK(INDEX('Policy Characteristics'!H:H,MATCH($C1495,'Policy Characteristics'!$C:$C,0))),"",INDEX('Policy Characteristics'!H:H,MATCH($C1495,'Policy Characteristics'!$C:$C,0)))</f>
        <v>1</v>
      </c>
      <c r="O1495" s="254" t="str">
        <f>IF(ISBLANK(INDEX('Policy Characteristics'!I:I,MATCH($C1495,'Policy Characteristics'!$C:$C,0))),"",INDEX('Policy Characteristics'!I:I,MATCH($C1495,'Policy Characteristics'!$C:$C,0)))</f>
        <v>weight</v>
      </c>
      <c r="P1495" s="254"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54" t="str">
        <f>IF(ISBLANK(INDEX('Policy Characteristics'!K:K,MATCH($C1495,'Policy Characteristics'!$C:$C,0))),"",INDEX('Policy Characteristics'!K:K,MATCH($C1495,'Policy Characteristics'!$C:$C,0)))</f>
        <v>io-model.html</v>
      </c>
      <c r="R1495" s="254" t="str">
        <f>IF(ISBLANK(INDEX('Policy Characteristics'!L:L,MATCH($C1495,'Policy Characteristics'!$C:$C,0))),"",INDEX('Policy Characteristics'!L:L,MATCH($C1495,'Policy Characteristics'!$C:$C,0)))</f>
        <v/>
      </c>
    </row>
    <row r="1496" spans="1:18">
      <c r="A1496" s="254" t="str">
        <f>IF(ISBLANK(INDEX('Policy Characteristics'!A:A,MATCH($C1496,'Policy Characteristics'!$C:$C,0))),"",INDEX('Policy Characteristics'!A:A,MATCH($C1496,'Policy Characteristics'!$C:$C,0)))</f>
        <v>Government Revenue Accounting</v>
      </c>
      <c r="B1496" s="262" t="str">
        <f>IF(ISBLANK(INDEX('Policy Characteristics'!B:B,MATCH($C1496,'Policy Characteristics'!$C:$C,0))),"",INDEX('Policy Characteristics'!B:B,MATCH($C1496,'Policy Characteristics'!$C:$C,0)))</f>
        <v>Vehicle Subsidy</v>
      </c>
      <c r="C1496" t="s">
        <v>3648</v>
      </c>
      <c r="D1496" s="1" t="s">
        <v>2966</v>
      </c>
      <c r="F1496" s="1" t="s">
        <v>2971</v>
      </c>
      <c r="H1496" s="43">
        <v>555</v>
      </c>
      <c r="I1496" s="322" t="s">
        <v>43</v>
      </c>
      <c r="J1496" s="255" t="str">
        <f>IF(ISBLANK(INDEX('Policy Characteristics'!D:D,MATCH($C1496,'Policy Characteristics'!$C:$C,0))),"",INDEX('Policy Characteristics'!D:D,MATCH($C1496,'Policy Characteristics'!$C:$C,0)))</f>
        <v/>
      </c>
      <c r="K1496" s="254" t="str">
        <f>IF(ISBLANK(INDEX('Policy Characteristics'!E:E,MATCH($C1496,'Policy Characteristics'!$C:$C,0))),"",INDEX('Policy Characteristics'!E:E,MATCH($C1496,'Policy Characteristics'!$C:$C,0)))</f>
        <v>GRA EV subsidy</v>
      </c>
      <c r="L1496" s="254">
        <f>IF(ISBLANK(INDEX('Policy Characteristics'!F:F,MATCH($C1496,'Policy Characteristics'!$C:$C,0))),"",INDEX('Policy Characteristics'!F:F,MATCH($C1496,'Policy Characteristics'!$C:$C,0)))</f>
        <v>0</v>
      </c>
      <c r="M1496" s="254">
        <f>IF(ISBLANK(INDEX('Policy Characteristics'!G:G,MATCH($C1496,'Policy Characteristics'!$C:$C,0))),"",INDEX('Policy Characteristics'!G:G,MATCH($C1496,'Policy Characteristics'!$C:$C,0)))</f>
        <v>10</v>
      </c>
      <c r="N1496" s="254">
        <f>IF(ISBLANK(INDEX('Policy Characteristics'!H:H,MATCH($C1496,'Policy Characteristics'!$C:$C,0))),"",INDEX('Policy Characteristics'!H:H,MATCH($C1496,'Policy Characteristics'!$C:$C,0)))</f>
        <v>1</v>
      </c>
      <c r="O1496" s="254" t="str">
        <f>IF(ISBLANK(INDEX('Policy Characteristics'!I:I,MATCH($C1496,'Policy Characteristics'!$C:$C,0))),"",INDEX('Policy Characteristics'!I:I,MATCH($C1496,'Policy Characteristics'!$C:$C,0)))</f>
        <v>weight</v>
      </c>
      <c r="P1496" s="254"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54" t="str">
        <f>IF(ISBLANK(INDEX('Policy Characteristics'!K:K,MATCH($C1496,'Policy Characteristics'!$C:$C,0))),"",INDEX('Policy Characteristics'!K:K,MATCH($C1496,'Policy Characteristics'!$C:$C,0)))</f>
        <v>io-model.html</v>
      </c>
      <c r="R1496" s="254" t="str">
        <f>IF(ISBLANK(INDEX('Policy Characteristics'!L:L,MATCH($C1496,'Policy Characteristics'!$C:$C,0))),"",INDEX('Policy Characteristics'!L:L,MATCH($C1496,'Policy Characteristics'!$C:$C,0)))</f>
        <v/>
      </c>
    </row>
    <row r="1497" spans="1:18">
      <c r="A1497" s="254" t="str">
        <f>IF(ISBLANK(INDEX('Policy Characteristics'!A:A,MATCH($C1497,'Policy Characteristics'!$C:$C,0))),"",INDEX('Policy Characteristics'!A:A,MATCH($C1497,'Policy Characteristics'!$C:$C,0)))</f>
        <v>Government Revenue Accounting</v>
      </c>
      <c r="B1497" s="262" t="str">
        <f>IF(ISBLANK(INDEX('Policy Characteristics'!B:B,MATCH($C1497,'Policy Characteristics'!$C:$C,0))),"",INDEX('Policy Characteristics'!B:B,MATCH($C1497,'Policy Characteristics'!$C:$C,0)))</f>
        <v>Vehicle Subsidy</v>
      </c>
      <c r="C1497" s="254" t="str">
        <f t="shared" ref="C1497:C1500" si="75">C$1496</f>
        <v>GRA for Vehicle Subsidy</v>
      </c>
      <c r="D1497" s="1" t="s">
        <v>2967</v>
      </c>
      <c r="F1497" s="1" t="s">
        <v>2982</v>
      </c>
      <c r="H1497" s="43">
        <v>556</v>
      </c>
      <c r="I1497" s="326" t="str">
        <f t="shared" ref="I1497:I1505" si="76">I$1496</f>
        <v>Yes</v>
      </c>
      <c r="J1497" s="255" t="str">
        <f>IF(ISBLANK(INDEX('Policy Characteristics'!D:D,MATCH($C1497,'Policy Characteristics'!$C:$C,0))),"",INDEX('Policy Characteristics'!D:D,MATCH($C1497,'Policy Characteristics'!$C:$C,0)))</f>
        <v/>
      </c>
      <c r="K1497" s="254" t="str">
        <f>IF(ISBLANK(INDEX('Policy Characteristics'!E:E,MATCH($C1497,'Policy Characteristics'!$C:$C,0))),"",INDEX('Policy Characteristics'!E:E,MATCH($C1497,'Policy Characteristics'!$C:$C,0)))</f>
        <v>GRA EV subsidy</v>
      </c>
      <c r="L1497" s="254">
        <f>IF(ISBLANK(INDEX('Policy Characteristics'!F:F,MATCH($C1497,'Policy Characteristics'!$C:$C,0))),"",INDEX('Policy Characteristics'!F:F,MATCH($C1497,'Policy Characteristics'!$C:$C,0)))</f>
        <v>0</v>
      </c>
      <c r="M1497" s="254">
        <f>IF(ISBLANK(INDEX('Policy Characteristics'!G:G,MATCH($C1497,'Policy Characteristics'!$C:$C,0))),"",INDEX('Policy Characteristics'!G:G,MATCH($C1497,'Policy Characteristics'!$C:$C,0)))</f>
        <v>10</v>
      </c>
      <c r="N1497" s="254">
        <f>IF(ISBLANK(INDEX('Policy Characteristics'!H:H,MATCH($C1497,'Policy Characteristics'!$C:$C,0))),"",INDEX('Policy Characteristics'!H:H,MATCH($C1497,'Policy Characteristics'!$C:$C,0)))</f>
        <v>1</v>
      </c>
      <c r="O1497" s="254" t="str">
        <f>IF(ISBLANK(INDEX('Policy Characteristics'!I:I,MATCH($C1497,'Policy Characteristics'!$C:$C,0))),"",INDEX('Policy Characteristics'!I:I,MATCH($C1497,'Policy Characteristics'!$C:$C,0)))</f>
        <v>weight</v>
      </c>
      <c r="P1497" s="254"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54" t="str">
        <f>IF(ISBLANK(INDEX('Policy Characteristics'!K:K,MATCH($C1497,'Policy Characteristics'!$C:$C,0))),"",INDEX('Policy Characteristics'!K:K,MATCH($C1497,'Policy Characteristics'!$C:$C,0)))</f>
        <v>io-model.html</v>
      </c>
      <c r="R1497" s="254" t="str">
        <f>IF(ISBLANK(INDEX('Policy Characteristics'!L:L,MATCH($C1497,'Policy Characteristics'!$C:$C,0))),"",INDEX('Policy Characteristics'!L:L,MATCH($C1497,'Policy Characteristics'!$C:$C,0)))</f>
        <v/>
      </c>
    </row>
    <row r="1498" spans="1:18">
      <c r="A1498" s="254" t="str">
        <f>IF(ISBLANK(INDEX('Policy Characteristics'!A:A,MATCH($C1498,'Policy Characteristics'!$C:$C,0))),"",INDEX('Policy Characteristics'!A:A,MATCH($C1498,'Policy Characteristics'!$C:$C,0)))</f>
        <v>Government Revenue Accounting</v>
      </c>
      <c r="B1498" s="262" t="str">
        <f>IF(ISBLANK(INDEX('Policy Characteristics'!B:B,MATCH($C1498,'Policy Characteristics'!$C:$C,0))),"",INDEX('Policy Characteristics'!B:B,MATCH($C1498,'Policy Characteristics'!$C:$C,0)))</f>
        <v>Vehicle Subsidy</v>
      </c>
      <c r="C1498" s="254" t="str">
        <f t="shared" si="75"/>
        <v>GRA for Vehicle Subsidy</v>
      </c>
      <c r="D1498" s="1" t="s">
        <v>2968</v>
      </c>
      <c r="F1498" s="1" t="s">
        <v>2972</v>
      </c>
      <c r="H1498" s="43">
        <v>557</v>
      </c>
      <c r="I1498" s="326" t="str">
        <f t="shared" si="76"/>
        <v>Yes</v>
      </c>
      <c r="J1498" s="255" t="str">
        <f>IF(ISBLANK(INDEX('Policy Characteristics'!D:D,MATCH($C1498,'Policy Characteristics'!$C:$C,0))),"",INDEX('Policy Characteristics'!D:D,MATCH($C1498,'Policy Characteristics'!$C:$C,0)))</f>
        <v/>
      </c>
      <c r="K1498" s="254" t="str">
        <f>IF(ISBLANK(INDEX('Policy Characteristics'!E:E,MATCH($C1498,'Policy Characteristics'!$C:$C,0))),"",INDEX('Policy Characteristics'!E:E,MATCH($C1498,'Policy Characteristics'!$C:$C,0)))</f>
        <v>GRA EV subsidy</v>
      </c>
      <c r="L1498" s="254">
        <f>IF(ISBLANK(INDEX('Policy Characteristics'!F:F,MATCH($C1498,'Policy Characteristics'!$C:$C,0))),"",INDEX('Policy Characteristics'!F:F,MATCH($C1498,'Policy Characteristics'!$C:$C,0)))</f>
        <v>0</v>
      </c>
      <c r="M1498" s="254">
        <f>IF(ISBLANK(INDEX('Policy Characteristics'!G:G,MATCH($C1498,'Policy Characteristics'!$C:$C,0))),"",INDEX('Policy Characteristics'!G:G,MATCH($C1498,'Policy Characteristics'!$C:$C,0)))</f>
        <v>10</v>
      </c>
      <c r="N1498" s="254">
        <f>IF(ISBLANK(INDEX('Policy Characteristics'!H:H,MATCH($C1498,'Policy Characteristics'!$C:$C,0))),"",INDEX('Policy Characteristics'!H:H,MATCH($C1498,'Policy Characteristics'!$C:$C,0)))</f>
        <v>1</v>
      </c>
      <c r="O1498" s="254" t="str">
        <f>IF(ISBLANK(INDEX('Policy Characteristics'!I:I,MATCH($C1498,'Policy Characteristics'!$C:$C,0))),"",INDEX('Policy Characteristics'!I:I,MATCH($C1498,'Policy Characteristics'!$C:$C,0)))</f>
        <v>weight</v>
      </c>
      <c r="P1498" s="254"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54" t="str">
        <f>IF(ISBLANK(INDEX('Policy Characteristics'!K:K,MATCH($C1498,'Policy Characteristics'!$C:$C,0))),"",INDEX('Policy Characteristics'!K:K,MATCH($C1498,'Policy Characteristics'!$C:$C,0)))</f>
        <v>io-model.html</v>
      </c>
      <c r="R1498" s="254" t="str">
        <f>IF(ISBLANK(INDEX('Policy Characteristics'!L:L,MATCH($C1498,'Policy Characteristics'!$C:$C,0))),"",INDEX('Policy Characteristics'!L:L,MATCH($C1498,'Policy Characteristics'!$C:$C,0)))</f>
        <v/>
      </c>
    </row>
    <row r="1499" spans="1:18">
      <c r="A1499" s="254" t="str">
        <f>IF(ISBLANK(INDEX('Policy Characteristics'!A:A,MATCH($C1499,'Policy Characteristics'!$C:$C,0))),"",INDEX('Policy Characteristics'!A:A,MATCH($C1499,'Policy Characteristics'!$C:$C,0)))</f>
        <v>Government Revenue Accounting</v>
      </c>
      <c r="B1499" s="262" t="str">
        <f>IF(ISBLANK(INDEX('Policy Characteristics'!B:B,MATCH($C1499,'Policy Characteristics'!$C:$C,0))),"",INDEX('Policy Characteristics'!B:B,MATCH($C1499,'Policy Characteristics'!$C:$C,0)))</f>
        <v>Vehicle Subsidy</v>
      </c>
      <c r="C1499" s="254" t="str">
        <f t="shared" si="75"/>
        <v>GRA for Vehicle Subsidy</v>
      </c>
      <c r="D1499" s="1" t="s">
        <v>2969</v>
      </c>
      <c r="F1499" s="1" t="s">
        <v>2973</v>
      </c>
      <c r="H1499" s="43">
        <v>558</v>
      </c>
      <c r="I1499" s="326" t="str">
        <f t="shared" si="76"/>
        <v>Yes</v>
      </c>
      <c r="J1499" s="255" t="str">
        <f>IF(ISBLANK(INDEX('Policy Characteristics'!D:D,MATCH($C1499,'Policy Characteristics'!$C:$C,0))),"",INDEX('Policy Characteristics'!D:D,MATCH($C1499,'Policy Characteristics'!$C:$C,0)))</f>
        <v/>
      </c>
      <c r="K1499" s="254" t="str">
        <f>IF(ISBLANK(INDEX('Policy Characteristics'!E:E,MATCH($C1499,'Policy Characteristics'!$C:$C,0))),"",INDEX('Policy Characteristics'!E:E,MATCH($C1499,'Policy Characteristics'!$C:$C,0)))</f>
        <v>GRA EV subsidy</v>
      </c>
      <c r="L1499" s="254">
        <f>IF(ISBLANK(INDEX('Policy Characteristics'!F:F,MATCH($C1499,'Policy Characteristics'!$C:$C,0))),"",INDEX('Policy Characteristics'!F:F,MATCH($C1499,'Policy Characteristics'!$C:$C,0)))</f>
        <v>0</v>
      </c>
      <c r="M1499" s="254">
        <f>IF(ISBLANK(INDEX('Policy Characteristics'!G:G,MATCH($C1499,'Policy Characteristics'!$C:$C,0))),"",INDEX('Policy Characteristics'!G:G,MATCH($C1499,'Policy Characteristics'!$C:$C,0)))</f>
        <v>10</v>
      </c>
      <c r="N1499" s="254">
        <f>IF(ISBLANK(INDEX('Policy Characteristics'!H:H,MATCH($C1499,'Policy Characteristics'!$C:$C,0))),"",INDEX('Policy Characteristics'!H:H,MATCH($C1499,'Policy Characteristics'!$C:$C,0)))</f>
        <v>1</v>
      </c>
      <c r="O1499" s="254" t="str">
        <f>IF(ISBLANK(INDEX('Policy Characteristics'!I:I,MATCH($C1499,'Policy Characteristics'!$C:$C,0))),"",INDEX('Policy Characteristics'!I:I,MATCH($C1499,'Policy Characteristics'!$C:$C,0)))</f>
        <v>weight</v>
      </c>
      <c r="P1499" s="254"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54" t="str">
        <f>IF(ISBLANK(INDEX('Policy Characteristics'!K:K,MATCH($C1499,'Policy Characteristics'!$C:$C,0))),"",INDEX('Policy Characteristics'!K:K,MATCH($C1499,'Policy Characteristics'!$C:$C,0)))</f>
        <v>io-model.html</v>
      </c>
      <c r="R1499" s="254" t="str">
        <f>IF(ISBLANK(INDEX('Policy Characteristics'!L:L,MATCH($C1499,'Policy Characteristics'!$C:$C,0))),"",INDEX('Policy Characteristics'!L:L,MATCH($C1499,'Policy Characteristics'!$C:$C,0)))</f>
        <v/>
      </c>
    </row>
    <row r="1500" spans="1:18">
      <c r="A1500" s="254" t="str">
        <f>IF(ISBLANK(INDEX('Policy Characteristics'!A:A,MATCH($C1500,'Policy Characteristics'!$C:$C,0))),"",INDEX('Policy Characteristics'!A:A,MATCH($C1500,'Policy Characteristics'!$C:$C,0)))</f>
        <v>Government Revenue Accounting</v>
      </c>
      <c r="B1500" s="262" t="str">
        <f>IF(ISBLANK(INDEX('Policy Characteristics'!B:B,MATCH($C1500,'Policy Characteristics'!$C:$C,0))),"",INDEX('Policy Characteristics'!B:B,MATCH($C1500,'Policy Characteristics'!$C:$C,0)))</f>
        <v>Vehicle Subsidy</v>
      </c>
      <c r="C1500" s="254" t="str">
        <f t="shared" si="75"/>
        <v>GRA for Vehicle Subsidy</v>
      </c>
      <c r="D1500" s="1" t="s">
        <v>2970</v>
      </c>
      <c r="F1500" s="1" t="s">
        <v>2974</v>
      </c>
      <c r="H1500" s="43">
        <v>559</v>
      </c>
      <c r="I1500" s="326" t="str">
        <f t="shared" si="76"/>
        <v>Yes</v>
      </c>
      <c r="J1500" s="255" t="str">
        <f>IF(ISBLANK(INDEX('Policy Characteristics'!D:D,MATCH($C1500,'Policy Characteristics'!$C:$C,0))),"",INDEX('Policy Characteristics'!D:D,MATCH($C1500,'Policy Characteristics'!$C:$C,0)))</f>
        <v/>
      </c>
      <c r="K1500" s="254" t="str">
        <f>IF(ISBLANK(INDEX('Policy Characteristics'!E:E,MATCH($C1500,'Policy Characteristics'!$C:$C,0))),"",INDEX('Policy Characteristics'!E:E,MATCH($C1500,'Policy Characteristics'!$C:$C,0)))</f>
        <v>GRA EV subsidy</v>
      </c>
      <c r="L1500" s="254">
        <f>IF(ISBLANK(INDEX('Policy Characteristics'!F:F,MATCH($C1500,'Policy Characteristics'!$C:$C,0))),"",INDEX('Policy Characteristics'!F:F,MATCH($C1500,'Policy Characteristics'!$C:$C,0)))</f>
        <v>0</v>
      </c>
      <c r="M1500" s="254">
        <f>IF(ISBLANK(INDEX('Policy Characteristics'!G:G,MATCH($C1500,'Policy Characteristics'!$C:$C,0))),"",INDEX('Policy Characteristics'!G:G,MATCH($C1500,'Policy Characteristics'!$C:$C,0)))</f>
        <v>10</v>
      </c>
      <c r="N1500" s="254">
        <f>IF(ISBLANK(INDEX('Policy Characteristics'!H:H,MATCH($C1500,'Policy Characteristics'!$C:$C,0))),"",INDEX('Policy Characteristics'!H:H,MATCH($C1500,'Policy Characteristics'!$C:$C,0)))</f>
        <v>1</v>
      </c>
      <c r="O1500" s="254" t="str">
        <f>IF(ISBLANK(INDEX('Policy Characteristics'!I:I,MATCH($C1500,'Policy Characteristics'!$C:$C,0))),"",INDEX('Policy Characteristics'!I:I,MATCH($C1500,'Policy Characteristics'!$C:$C,0)))</f>
        <v>weight</v>
      </c>
      <c r="P1500" s="254"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54" t="str">
        <f>IF(ISBLANK(INDEX('Policy Characteristics'!K:K,MATCH($C1500,'Policy Characteristics'!$C:$C,0))),"",INDEX('Policy Characteristics'!K:K,MATCH($C1500,'Policy Characteristics'!$C:$C,0)))</f>
        <v>io-model.html</v>
      </c>
      <c r="R1500" s="254" t="str">
        <f>IF(ISBLANK(INDEX('Policy Characteristics'!L:L,MATCH($C1500,'Policy Characteristics'!$C:$C,0))),"",INDEX('Policy Characteristics'!L:L,MATCH($C1500,'Policy Characteristics'!$C:$C,0)))</f>
        <v/>
      </c>
    </row>
    <row r="1501" spans="1:18">
      <c r="A1501" s="254" t="str">
        <f>IF(ISBLANK(INDEX('Policy Characteristics'!A:A,MATCH($C1501,'Policy Characteristics'!$C:$C,0))),"",INDEX('Policy Characteristics'!A:A,MATCH($C1501,'Policy Characteristics'!$C:$C,0)))</f>
        <v>Government Revenue Accounting</v>
      </c>
      <c r="B1501" s="262" t="str">
        <f>IF(ISBLANK(INDEX('Policy Characteristics'!B:B,MATCH($C1501,'Policy Characteristics'!$C:$C,0))),"",INDEX('Policy Characteristics'!B:B,MATCH($C1501,'Policy Characteristics'!$C:$C,0)))</f>
        <v>Vehicle Battery Subsidy</v>
      </c>
      <c r="C1501" t="s">
        <v>3650</v>
      </c>
      <c r="D1501" s="1" t="s">
        <v>2966</v>
      </c>
      <c r="F1501" s="1" t="s">
        <v>2971</v>
      </c>
      <c r="H1501" s="43">
        <v>2247</v>
      </c>
      <c r="I1501" s="322" t="s">
        <v>43</v>
      </c>
      <c r="J1501" s="255" t="str">
        <f>IF(ISBLANK(INDEX('Policy Characteristics'!D:D,MATCH($C1501,'Policy Characteristics'!$C:$C,0))),"",INDEX('Policy Characteristics'!D:D,MATCH($C1501,'Policy Characteristics'!$C:$C,0)))</f>
        <v/>
      </c>
      <c r="K1501" s="254" t="str">
        <f>IF(ISBLANK(INDEX('Policy Characteristics'!E:E,MATCH($C1501,'Policy Characteristics'!$C:$C,0))),"",INDEX('Policy Characteristics'!E:E,MATCH($C1501,'Policy Characteristics'!$C:$C,0)))</f>
        <v>GRA trans battery subsidy</v>
      </c>
      <c r="L1501" s="254">
        <f>IF(ISBLANK(INDEX('Policy Characteristics'!F:F,MATCH($C1501,'Policy Characteristics'!$C:$C,0))),"",INDEX('Policy Characteristics'!F:F,MATCH($C1501,'Policy Characteristics'!$C:$C,0)))</f>
        <v>0</v>
      </c>
      <c r="M1501" s="254">
        <f>IF(ISBLANK(INDEX('Policy Characteristics'!G:G,MATCH($C1501,'Policy Characteristics'!$C:$C,0))),"",INDEX('Policy Characteristics'!G:G,MATCH($C1501,'Policy Characteristics'!$C:$C,0)))</f>
        <v>10</v>
      </c>
      <c r="N1501" s="254">
        <f>IF(ISBLANK(INDEX('Policy Characteristics'!H:H,MATCH($C1501,'Policy Characteristics'!$C:$C,0))),"",INDEX('Policy Characteristics'!H:H,MATCH($C1501,'Policy Characteristics'!$C:$C,0)))</f>
        <v>1</v>
      </c>
      <c r="O1501" s="254" t="str">
        <f>IF(ISBLANK(INDEX('Policy Characteristics'!I:I,MATCH($C1501,'Policy Characteristics'!$C:$C,0))),"",INDEX('Policy Characteristics'!I:I,MATCH($C1501,'Policy Characteristics'!$C:$C,0)))</f>
        <v>weight</v>
      </c>
      <c r="P1501" s="254"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54" t="str">
        <f>IF(ISBLANK(INDEX('Policy Characteristics'!K:K,MATCH($C1501,'Policy Characteristics'!$C:$C,0))),"",INDEX('Policy Characteristics'!K:K,MATCH($C1501,'Policy Characteristics'!$C:$C,0)))</f>
        <v>io-model.html</v>
      </c>
      <c r="R1501" s="254"/>
    </row>
    <row r="1502" spans="1:18">
      <c r="A1502" s="254" t="str">
        <f>IF(ISBLANK(INDEX('Policy Characteristics'!A:A,MATCH($C1502,'Policy Characteristics'!$C:$C,0))),"",INDEX('Policy Characteristics'!A:A,MATCH($C1502,'Policy Characteristics'!$C:$C,0)))</f>
        <v>Government Revenue Accounting</v>
      </c>
      <c r="B1502" s="262" t="str">
        <f>IF(ISBLANK(INDEX('Policy Characteristics'!B:B,MATCH($C1502,'Policy Characteristics'!$C:$C,0))),"",INDEX('Policy Characteristics'!B:B,MATCH($C1502,'Policy Characteristics'!$C:$C,0)))</f>
        <v>Vehicle Battery Subsidy</v>
      </c>
      <c r="C1502" s="254" t="str">
        <f>C$1501</f>
        <v>GRA for Vehicle Battery Subsidy</v>
      </c>
      <c r="D1502" s="1" t="s">
        <v>2967</v>
      </c>
      <c r="F1502" s="1" t="s">
        <v>2982</v>
      </c>
      <c r="H1502" s="43">
        <v>2248</v>
      </c>
      <c r="I1502" s="326" t="str">
        <f t="shared" si="76"/>
        <v>Yes</v>
      </c>
      <c r="J1502" s="255" t="str">
        <f>IF(ISBLANK(INDEX('Policy Characteristics'!D:D,MATCH($C1502,'Policy Characteristics'!$C:$C,0))),"",INDEX('Policy Characteristics'!D:D,MATCH($C1502,'Policy Characteristics'!$C:$C,0)))</f>
        <v/>
      </c>
      <c r="K1502" s="254" t="str">
        <f>IF(ISBLANK(INDEX('Policy Characteristics'!E:E,MATCH($C1502,'Policy Characteristics'!$C:$C,0))),"",INDEX('Policy Characteristics'!E:E,MATCH($C1502,'Policy Characteristics'!$C:$C,0)))</f>
        <v>GRA trans battery subsidy</v>
      </c>
      <c r="L1502" s="254">
        <f>IF(ISBLANK(INDEX('Policy Characteristics'!F:F,MATCH($C1502,'Policy Characteristics'!$C:$C,0))),"",INDEX('Policy Characteristics'!F:F,MATCH($C1502,'Policy Characteristics'!$C:$C,0)))</f>
        <v>0</v>
      </c>
      <c r="M1502" s="254">
        <f>IF(ISBLANK(INDEX('Policy Characteristics'!G:G,MATCH($C1502,'Policy Characteristics'!$C:$C,0))),"",INDEX('Policy Characteristics'!G:G,MATCH($C1502,'Policy Characteristics'!$C:$C,0)))</f>
        <v>10</v>
      </c>
      <c r="N1502" s="254">
        <f>IF(ISBLANK(INDEX('Policy Characteristics'!H:H,MATCH($C1502,'Policy Characteristics'!$C:$C,0))),"",INDEX('Policy Characteristics'!H:H,MATCH($C1502,'Policy Characteristics'!$C:$C,0)))</f>
        <v>1</v>
      </c>
      <c r="O1502" s="254" t="str">
        <f>IF(ISBLANK(INDEX('Policy Characteristics'!I:I,MATCH($C1502,'Policy Characteristics'!$C:$C,0))),"",INDEX('Policy Characteristics'!I:I,MATCH($C1502,'Policy Characteristics'!$C:$C,0)))</f>
        <v>weight</v>
      </c>
      <c r="P1502" s="254"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54" t="str">
        <f>IF(ISBLANK(INDEX('Policy Characteristics'!K:K,MATCH($C1502,'Policy Characteristics'!$C:$C,0))),"",INDEX('Policy Characteristics'!K:K,MATCH($C1502,'Policy Characteristics'!$C:$C,0)))</f>
        <v>io-model.html</v>
      </c>
      <c r="R1502" s="254"/>
    </row>
    <row r="1503" spans="1:18">
      <c r="A1503" s="254" t="str">
        <f>IF(ISBLANK(INDEX('Policy Characteristics'!A:A,MATCH($C1503,'Policy Characteristics'!$C:$C,0))),"",INDEX('Policy Characteristics'!A:A,MATCH($C1503,'Policy Characteristics'!$C:$C,0)))</f>
        <v>Government Revenue Accounting</v>
      </c>
      <c r="B1503" s="262" t="str">
        <f>IF(ISBLANK(INDEX('Policy Characteristics'!B:B,MATCH($C1503,'Policy Characteristics'!$C:$C,0))),"",INDEX('Policy Characteristics'!B:B,MATCH($C1503,'Policy Characteristics'!$C:$C,0)))</f>
        <v>Vehicle Battery Subsidy</v>
      </c>
      <c r="C1503" s="254" t="str">
        <f t="shared" ref="C1503:C1505" si="77">C$1501</f>
        <v>GRA for Vehicle Battery Subsidy</v>
      </c>
      <c r="D1503" s="1" t="s">
        <v>2968</v>
      </c>
      <c r="F1503" s="1" t="s">
        <v>2972</v>
      </c>
      <c r="H1503" s="43">
        <v>2249</v>
      </c>
      <c r="I1503" s="326" t="str">
        <f t="shared" si="76"/>
        <v>Yes</v>
      </c>
      <c r="J1503" s="255" t="str">
        <f>IF(ISBLANK(INDEX('Policy Characteristics'!D:D,MATCH($C1503,'Policy Characteristics'!$C:$C,0))),"",INDEX('Policy Characteristics'!D:D,MATCH($C1503,'Policy Characteristics'!$C:$C,0)))</f>
        <v/>
      </c>
      <c r="K1503" s="254" t="str">
        <f>IF(ISBLANK(INDEX('Policy Characteristics'!E:E,MATCH($C1503,'Policy Characteristics'!$C:$C,0))),"",INDEX('Policy Characteristics'!E:E,MATCH($C1503,'Policy Characteristics'!$C:$C,0)))</f>
        <v>GRA trans battery subsidy</v>
      </c>
      <c r="L1503" s="254">
        <f>IF(ISBLANK(INDEX('Policy Characteristics'!F:F,MATCH($C1503,'Policy Characteristics'!$C:$C,0))),"",INDEX('Policy Characteristics'!F:F,MATCH($C1503,'Policy Characteristics'!$C:$C,0)))</f>
        <v>0</v>
      </c>
      <c r="M1503" s="254">
        <f>IF(ISBLANK(INDEX('Policy Characteristics'!G:G,MATCH($C1503,'Policy Characteristics'!$C:$C,0))),"",INDEX('Policy Characteristics'!G:G,MATCH($C1503,'Policy Characteristics'!$C:$C,0)))</f>
        <v>10</v>
      </c>
      <c r="N1503" s="254">
        <f>IF(ISBLANK(INDEX('Policy Characteristics'!H:H,MATCH($C1503,'Policy Characteristics'!$C:$C,0))),"",INDEX('Policy Characteristics'!H:H,MATCH($C1503,'Policy Characteristics'!$C:$C,0)))</f>
        <v>1</v>
      </c>
      <c r="O1503" s="254" t="str">
        <f>IF(ISBLANK(INDEX('Policy Characteristics'!I:I,MATCH($C1503,'Policy Characteristics'!$C:$C,0))),"",INDEX('Policy Characteristics'!I:I,MATCH($C1503,'Policy Characteristics'!$C:$C,0)))</f>
        <v>weight</v>
      </c>
      <c r="P1503" s="254"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54" t="str">
        <f>IF(ISBLANK(INDEX('Policy Characteristics'!K:K,MATCH($C1503,'Policy Characteristics'!$C:$C,0))),"",INDEX('Policy Characteristics'!K:K,MATCH($C1503,'Policy Characteristics'!$C:$C,0)))</f>
        <v>io-model.html</v>
      </c>
      <c r="R1503" s="254"/>
    </row>
    <row r="1504" spans="1:18">
      <c r="A1504" s="254" t="str">
        <f>IF(ISBLANK(INDEX('Policy Characteristics'!A:A,MATCH($C1504,'Policy Characteristics'!$C:$C,0))),"",INDEX('Policy Characteristics'!A:A,MATCH($C1504,'Policy Characteristics'!$C:$C,0)))</f>
        <v>Government Revenue Accounting</v>
      </c>
      <c r="B1504" s="262" t="str">
        <f>IF(ISBLANK(INDEX('Policy Characteristics'!B:B,MATCH($C1504,'Policy Characteristics'!$C:$C,0))),"",INDEX('Policy Characteristics'!B:B,MATCH($C1504,'Policy Characteristics'!$C:$C,0)))</f>
        <v>Vehicle Battery Subsidy</v>
      </c>
      <c r="C1504" s="254" t="str">
        <f t="shared" si="77"/>
        <v>GRA for Vehicle Battery Subsidy</v>
      </c>
      <c r="D1504" s="1" t="s">
        <v>2969</v>
      </c>
      <c r="F1504" s="1" t="s">
        <v>2973</v>
      </c>
      <c r="H1504" s="43">
        <v>2250</v>
      </c>
      <c r="I1504" s="326" t="str">
        <f t="shared" si="76"/>
        <v>Yes</v>
      </c>
      <c r="J1504" s="255" t="str">
        <f>IF(ISBLANK(INDEX('Policy Characteristics'!D:D,MATCH($C1504,'Policy Characteristics'!$C:$C,0))),"",INDEX('Policy Characteristics'!D:D,MATCH($C1504,'Policy Characteristics'!$C:$C,0)))</f>
        <v/>
      </c>
      <c r="K1504" s="254" t="str">
        <f>IF(ISBLANK(INDEX('Policy Characteristics'!E:E,MATCH($C1504,'Policy Characteristics'!$C:$C,0))),"",INDEX('Policy Characteristics'!E:E,MATCH($C1504,'Policy Characteristics'!$C:$C,0)))</f>
        <v>GRA trans battery subsidy</v>
      </c>
      <c r="L1504" s="254">
        <f>IF(ISBLANK(INDEX('Policy Characteristics'!F:F,MATCH($C1504,'Policy Characteristics'!$C:$C,0))),"",INDEX('Policy Characteristics'!F:F,MATCH($C1504,'Policy Characteristics'!$C:$C,0)))</f>
        <v>0</v>
      </c>
      <c r="M1504" s="254">
        <f>IF(ISBLANK(INDEX('Policy Characteristics'!G:G,MATCH($C1504,'Policy Characteristics'!$C:$C,0))),"",INDEX('Policy Characteristics'!G:G,MATCH($C1504,'Policy Characteristics'!$C:$C,0)))</f>
        <v>10</v>
      </c>
      <c r="N1504" s="254">
        <f>IF(ISBLANK(INDEX('Policy Characteristics'!H:H,MATCH($C1504,'Policy Characteristics'!$C:$C,0))),"",INDEX('Policy Characteristics'!H:H,MATCH($C1504,'Policy Characteristics'!$C:$C,0)))</f>
        <v>1</v>
      </c>
      <c r="O1504" s="254" t="str">
        <f>IF(ISBLANK(INDEX('Policy Characteristics'!I:I,MATCH($C1504,'Policy Characteristics'!$C:$C,0))),"",INDEX('Policy Characteristics'!I:I,MATCH($C1504,'Policy Characteristics'!$C:$C,0)))</f>
        <v>weight</v>
      </c>
      <c r="P1504" s="254"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54" t="str">
        <f>IF(ISBLANK(INDEX('Policy Characteristics'!K:K,MATCH($C1504,'Policy Characteristics'!$C:$C,0))),"",INDEX('Policy Characteristics'!K:K,MATCH($C1504,'Policy Characteristics'!$C:$C,0)))</f>
        <v>io-model.html</v>
      </c>
      <c r="R1504" s="254"/>
    </row>
    <row r="1505" spans="1:18">
      <c r="A1505" s="254" t="str">
        <f>IF(ISBLANK(INDEX('Policy Characteristics'!A:A,MATCH($C1505,'Policy Characteristics'!$C:$C,0))),"",INDEX('Policy Characteristics'!A:A,MATCH($C1505,'Policy Characteristics'!$C:$C,0)))</f>
        <v>Government Revenue Accounting</v>
      </c>
      <c r="B1505" s="262" t="str">
        <f>IF(ISBLANK(INDEX('Policy Characteristics'!B:B,MATCH($C1505,'Policy Characteristics'!$C:$C,0))),"",INDEX('Policy Characteristics'!B:B,MATCH($C1505,'Policy Characteristics'!$C:$C,0)))</f>
        <v>Vehicle Battery Subsidy</v>
      </c>
      <c r="C1505" s="254" t="str">
        <f t="shared" si="77"/>
        <v>GRA for Vehicle Battery Subsidy</v>
      </c>
      <c r="D1505" s="1" t="s">
        <v>2970</v>
      </c>
      <c r="F1505" s="1" t="s">
        <v>2974</v>
      </c>
      <c r="H1505" s="43">
        <v>2251</v>
      </c>
      <c r="I1505" s="326" t="str">
        <f t="shared" si="76"/>
        <v>Yes</v>
      </c>
      <c r="J1505" s="255" t="str">
        <f>IF(ISBLANK(INDEX('Policy Characteristics'!D:D,MATCH($C1505,'Policy Characteristics'!$C:$C,0))),"",INDEX('Policy Characteristics'!D:D,MATCH($C1505,'Policy Characteristics'!$C:$C,0)))</f>
        <v/>
      </c>
      <c r="K1505" s="254" t="str">
        <f>IF(ISBLANK(INDEX('Policy Characteristics'!E:E,MATCH($C1505,'Policy Characteristics'!$C:$C,0))),"",INDEX('Policy Characteristics'!E:E,MATCH($C1505,'Policy Characteristics'!$C:$C,0)))</f>
        <v>GRA trans battery subsidy</v>
      </c>
      <c r="L1505" s="254">
        <f>IF(ISBLANK(INDEX('Policy Characteristics'!F:F,MATCH($C1505,'Policy Characteristics'!$C:$C,0))),"",INDEX('Policy Characteristics'!F:F,MATCH($C1505,'Policy Characteristics'!$C:$C,0)))</f>
        <v>0</v>
      </c>
      <c r="M1505" s="254">
        <f>IF(ISBLANK(INDEX('Policy Characteristics'!G:G,MATCH($C1505,'Policy Characteristics'!$C:$C,0))),"",INDEX('Policy Characteristics'!G:G,MATCH($C1505,'Policy Characteristics'!$C:$C,0)))</f>
        <v>10</v>
      </c>
      <c r="N1505" s="254">
        <f>IF(ISBLANK(INDEX('Policy Characteristics'!H:H,MATCH($C1505,'Policy Characteristics'!$C:$C,0))),"",INDEX('Policy Characteristics'!H:H,MATCH($C1505,'Policy Characteristics'!$C:$C,0)))</f>
        <v>1</v>
      </c>
      <c r="O1505" s="254" t="str">
        <f>IF(ISBLANK(INDEX('Policy Characteristics'!I:I,MATCH($C1505,'Policy Characteristics'!$C:$C,0))),"",INDEX('Policy Characteristics'!I:I,MATCH($C1505,'Policy Characteristics'!$C:$C,0)))</f>
        <v>weight</v>
      </c>
      <c r="P1505" s="254"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54" t="str">
        <f>IF(ISBLANK(INDEX('Policy Characteristics'!K:K,MATCH($C1505,'Policy Characteristics'!$C:$C,0))),"",INDEX('Policy Characteristics'!K:K,MATCH($C1505,'Policy Characteristics'!$C:$C,0)))</f>
        <v>io-model.html</v>
      </c>
      <c r="R1505" s="254"/>
    </row>
    <row r="1506" spans="1:18">
      <c r="A1506" s="254" t="str">
        <f>IF(ISBLANK(INDEX('Policy Characteristics'!A:A,MATCH($C1506,'Policy Characteristics'!$C:$C,0))),"",INDEX('Policy Characteristics'!A:A,MATCH($C1506,'Policy Characteristics'!$C:$C,0)))</f>
        <v>Government Revenue Accounting</v>
      </c>
      <c r="B1506" s="262" t="str">
        <f>IF(ISBLANK(INDEX('Policy Characteristics'!B:B,MATCH($C1506,'Policy Characteristics'!$C:$C,0))),"",INDEX('Policy Characteristics'!B:B,MATCH($C1506,'Policy Characteristics'!$C:$C,0)))</f>
        <v>Electricity Generation Subsidy</v>
      </c>
      <c r="C1506" t="s">
        <v>2960</v>
      </c>
      <c r="D1506" s="1" t="s">
        <v>2966</v>
      </c>
      <c r="F1506" s="1" t="s">
        <v>2971</v>
      </c>
      <c r="H1506" s="43">
        <v>560</v>
      </c>
      <c r="I1506" s="322" t="s">
        <v>43</v>
      </c>
      <c r="J1506" s="255" t="str">
        <f>IF(ISBLANK(INDEX('Policy Characteristics'!D:D,MATCH($C1506,'Policy Characteristics'!$C:$C,0))),"",INDEX('Policy Characteristics'!D:D,MATCH($C1506,'Policy Characteristics'!$C:$C,0)))</f>
        <v/>
      </c>
      <c r="K1506" s="254" t="str">
        <f>IF(ISBLANK(INDEX('Policy Characteristics'!E:E,MATCH($C1506,'Policy Characteristics'!$C:$C,0))),"",INDEX('Policy Characteristics'!E:E,MATCH($C1506,'Policy Characteristics'!$C:$C,0)))</f>
        <v>GRA elec gen subsidy</v>
      </c>
      <c r="L1506" s="254">
        <f>IF(ISBLANK(INDEX('Policy Characteristics'!F:F,MATCH($C1506,'Policy Characteristics'!$C:$C,0))),"",INDEX('Policy Characteristics'!F:F,MATCH($C1506,'Policy Characteristics'!$C:$C,0)))</f>
        <v>0</v>
      </c>
      <c r="M1506" s="254">
        <f>IF(ISBLANK(INDEX('Policy Characteristics'!G:G,MATCH($C1506,'Policy Characteristics'!$C:$C,0))),"",INDEX('Policy Characteristics'!G:G,MATCH($C1506,'Policy Characteristics'!$C:$C,0)))</f>
        <v>10</v>
      </c>
      <c r="N1506" s="254">
        <f>IF(ISBLANK(INDEX('Policy Characteristics'!H:H,MATCH($C1506,'Policy Characteristics'!$C:$C,0))),"",INDEX('Policy Characteristics'!H:H,MATCH($C1506,'Policy Characteristics'!$C:$C,0)))</f>
        <v>1</v>
      </c>
      <c r="O1506" s="254" t="str">
        <f>IF(ISBLANK(INDEX('Policy Characteristics'!I:I,MATCH($C1506,'Policy Characteristics'!$C:$C,0))),"",INDEX('Policy Characteristics'!I:I,MATCH($C1506,'Policy Characteristics'!$C:$C,0)))</f>
        <v>weight</v>
      </c>
      <c r="P1506" s="254"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54" t="str">
        <f>IF(ISBLANK(INDEX('Policy Characteristics'!K:K,MATCH($C1506,'Policy Characteristics'!$C:$C,0))),"",INDEX('Policy Characteristics'!K:K,MATCH($C1506,'Policy Characteristics'!$C:$C,0)))</f>
        <v>io-model.html</v>
      </c>
      <c r="R1506" s="254" t="str">
        <f>IF(ISBLANK(INDEX('Policy Characteristics'!L:L,MATCH($C1506,'Policy Characteristics'!$C:$C,0))),"",INDEX('Policy Characteristics'!L:L,MATCH($C1506,'Policy Characteristics'!$C:$C,0)))</f>
        <v/>
      </c>
    </row>
    <row r="1507" spans="1:18">
      <c r="A1507" s="254" t="str">
        <f>IF(ISBLANK(INDEX('Policy Characteristics'!A:A,MATCH($C1507,'Policy Characteristics'!$C:$C,0))),"",INDEX('Policy Characteristics'!A:A,MATCH($C1507,'Policy Characteristics'!$C:$C,0)))</f>
        <v>Government Revenue Accounting</v>
      </c>
      <c r="B1507" s="262" t="str">
        <f>IF(ISBLANK(INDEX('Policy Characteristics'!B:B,MATCH($C1507,'Policy Characteristics'!$C:$C,0))),"",INDEX('Policy Characteristics'!B:B,MATCH($C1507,'Policy Characteristics'!$C:$C,0)))</f>
        <v>Electricity Generation Subsidy</v>
      </c>
      <c r="C1507" s="254" t="str">
        <f t="shared" ref="C1507:C1510" si="78">C$1506</f>
        <v>GRA for Electricity Generation Subsidies</v>
      </c>
      <c r="D1507" s="1" t="s">
        <v>2967</v>
      </c>
      <c r="F1507" s="1" t="s">
        <v>2982</v>
      </c>
      <c r="H1507" s="43">
        <v>561</v>
      </c>
      <c r="I1507" s="326" t="str">
        <f t="shared" ref="I1507:I1510" si="79">I$1506</f>
        <v>Yes</v>
      </c>
      <c r="J1507" s="255" t="str">
        <f>IF(ISBLANK(INDEX('Policy Characteristics'!D:D,MATCH($C1507,'Policy Characteristics'!$C:$C,0))),"",INDEX('Policy Characteristics'!D:D,MATCH($C1507,'Policy Characteristics'!$C:$C,0)))</f>
        <v/>
      </c>
      <c r="K1507" s="254" t="str">
        <f>IF(ISBLANK(INDEX('Policy Characteristics'!E:E,MATCH($C1507,'Policy Characteristics'!$C:$C,0))),"",INDEX('Policy Characteristics'!E:E,MATCH($C1507,'Policy Characteristics'!$C:$C,0)))</f>
        <v>GRA elec gen subsidy</v>
      </c>
      <c r="L1507" s="254">
        <f>IF(ISBLANK(INDEX('Policy Characteristics'!F:F,MATCH($C1507,'Policy Characteristics'!$C:$C,0))),"",INDEX('Policy Characteristics'!F:F,MATCH($C1507,'Policy Characteristics'!$C:$C,0)))</f>
        <v>0</v>
      </c>
      <c r="M1507" s="254">
        <f>IF(ISBLANK(INDEX('Policy Characteristics'!G:G,MATCH($C1507,'Policy Characteristics'!$C:$C,0))),"",INDEX('Policy Characteristics'!G:G,MATCH($C1507,'Policy Characteristics'!$C:$C,0)))</f>
        <v>10</v>
      </c>
      <c r="N1507" s="254">
        <f>IF(ISBLANK(INDEX('Policy Characteristics'!H:H,MATCH($C1507,'Policy Characteristics'!$C:$C,0))),"",INDEX('Policy Characteristics'!H:H,MATCH($C1507,'Policy Characteristics'!$C:$C,0)))</f>
        <v>1</v>
      </c>
      <c r="O1507" s="254" t="str">
        <f>IF(ISBLANK(INDEX('Policy Characteristics'!I:I,MATCH($C1507,'Policy Characteristics'!$C:$C,0))),"",INDEX('Policy Characteristics'!I:I,MATCH($C1507,'Policy Characteristics'!$C:$C,0)))</f>
        <v>weight</v>
      </c>
      <c r="P1507" s="254"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54" t="str">
        <f>IF(ISBLANK(INDEX('Policy Characteristics'!K:K,MATCH($C1507,'Policy Characteristics'!$C:$C,0))),"",INDEX('Policy Characteristics'!K:K,MATCH($C1507,'Policy Characteristics'!$C:$C,0)))</f>
        <v>io-model.html</v>
      </c>
      <c r="R1507" s="254" t="str">
        <f>IF(ISBLANK(INDEX('Policy Characteristics'!L:L,MATCH($C1507,'Policy Characteristics'!$C:$C,0))),"",INDEX('Policy Characteristics'!L:L,MATCH($C1507,'Policy Characteristics'!$C:$C,0)))</f>
        <v/>
      </c>
    </row>
    <row r="1508" spans="1:18">
      <c r="A1508" s="254" t="str">
        <f>IF(ISBLANK(INDEX('Policy Characteristics'!A:A,MATCH($C1508,'Policy Characteristics'!$C:$C,0))),"",INDEX('Policy Characteristics'!A:A,MATCH($C1508,'Policy Characteristics'!$C:$C,0)))</f>
        <v>Government Revenue Accounting</v>
      </c>
      <c r="B1508" s="262" t="str">
        <f>IF(ISBLANK(INDEX('Policy Characteristics'!B:B,MATCH($C1508,'Policy Characteristics'!$C:$C,0))),"",INDEX('Policy Characteristics'!B:B,MATCH($C1508,'Policy Characteristics'!$C:$C,0)))</f>
        <v>Electricity Generation Subsidy</v>
      </c>
      <c r="C1508" s="254" t="str">
        <f t="shared" si="78"/>
        <v>GRA for Electricity Generation Subsidies</v>
      </c>
      <c r="D1508" s="1" t="s">
        <v>2968</v>
      </c>
      <c r="F1508" s="1" t="s">
        <v>2972</v>
      </c>
      <c r="H1508" s="43">
        <v>562</v>
      </c>
      <c r="I1508" s="326" t="str">
        <f t="shared" si="79"/>
        <v>Yes</v>
      </c>
      <c r="J1508" s="255" t="str">
        <f>IF(ISBLANK(INDEX('Policy Characteristics'!D:D,MATCH($C1508,'Policy Characteristics'!$C:$C,0))),"",INDEX('Policy Characteristics'!D:D,MATCH($C1508,'Policy Characteristics'!$C:$C,0)))</f>
        <v/>
      </c>
      <c r="K1508" s="254" t="str">
        <f>IF(ISBLANK(INDEX('Policy Characteristics'!E:E,MATCH($C1508,'Policy Characteristics'!$C:$C,0))),"",INDEX('Policy Characteristics'!E:E,MATCH($C1508,'Policy Characteristics'!$C:$C,0)))</f>
        <v>GRA elec gen subsidy</v>
      </c>
      <c r="L1508" s="254">
        <f>IF(ISBLANK(INDEX('Policy Characteristics'!F:F,MATCH($C1508,'Policy Characteristics'!$C:$C,0))),"",INDEX('Policy Characteristics'!F:F,MATCH($C1508,'Policy Characteristics'!$C:$C,0)))</f>
        <v>0</v>
      </c>
      <c r="M1508" s="254">
        <f>IF(ISBLANK(INDEX('Policy Characteristics'!G:G,MATCH($C1508,'Policy Characteristics'!$C:$C,0))),"",INDEX('Policy Characteristics'!G:G,MATCH($C1508,'Policy Characteristics'!$C:$C,0)))</f>
        <v>10</v>
      </c>
      <c r="N1508" s="254">
        <f>IF(ISBLANK(INDEX('Policy Characteristics'!H:H,MATCH($C1508,'Policy Characteristics'!$C:$C,0))),"",INDEX('Policy Characteristics'!H:H,MATCH($C1508,'Policy Characteristics'!$C:$C,0)))</f>
        <v>1</v>
      </c>
      <c r="O1508" s="254" t="str">
        <f>IF(ISBLANK(INDEX('Policy Characteristics'!I:I,MATCH($C1508,'Policy Characteristics'!$C:$C,0))),"",INDEX('Policy Characteristics'!I:I,MATCH($C1508,'Policy Characteristics'!$C:$C,0)))</f>
        <v>weight</v>
      </c>
      <c r="P1508" s="254"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54" t="str">
        <f>IF(ISBLANK(INDEX('Policy Characteristics'!K:K,MATCH($C1508,'Policy Characteristics'!$C:$C,0))),"",INDEX('Policy Characteristics'!K:K,MATCH($C1508,'Policy Characteristics'!$C:$C,0)))</f>
        <v>io-model.html</v>
      </c>
      <c r="R1508" s="254" t="str">
        <f>IF(ISBLANK(INDEX('Policy Characteristics'!L:L,MATCH($C1508,'Policy Characteristics'!$C:$C,0))),"",INDEX('Policy Characteristics'!L:L,MATCH($C1508,'Policy Characteristics'!$C:$C,0)))</f>
        <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Electricity Generation Subsidy</v>
      </c>
      <c r="C1509" s="254" t="str">
        <f t="shared" si="78"/>
        <v>GRA for Electricity Generation Subsidies</v>
      </c>
      <c r="D1509" s="1" t="s">
        <v>2969</v>
      </c>
      <c r="F1509" s="1" t="s">
        <v>2973</v>
      </c>
      <c r="H1509" s="43">
        <v>563</v>
      </c>
      <c r="I1509" s="326" t="str">
        <f t="shared" si="79"/>
        <v>Yes</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elec gen subsidy</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Electricity Generation Subsidy</v>
      </c>
      <c r="C1510" s="254" t="str">
        <f t="shared" si="78"/>
        <v>GRA for Electricity Generation Subsidies</v>
      </c>
      <c r="D1510" s="1" t="s">
        <v>2970</v>
      </c>
      <c r="F1510" s="1" t="s">
        <v>2974</v>
      </c>
      <c r="H1510" s="43">
        <v>564</v>
      </c>
      <c r="I1510" s="326" t="str">
        <f t="shared" si="79"/>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elec gen subsidy</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Electricity Capacity Construction Subsidy</v>
      </c>
      <c r="C1511" t="s">
        <v>2961</v>
      </c>
      <c r="D1511" s="1" t="s">
        <v>2966</v>
      </c>
      <c r="F1511" s="1" t="s">
        <v>2971</v>
      </c>
      <c r="H1511" s="43">
        <v>565</v>
      </c>
      <c r="I1511" s="322" t="s">
        <v>43</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elec cap const subsidy</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Electricity Capacity Construction Subsidy</v>
      </c>
      <c r="C1512" s="254" t="str">
        <f t="shared" ref="C1512:C1515" si="80">C$1511</f>
        <v>GRA for Electricity Capacity Construction Subsidies</v>
      </c>
      <c r="D1512" s="1" t="s">
        <v>2967</v>
      </c>
      <c r="F1512" s="1" t="s">
        <v>2982</v>
      </c>
      <c r="H1512" s="43">
        <v>566</v>
      </c>
      <c r="I1512" s="326" t="str">
        <f t="shared" ref="I1512:I1515" si="81">I$1511</f>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elec cap const subsidy</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Electricity Capacity Construction Subsidy</v>
      </c>
      <c r="C1513" s="254" t="str">
        <f t="shared" si="80"/>
        <v>GRA for Electricity Capacity Construction Subsidies</v>
      </c>
      <c r="D1513" s="1" t="s">
        <v>2968</v>
      </c>
      <c r="F1513" s="1" t="s">
        <v>2972</v>
      </c>
      <c r="H1513" s="43">
        <v>567</v>
      </c>
      <c r="I1513" s="326" t="str">
        <f t="shared" si="81"/>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elec cap const subsidy</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Electricity Capacity Construction Subsidy</v>
      </c>
      <c r="C1514" s="254" t="str">
        <f t="shared" si="80"/>
        <v>GRA for Electricity Capacity Construction Subsidies</v>
      </c>
      <c r="D1514" s="1" t="s">
        <v>2969</v>
      </c>
      <c r="F1514" s="1" t="s">
        <v>2973</v>
      </c>
      <c r="H1514" s="43">
        <v>568</v>
      </c>
      <c r="I1514" s="326" t="str">
        <f t="shared" si="81"/>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elec cap const subsidy</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Electricity Capacity Construction Subsidy</v>
      </c>
      <c r="C1515" s="254" t="str">
        <f t="shared" si="80"/>
        <v>GRA for Electricity Capacity Construction Subsidies</v>
      </c>
      <c r="D1515" s="1" t="s">
        <v>2970</v>
      </c>
      <c r="F1515" s="1" t="s">
        <v>2974</v>
      </c>
      <c r="H1515" s="43">
        <v>569</v>
      </c>
      <c r="I1515" s="326" t="str">
        <f t="shared" si="81"/>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elec cap const subsidy</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Distributed Solar Subsidy</v>
      </c>
      <c r="C1516" t="s">
        <v>2962</v>
      </c>
      <c r="D1516" s="1" t="s">
        <v>2966</v>
      </c>
      <c r="F1516" s="1" t="s">
        <v>2971</v>
      </c>
      <c r="H1516" s="43">
        <v>570</v>
      </c>
      <c r="I1516" s="322" t="s">
        <v>43</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dist solar subsidy</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Distributed Solar Subsidy</v>
      </c>
      <c r="C1517" s="254" t="str">
        <f t="shared" ref="C1517:C1520" si="82">C$1516</f>
        <v>GRA for Distributed Solar Subsidy</v>
      </c>
      <c r="D1517" s="1" t="s">
        <v>2967</v>
      </c>
      <c r="F1517" s="1" t="s">
        <v>2982</v>
      </c>
      <c r="H1517" s="43">
        <v>571</v>
      </c>
      <c r="I1517" s="326" t="str">
        <f t="shared" ref="I1517:I1520" si="83">I$1516</f>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dist solar subsidy</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Distributed Solar Subsidy</v>
      </c>
      <c r="C1518" s="254" t="str">
        <f t="shared" si="82"/>
        <v>GRA for Distributed Solar Subsidy</v>
      </c>
      <c r="D1518" s="1" t="s">
        <v>2968</v>
      </c>
      <c r="F1518" s="1" t="s">
        <v>2972</v>
      </c>
      <c r="H1518" s="43">
        <v>572</v>
      </c>
      <c r="I1518" s="326" t="str">
        <f t="shared" si="83"/>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dist solar subsidy</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Distributed Solar Subsidy</v>
      </c>
      <c r="C1519" s="254" t="str">
        <f t="shared" si="82"/>
        <v>GRA for Distributed Solar Subsidy</v>
      </c>
      <c r="D1519" s="1" t="s">
        <v>2969</v>
      </c>
      <c r="F1519" s="1" t="s">
        <v>2973</v>
      </c>
      <c r="H1519" s="43">
        <v>573</v>
      </c>
      <c r="I1519" s="326" t="str">
        <f t="shared" si="83"/>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dist solar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Distributed Solar Subsidy</v>
      </c>
      <c r="C1520" s="254" t="str">
        <f t="shared" si="82"/>
        <v>GRA for Distributed Solar Subsidy</v>
      </c>
      <c r="D1520" s="1" t="s">
        <v>2970</v>
      </c>
      <c r="F1520" s="1" t="s">
        <v>2974</v>
      </c>
      <c r="H1520" s="43">
        <v>574</v>
      </c>
      <c r="I1520" s="326" t="str">
        <f t="shared" si="83"/>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dist solar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Fuel Subsidy</v>
      </c>
      <c r="C1521" t="s">
        <v>2963</v>
      </c>
      <c r="D1521" s="1" t="s">
        <v>2966</v>
      </c>
      <c r="F1521" s="1" t="s">
        <v>2971</v>
      </c>
      <c r="H1521" s="43">
        <v>575</v>
      </c>
      <c r="I1521" s="322" t="s">
        <v>43</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fuel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Fuel Subsidy</v>
      </c>
      <c r="C1522" s="254" t="str">
        <f t="shared" ref="C1522:C1525" si="84">C$1521</f>
        <v>GRA for Fuel Subsidies</v>
      </c>
      <c r="D1522" s="1" t="s">
        <v>2967</v>
      </c>
      <c r="F1522" s="1" t="s">
        <v>2982</v>
      </c>
      <c r="H1522" s="43">
        <v>576</v>
      </c>
      <c r="I1522" s="326" t="str">
        <f t="shared" ref="I1522:I1530" si="85">I$1521</f>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fuel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Fuel Subsidy</v>
      </c>
      <c r="C1523" s="254" t="str">
        <f t="shared" si="84"/>
        <v>GRA for Fuel Subsidies</v>
      </c>
      <c r="D1523" s="1" t="s">
        <v>2968</v>
      </c>
      <c r="F1523" s="1" t="s">
        <v>2972</v>
      </c>
      <c r="H1523" s="43">
        <v>577</v>
      </c>
      <c r="I1523" s="326" t="str">
        <f t="shared" si="85"/>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fuel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Fuel Subsidy</v>
      </c>
      <c r="C1524" s="254" t="str">
        <f t="shared" si="84"/>
        <v>GRA for Fuel Subsidies</v>
      </c>
      <c r="D1524" s="1" t="s">
        <v>2969</v>
      </c>
      <c r="F1524" s="1" t="s">
        <v>2973</v>
      </c>
      <c r="H1524" s="43">
        <v>578</v>
      </c>
      <c r="I1524" s="326" t="str">
        <f t="shared" si="85"/>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fuel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Fuel Subsidy</v>
      </c>
      <c r="C1525" s="254" t="str">
        <f t="shared" si="84"/>
        <v>GRA for Fuel Subsidies</v>
      </c>
      <c r="D1525" s="1" t="s">
        <v>2970</v>
      </c>
      <c r="F1525" s="1" t="s">
        <v>2974</v>
      </c>
      <c r="H1525" s="43">
        <v>579</v>
      </c>
      <c r="I1525" s="326" t="str">
        <f t="shared" si="85"/>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fuel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t="str">
        <f>IF(ISBLANK(INDEX('Policy Characteristics'!L:L,MATCH($C1525,'Policy Characteristics'!$C:$C,0))),"",INDEX('Policy Characteristics'!L:L,MATCH($C1525,'Policy Characteristics'!$C:$C,0)))</f>
        <v/>
      </c>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CCS Subsidy</v>
      </c>
      <c r="C1526" t="s">
        <v>3653</v>
      </c>
      <c r="D1526" s="1" t="s">
        <v>2966</v>
      </c>
      <c r="F1526" s="1" t="s">
        <v>2971</v>
      </c>
      <c r="H1526" s="43">
        <v>2252</v>
      </c>
      <c r="I1526" s="322" t="s">
        <v>43</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CCS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t="str">
        <f>IF(ISBLANK(INDEX('Policy Characteristics'!L:L,MATCH($C1526,'Policy Characteristics'!$C:$C,0))),"",INDEX('Policy Characteristics'!L:L,MATCH($C1526,'Policy Characteristics'!$C:$C,0)))</f>
        <v/>
      </c>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CCS Subsidy</v>
      </c>
      <c r="C1527" s="254" t="str">
        <f>C$1526</f>
        <v>GRA for CCS Subsidies</v>
      </c>
      <c r="D1527" s="1" t="s">
        <v>2967</v>
      </c>
      <c r="F1527" s="1" t="s">
        <v>2982</v>
      </c>
      <c r="H1527" s="43">
        <v>2253</v>
      </c>
      <c r="I1527" s="326" t="str">
        <f t="shared" si="85"/>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CCS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t="str">
        <f>IF(ISBLANK(INDEX('Policy Characteristics'!L:L,MATCH($C1527,'Policy Characteristics'!$C:$C,0))),"",INDEX('Policy Characteristics'!L:L,MATCH($C1527,'Policy Characteristics'!$C:$C,0)))</f>
        <v/>
      </c>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CCS Subsidy</v>
      </c>
      <c r="C1528" s="254" t="str">
        <f t="shared" ref="C1528:C1530" si="86">C$1526</f>
        <v>GRA for CCS Subsidies</v>
      </c>
      <c r="D1528" s="1" t="s">
        <v>2968</v>
      </c>
      <c r="F1528" s="1" t="s">
        <v>2972</v>
      </c>
      <c r="H1528" s="43">
        <v>2254</v>
      </c>
      <c r="I1528" s="326" t="str">
        <f t="shared" si="85"/>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CCS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t="str">
        <f>IF(ISBLANK(INDEX('Policy Characteristics'!L:L,MATCH($C1528,'Policy Characteristics'!$C:$C,0))),"",INDEX('Policy Characteristics'!L:L,MATCH($C1528,'Policy Characteristics'!$C:$C,0)))</f>
        <v/>
      </c>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CCS Subsidy</v>
      </c>
      <c r="C1529" s="254" t="str">
        <f t="shared" si="86"/>
        <v>GRA for CCS Subsidies</v>
      </c>
      <c r="D1529" s="1" t="s">
        <v>2969</v>
      </c>
      <c r="F1529" s="1" t="s">
        <v>2973</v>
      </c>
      <c r="H1529" s="43">
        <v>2255</v>
      </c>
      <c r="I1529" s="326" t="str">
        <f t="shared" si="85"/>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CCS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CCS Subsidy</v>
      </c>
      <c r="C1530" s="254" t="str">
        <f t="shared" si="86"/>
        <v>GRA for CCS Subsidies</v>
      </c>
      <c r="D1530" s="1" t="s">
        <v>2970</v>
      </c>
      <c r="F1530" s="1" t="s">
        <v>2974</v>
      </c>
      <c r="H1530" s="43">
        <v>2256</v>
      </c>
      <c r="I1530" s="326" t="str">
        <f t="shared" si="85"/>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CCS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National Debt Interest</v>
      </c>
      <c r="C1531" t="s">
        <v>2964</v>
      </c>
      <c r="D1531" s="1" t="s">
        <v>2966</v>
      </c>
      <c r="F1531" s="1" t="s">
        <v>2971</v>
      </c>
      <c r="H1531" s="43">
        <v>580</v>
      </c>
      <c r="I1531" s="322" t="s">
        <v>43</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national debt interest</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National Debt Interest</v>
      </c>
      <c r="C1532" s="254" t="str">
        <f t="shared" ref="C1532:C1535" si="87">C$1531</f>
        <v>GRA for National Debt Interest</v>
      </c>
      <c r="D1532" s="1" t="s">
        <v>2967</v>
      </c>
      <c r="F1532" s="1" t="s">
        <v>2982</v>
      </c>
      <c r="H1532" s="43">
        <v>581</v>
      </c>
      <c r="I1532" s="326" t="str">
        <f t="shared" ref="I1532:I1535" si="88">I$1531</f>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national debt interest</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National Debt Interest</v>
      </c>
      <c r="C1533" s="254" t="str">
        <f t="shared" si="87"/>
        <v>GRA for National Debt Interest</v>
      </c>
      <c r="D1533" s="1" t="s">
        <v>2968</v>
      </c>
      <c r="F1533" s="1" t="s">
        <v>2972</v>
      </c>
      <c r="H1533" s="43">
        <v>582</v>
      </c>
      <c r="I1533" s="326" t="str">
        <f t="shared" si="88"/>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national debt interest</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National Debt Interest</v>
      </c>
      <c r="C1534" s="254" t="str">
        <f t="shared" si="87"/>
        <v>GRA for National Debt Interest</v>
      </c>
      <c r="D1534" s="1" t="s">
        <v>2969</v>
      </c>
      <c r="F1534" s="1" t="s">
        <v>2973</v>
      </c>
      <c r="H1534" s="43">
        <v>583</v>
      </c>
      <c r="I1534" s="326" t="str">
        <f t="shared" si="88"/>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national debt interest</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National Debt Interest</v>
      </c>
      <c r="C1535" s="254" t="str">
        <f t="shared" si="87"/>
        <v>GRA for National Debt Interest</v>
      </c>
      <c r="D1535" s="1" t="s">
        <v>2970</v>
      </c>
      <c r="F1535" s="1" t="s">
        <v>2974</v>
      </c>
      <c r="H1535" s="43">
        <v>584</v>
      </c>
      <c r="I1535" s="326" t="str">
        <f t="shared" si="88"/>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national debt interest</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Remaining Government Cash Flows</v>
      </c>
      <c r="C1536" t="s">
        <v>2965</v>
      </c>
      <c r="D1536" s="1" t="s">
        <v>2966</v>
      </c>
      <c r="F1536" s="1" t="s">
        <v>2971</v>
      </c>
      <c r="H1536" s="43">
        <v>585</v>
      </c>
      <c r="I1536" s="322" t="s">
        <v>43</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remaining cash flow changes</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Remaining Government Cash Flows</v>
      </c>
      <c r="C1537" s="254" t="str">
        <f t="shared" ref="C1537" si="89">C$1536</f>
        <v>GRA for Remaining Government Cash Flow Changes</v>
      </c>
      <c r="D1537" s="1" t="s">
        <v>2967</v>
      </c>
      <c r="F1537" s="1" t="s">
        <v>2982</v>
      </c>
      <c r="H1537" s="43">
        <v>586</v>
      </c>
      <c r="I1537" s="326" t="str">
        <f t="shared" ref="I1537:I1540" si="90">I$1536</f>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remaining cash flow changes</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Remaining Government Cash Flows</v>
      </c>
      <c r="C1538" s="254" t="str">
        <f t="shared" ref="C1538:C1540" si="91">C$1536</f>
        <v>GRA for Remaining Government Cash Flow Changes</v>
      </c>
      <c r="D1538" s="1" t="s">
        <v>2968</v>
      </c>
      <c r="F1538" s="1" t="s">
        <v>2972</v>
      </c>
      <c r="H1538" s="43">
        <v>587</v>
      </c>
      <c r="I1538" s="326" t="str">
        <f t="shared" si="90"/>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remaining cash flow changes</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Remaining Government Cash Flows</v>
      </c>
      <c r="C1539" s="254" t="str">
        <f t="shared" si="91"/>
        <v>GRA for Remaining Government Cash Flow Changes</v>
      </c>
      <c r="D1539" s="1" t="s">
        <v>2969</v>
      </c>
      <c r="F1539" s="1" t="s">
        <v>2973</v>
      </c>
      <c r="H1539" s="43">
        <v>588</v>
      </c>
      <c r="I1539" s="326" t="str">
        <f t="shared" si="90"/>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remaining cash flow changes</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Remaining Government Cash Flows</v>
      </c>
      <c r="C1540" s="254" t="str">
        <f t="shared" si="91"/>
        <v>GRA for Remaining Government Cash Flow Changes</v>
      </c>
      <c r="D1540" s="1" t="s">
        <v>2970</v>
      </c>
      <c r="F1540" s="1" t="s">
        <v>2974</v>
      </c>
      <c r="H1540" s="43">
        <v>589</v>
      </c>
      <c r="I1540" s="326" t="str">
        <f t="shared" si="90"/>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remaining cash flow changes</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Control Settings</v>
      </c>
      <c r="B1541" s="262" t="str">
        <f>IF(ISBLANK(INDEX('Policy Characteristics'!B:B,MATCH($C1541,'Policy Characteristics'!$C:$C,0))),"",INDEX('Policy Characteristics'!B:B,MATCH($C1541,'Policy Characteristics'!$C:$C,0)))</f>
        <v>COVID-19 Recession</v>
      </c>
      <c r="C1541" s="1" t="s">
        <v>3444</v>
      </c>
      <c r="H1541" s="43">
        <v>543</v>
      </c>
      <c r="I1541" s="322" t="s">
        <v>44</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settings exogenous GDP adjustment</v>
      </c>
      <c r="L1541" s="359">
        <f>IF(ISBLANK(INDEX('Policy Characteristics'!F:F,MATCH($C1541,'Policy Characteristics'!$C:$C,0))),"",INDEX('Policy Characteristics'!F:F,MATCH($C1541,'Policy Characteristics'!$C:$C,0)))</f>
        <v>0</v>
      </c>
      <c r="M1541" s="359">
        <f>IF(ISBLANK(INDEX('Policy Characteristics'!G:G,MATCH($C1541,'Policy Characteristics'!$C:$C,0))),"",INDEX('Policy Characteristics'!G:G,MATCH($C1541,'Policy Characteristics'!$C:$C,0)))</f>
        <v>1</v>
      </c>
      <c r="N1541" s="359">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on/off</v>
      </c>
      <c r="P1541" s="254"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Control Settings</v>
      </c>
      <c r="B1542" s="262" t="str">
        <f>IF(ISBLANK(INDEX('Policy Characteristics'!B:B,MATCH($C1542,'Policy Characteristics'!$C:$C,0))),"",INDEX('Policy Characteristics'!B:B,MATCH($C1542,'Policy Characteristics'!$C:$C,0)))</f>
        <v>Use 20-Year GWP Values</v>
      </c>
      <c r="C1542" t="s">
        <v>3300</v>
      </c>
      <c r="H1542" s="43">
        <v>1601</v>
      </c>
      <c r="I1542" s="322" t="s">
        <v>44</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
      </c>
      <c r="L1542" s="359">
        <f>IF(ISBLANK(INDEX('Policy Characteristics'!F:F,MATCH($C1542,'Policy Characteristics'!$C:$C,0))),"",INDEX('Policy Characteristics'!F:F,MATCH($C1542,'Policy Characteristics'!$C:$C,0)))</f>
        <v>0</v>
      </c>
      <c r="M1542" s="359">
        <f>IF(ISBLANK(INDEX('Policy Characteristics'!G:G,MATCH($C1542,'Policy Characteristics'!$C:$C,0))),"",INDEX('Policy Characteristics'!G:G,MATCH($C1542,'Policy Characteristics'!$C:$C,0)))</f>
        <v>1</v>
      </c>
      <c r="N1542" s="359">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on/off</v>
      </c>
      <c r="P1542" s="254"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11" priority="3" operator="containsText" text="No">
      <formula>NOT(ISERROR(SEARCH("No",I1)))</formula>
    </cfRule>
  </conditionalFormatting>
  <conditionalFormatting sqref="I1491 I1496 I1506 I1511 I1516 I1521 I1531 I1536 I1541:I1048576">
    <cfRule type="containsText" dxfId="10" priority="133" operator="containsText" text="No">
      <formula>NOT(ISERROR(SEARCH("No",I1491)))</formula>
    </cfRule>
  </conditionalFormatting>
  <conditionalFormatting sqref="I1501">
    <cfRule type="containsText" dxfId="9" priority="2" operator="containsText" text="No">
      <formula>NOT(ISERROR(SEARCH("No",I1501)))</formula>
    </cfRule>
  </conditionalFormatting>
  <conditionalFormatting sqref="I1526">
    <cfRule type="containsText" dxfId="8"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5" t="s">
        <v>2818</v>
      </c>
      <c r="B1" s="405"/>
    </row>
    <row r="2" spans="1:2">
      <c r="A2" s="195" t="s">
        <v>2819</v>
      </c>
      <c r="B2" s="195" t="s">
        <v>2820</v>
      </c>
    </row>
    <row r="3" spans="1:2">
      <c r="A3" s="196" t="s">
        <v>353</v>
      </c>
      <c r="B3" t="str">
        <f>A3</f>
        <v>million metric tons / year</v>
      </c>
    </row>
    <row r="4" spans="1:2">
      <c r="A4" s="196" t="s">
        <v>3502</v>
      </c>
      <c r="B4" t="str">
        <f>A4</f>
        <v>million metric tons</v>
      </c>
    </row>
    <row r="5" spans="1:2">
      <c r="A5" s="196" t="s">
        <v>3734</v>
      </c>
      <c r="B5" t="str">
        <f>A5</f>
        <v>g CO2e / 2023 dollar</v>
      </c>
    </row>
    <row r="6" spans="1:2">
      <c r="A6" s="197" t="s">
        <v>2321</v>
      </c>
      <c r="B6" t="str">
        <f t="shared" ref="B6:B46" si="0">A6</f>
        <v>thousand metric tons / year</v>
      </c>
    </row>
    <row r="7" spans="1:2">
      <c r="A7" s="197" t="s">
        <v>3735</v>
      </c>
      <c r="B7" t="str">
        <f>A7</f>
        <v>g CO2 / 2023 dollar</v>
      </c>
    </row>
    <row r="8" spans="1:2" ht="30">
      <c r="A8" s="197" t="s">
        <v>3736</v>
      </c>
      <c r="B8" t="str">
        <f t="shared" si="0"/>
        <v>2023 dollars / metric ton CO2e abated, Annual average abatement (million metric tons CO2e)</v>
      </c>
    </row>
    <row r="9" spans="1:2">
      <c r="A9" s="197" t="s">
        <v>3737</v>
      </c>
      <c r="B9" t="str">
        <f t="shared" si="0"/>
        <v>billion 2023 dollars / year</v>
      </c>
    </row>
    <row r="10" spans="1:2">
      <c r="A10" s="197" t="s">
        <v>3738</v>
      </c>
      <c r="B10" t="str">
        <f t="shared" si="0"/>
        <v>billion 2023 dollars</v>
      </c>
    </row>
    <row r="11" spans="1:2">
      <c r="A11" s="197" t="s">
        <v>2862</v>
      </c>
      <c r="B11" t="str">
        <f t="shared" si="0"/>
        <v>jobs</v>
      </c>
    </row>
    <row r="12" spans="1:2">
      <c r="A12" s="197" t="s">
        <v>2904</v>
      </c>
      <c r="B12" t="str">
        <f t="shared" si="0"/>
        <v>incidents / year</v>
      </c>
    </row>
    <row r="13" spans="1:2">
      <c r="A13" s="197" t="s">
        <v>2881</v>
      </c>
      <c r="B13" t="str">
        <f t="shared" si="0"/>
        <v>% change</v>
      </c>
    </row>
    <row r="14" spans="1:2">
      <c r="A14" s="197" t="s">
        <v>3739</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3581</v>
      </c>
      <c r="B17" t="str">
        <f t="shared" si="0"/>
        <v>terawatt-hours (TWh)</v>
      </c>
    </row>
    <row r="18" spans="1:2">
      <c r="A18" s="197" t="s">
        <v>3347</v>
      </c>
      <c r="B18" t="str">
        <f t="shared" si="0"/>
        <v>%</v>
      </c>
    </row>
    <row r="19" spans="1:2">
      <c r="A19" s="197" t="s">
        <v>3348</v>
      </c>
      <c r="B19" t="str">
        <f t="shared" si="0"/>
        <v>metric tons CO2e / megawatt-hour (MWh)</v>
      </c>
    </row>
    <row r="20" spans="1:2">
      <c r="A20" s="197" t="s">
        <v>3740</v>
      </c>
      <c r="B20" t="str">
        <f t="shared" si="0"/>
        <v>kilowatt-hour / 2023 dollar</v>
      </c>
    </row>
    <row r="21" spans="1:2">
      <c r="A21" s="197" t="s">
        <v>356</v>
      </c>
      <c r="B21" t="str">
        <f t="shared" si="0"/>
        <v>gigawatts (GW) / year</v>
      </c>
    </row>
    <row r="22" spans="1:2">
      <c r="A22" s="197" t="s">
        <v>3741</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3742</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3316</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3743</v>
      </c>
      <c r="B37" t="str">
        <f t="shared" si="0"/>
        <v>2023 dollars / short ton</v>
      </c>
    </row>
    <row r="38" spans="1:2">
      <c r="A38" s="197" t="s">
        <v>3744</v>
      </c>
      <c r="B38" t="str">
        <f t="shared" si="0"/>
        <v>2023 dollars / thousand cubic feet</v>
      </c>
    </row>
    <row r="39" spans="1:2">
      <c r="A39" s="197" t="s">
        <v>3745</v>
      </c>
      <c r="B39" t="str">
        <f t="shared" si="0"/>
        <v>2023 dollars / gallon</v>
      </c>
    </row>
    <row r="40" spans="1:2">
      <c r="A40" s="197" t="s">
        <v>3746</v>
      </c>
      <c r="B40" t="str">
        <f t="shared" si="0"/>
        <v>2023 dollars / barrel of oil</v>
      </c>
    </row>
    <row r="41" spans="1:2">
      <c r="A41" s="197" t="s">
        <v>3747</v>
      </c>
      <c r="B41" t="str">
        <f t="shared" si="0"/>
        <v>2023 dollars / kg</v>
      </c>
    </row>
    <row r="42" spans="1:2">
      <c r="A42" s="197" t="s">
        <v>3748</v>
      </c>
      <c r="B42" t="str">
        <f t="shared" si="0"/>
        <v>2023 dollars / kilowatt-hour (kWh)</v>
      </c>
    </row>
    <row r="43" spans="1:2">
      <c r="A43" s="197" t="s">
        <v>3741</v>
      </c>
      <c r="B43" t="str">
        <f t="shared" ref="B43" si="1">A43</f>
        <v>2023 dollars / megawatt-hour (MWh)</v>
      </c>
    </row>
    <row r="44" spans="1:2">
      <c r="A44" s="197" t="s">
        <v>3303</v>
      </c>
      <c r="B44" t="str">
        <f t="shared" si="0"/>
        <v>cost of eqpt. to capture 1 metric ton CO2e/yr (2020 dollars)</v>
      </c>
    </row>
    <row r="45" spans="1:2">
      <c r="A45" s="197" t="s">
        <v>3749</v>
      </c>
      <c r="B45" t="str">
        <f t="shared" si="0"/>
        <v>million 2023 dollars / megawatt (MW)</v>
      </c>
    </row>
    <row r="46" spans="1:2">
      <c r="A46" s="197" t="s">
        <v>3750</v>
      </c>
      <c r="B46" t="str">
        <f t="shared" si="0"/>
        <v>cost of eqpt. to produce 1 kg H2/yr (2023 dollars)</v>
      </c>
    </row>
    <row r="48" spans="1:2">
      <c r="A48" s="405" t="s">
        <v>2822</v>
      </c>
      <c r="B48" s="405"/>
    </row>
    <row r="49" spans="1:2">
      <c r="A49" s="195" t="s">
        <v>2819</v>
      </c>
      <c r="B49" s="195" t="s">
        <v>2820</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87" activePane="bottomLeft" state="frozen"/>
      <selection pane="bottomLeft" activeCell="A189" sqref="A189:J189"/>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2821</v>
      </c>
      <c r="D1" s="165" t="s">
        <v>60</v>
      </c>
      <c r="E1" s="165" t="s">
        <v>62</v>
      </c>
      <c r="F1" s="165" t="s">
        <v>440</v>
      </c>
      <c r="G1" s="165" t="s">
        <v>61</v>
      </c>
      <c r="H1" s="165" t="s">
        <v>2322</v>
      </c>
      <c r="I1" s="166" t="s">
        <v>304</v>
      </c>
      <c r="J1" s="44" t="s">
        <v>3591</v>
      </c>
    </row>
    <row r="2" spans="1:10">
      <c r="A2" s="2" t="s">
        <v>2327</v>
      </c>
      <c r="B2" s="1" t="s">
        <v>2328</v>
      </c>
      <c r="C2" s="43">
        <v>1</v>
      </c>
      <c r="D2" s="1" t="s">
        <v>63</v>
      </c>
      <c r="E2" s="1" t="s">
        <v>64</v>
      </c>
      <c r="F2" s="1" t="str">
        <f>UnitControlCenter!$B$3</f>
        <v>million metric tons / year</v>
      </c>
      <c r="G2" s="1" t="s">
        <v>175</v>
      </c>
      <c r="J2" s="1" t="s">
        <v>3597</v>
      </c>
    </row>
    <row r="3" spans="1:10">
      <c r="A3" s="2" t="s">
        <v>2327</v>
      </c>
      <c r="B3" s="1" t="s">
        <v>2329</v>
      </c>
      <c r="C3" s="47">
        <v>1</v>
      </c>
      <c r="D3" s="2" t="s">
        <v>63</v>
      </c>
      <c r="E3" s="2" t="s">
        <v>64</v>
      </c>
      <c r="F3" s="1" t="str">
        <f>UnitControlCenter!$B$3</f>
        <v>million metric tons / year</v>
      </c>
      <c r="G3" s="1" t="s">
        <v>2311</v>
      </c>
    </row>
    <row r="4" spans="1:10" ht="30">
      <c r="A4" s="2" t="s">
        <v>2327</v>
      </c>
      <c r="B4" s="1" t="s">
        <v>3500</v>
      </c>
      <c r="C4" s="43">
        <v>1</v>
      </c>
      <c r="D4" s="1" t="s">
        <v>63</v>
      </c>
      <c r="E4" s="1" t="s">
        <v>64</v>
      </c>
      <c r="F4" s="1" t="str">
        <f>UnitControlCenter!B4</f>
        <v>million metric tons</v>
      </c>
      <c r="G4" s="1" t="s">
        <v>3503</v>
      </c>
      <c r="J4" s="1" t="s">
        <v>3598</v>
      </c>
    </row>
    <row r="5" spans="1:10" ht="30">
      <c r="A5" s="2" t="s">
        <v>2327</v>
      </c>
      <c r="B5" s="1" t="s">
        <v>3501</v>
      </c>
      <c r="C5" s="47">
        <v>1</v>
      </c>
      <c r="D5" s="2" t="s">
        <v>63</v>
      </c>
      <c r="E5" s="2" t="s">
        <v>64</v>
      </c>
      <c r="F5" s="1" t="str">
        <f>UnitControlCenter!B4</f>
        <v>million metric tons</v>
      </c>
      <c r="G5" s="1" t="s">
        <v>3504</v>
      </c>
    </row>
    <row r="6" spans="1:10" ht="90">
      <c r="A6" s="2" t="s">
        <v>2327</v>
      </c>
      <c r="B6" s="2" t="s">
        <v>2330</v>
      </c>
      <c r="C6" s="43">
        <v>1</v>
      </c>
      <c r="D6" s="1" t="s">
        <v>65</v>
      </c>
      <c r="E6" s="1" t="s">
        <v>66</v>
      </c>
      <c r="F6" s="1" t="str">
        <f>UnitControlCenter!$B$3</f>
        <v>million metric tons / year</v>
      </c>
      <c r="G6" s="1" t="s">
        <v>2799</v>
      </c>
      <c r="H6" s="1" t="s">
        <v>2800</v>
      </c>
      <c r="I6" s="1" t="s">
        <v>2801</v>
      </c>
    </row>
    <row r="7" spans="1:10" ht="30">
      <c r="A7" s="2" t="s">
        <v>2327</v>
      </c>
      <c r="B7" s="2" t="s">
        <v>2331</v>
      </c>
      <c r="C7" s="43">
        <v>1</v>
      </c>
      <c r="D7" s="1" t="s">
        <v>65</v>
      </c>
      <c r="E7" s="1" t="s">
        <v>66</v>
      </c>
      <c r="F7" s="1" t="str">
        <f>UnitControlCenter!$B$3</f>
        <v>million metric tons / year</v>
      </c>
      <c r="G7" s="1" t="s">
        <v>2802</v>
      </c>
      <c r="H7" s="1" t="s">
        <v>2803</v>
      </c>
      <c r="I7" s="1" t="s">
        <v>2804</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2872</v>
      </c>
      <c r="C9" s="43">
        <v>0</v>
      </c>
      <c r="D9" s="1" t="s">
        <v>63</v>
      </c>
      <c r="E9" s="1" t="s">
        <v>64</v>
      </c>
      <c r="F9" s="1" t="str">
        <f>UnitControlCenter!$B$5</f>
        <v>g CO2e / 2023 dollar</v>
      </c>
      <c r="G9" s="1" t="s">
        <v>2824</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s="473" customFormat="1">
      <c r="A17" s="465" t="s">
        <v>2327</v>
      </c>
      <c r="B17" s="465" t="s">
        <v>2438</v>
      </c>
      <c r="C17" s="471">
        <v>1</v>
      </c>
      <c r="D17" s="473" t="s">
        <v>63</v>
      </c>
      <c r="E17" s="473" t="s">
        <v>64</v>
      </c>
      <c r="F17" s="473" t="str">
        <f>UnitControlCenter!$B$3</f>
        <v>million metric tons / year</v>
      </c>
      <c r="G17" s="473" t="s">
        <v>2435</v>
      </c>
    </row>
    <row r="18" spans="1:10" s="477" customFormat="1" ht="390.75" thickBot="1">
      <c r="A18" s="464" t="s">
        <v>2327</v>
      </c>
      <c r="B18" s="464" t="s">
        <v>3751</v>
      </c>
      <c r="C18" s="463">
        <v>1</v>
      </c>
      <c r="D18" s="462" t="s">
        <v>65</v>
      </c>
      <c r="E18" s="462" t="s">
        <v>66</v>
      </c>
      <c r="F18" s="462" t="str">
        <f>[1]UnitControlCenter!$B$3</f>
        <v>million metric tons / year</v>
      </c>
      <c r="G18" s="462" t="s">
        <v>3752</v>
      </c>
      <c r="H18" s="462" t="s">
        <v>3753</v>
      </c>
      <c r="I18" s="462" t="s">
        <v>3754</v>
      </c>
      <c r="J18" s="462"/>
    </row>
    <row r="19" spans="1:10" ht="105">
      <c r="A19" s="2" t="s">
        <v>2333</v>
      </c>
      <c r="B19" s="2" t="s">
        <v>2220</v>
      </c>
      <c r="C19" s="43">
        <v>1</v>
      </c>
      <c r="D19" s="1" t="s">
        <v>65</v>
      </c>
      <c r="E19" s="1" t="s">
        <v>66</v>
      </c>
      <c r="F19" s="1" t="str">
        <f>UnitControlCenter!$B$3</f>
        <v>million metric tons / year</v>
      </c>
      <c r="G19" s="1" t="s">
        <v>3321</v>
      </c>
      <c r="H19" s="1" t="s">
        <v>2800</v>
      </c>
      <c r="I19" s="1" t="s">
        <v>2801</v>
      </c>
    </row>
    <row r="20" spans="1:10" ht="105">
      <c r="A20" s="2" t="s">
        <v>2333</v>
      </c>
      <c r="B20" s="2" t="s">
        <v>2236</v>
      </c>
      <c r="C20" s="43">
        <v>1</v>
      </c>
      <c r="D20" s="1" t="s">
        <v>65</v>
      </c>
      <c r="E20" s="1" t="s">
        <v>66</v>
      </c>
      <c r="F20" s="1" t="str">
        <f>UnitControlCenter!$B$3</f>
        <v>million metric tons / year</v>
      </c>
      <c r="G20" s="1" t="s">
        <v>3333</v>
      </c>
      <c r="H20" s="1" t="s">
        <v>2800</v>
      </c>
      <c r="I20" s="1" t="s">
        <v>3322</v>
      </c>
    </row>
    <row r="21" spans="1:10" ht="105">
      <c r="A21" s="2" t="s">
        <v>2333</v>
      </c>
      <c r="B21" s="2" t="s">
        <v>2238</v>
      </c>
      <c r="C21" s="43">
        <v>1</v>
      </c>
      <c r="D21" s="1" t="s">
        <v>65</v>
      </c>
      <c r="E21" s="1" t="s">
        <v>66</v>
      </c>
      <c r="F21" s="1" t="str">
        <f>UnitControlCenter!$B$3</f>
        <v>million metric tons / year</v>
      </c>
      <c r="G21" s="1" t="s">
        <v>3334</v>
      </c>
      <c r="H21" s="1" t="s">
        <v>2800</v>
      </c>
      <c r="I21" s="1" t="s">
        <v>3323</v>
      </c>
    </row>
    <row r="22" spans="1:10" ht="105">
      <c r="A22" s="2" t="s">
        <v>2333</v>
      </c>
      <c r="B22" s="2" t="s">
        <v>2320</v>
      </c>
      <c r="C22" s="43">
        <v>1</v>
      </c>
      <c r="D22" s="1" t="s">
        <v>65</v>
      </c>
      <c r="E22" s="1" t="s">
        <v>66</v>
      </c>
      <c r="F22" s="1" t="str">
        <f>UnitControlCenter!$B$3</f>
        <v>million metric tons / year</v>
      </c>
      <c r="G22" s="1" t="s">
        <v>3335</v>
      </c>
      <c r="H22" s="1" t="s">
        <v>2800</v>
      </c>
      <c r="I22" s="1" t="s">
        <v>3324</v>
      </c>
    </row>
    <row r="23" spans="1:10" ht="105">
      <c r="A23" s="2" t="s">
        <v>2333</v>
      </c>
      <c r="B23" s="2" t="s">
        <v>2319</v>
      </c>
      <c r="C23" s="43">
        <v>1</v>
      </c>
      <c r="D23" s="1" t="s">
        <v>65</v>
      </c>
      <c r="E23" s="1" t="s">
        <v>66</v>
      </c>
      <c r="F23" s="1" t="str">
        <f>UnitControlCenter!$B$6</f>
        <v>thousand metric tons / year</v>
      </c>
      <c r="G23" s="1" t="s">
        <v>3336</v>
      </c>
      <c r="H23" s="1" t="s">
        <v>2800</v>
      </c>
      <c r="I23" s="1" t="s">
        <v>3325</v>
      </c>
    </row>
    <row r="24" spans="1:10" ht="105">
      <c r="A24" s="2" t="s">
        <v>2333</v>
      </c>
      <c r="B24" s="2" t="s">
        <v>2227</v>
      </c>
      <c r="C24" s="43">
        <v>1</v>
      </c>
      <c r="D24" s="1" t="s">
        <v>65</v>
      </c>
      <c r="E24" s="1" t="s">
        <v>66</v>
      </c>
      <c r="F24" s="1" t="str">
        <f>UnitControlCenter!$B$6</f>
        <v>thousand metric tons / year</v>
      </c>
      <c r="G24" s="1" t="s">
        <v>3337</v>
      </c>
      <c r="H24" s="1" t="s">
        <v>2800</v>
      </c>
      <c r="I24" s="1" t="s">
        <v>3326</v>
      </c>
    </row>
    <row r="25" spans="1:10" ht="105">
      <c r="A25" s="2" t="s">
        <v>2333</v>
      </c>
      <c r="B25" s="2" t="s">
        <v>2232</v>
      </c>
      <c r="C25" s="43">
        <v>1</v>
      </c>
      <c r="D25" s="1" t="s">
        <v>65</v>
      </c>
      <c r="E25" s="1" t="s">
        <v>66</v>
      </c>
      <c r="F25" s="1" t="str">
        <f>UnitControlCenter!$B$6</f>
        <v>thousand metric tons / year</v>
      </c>
      <c r="G25" s="1" t="s">
        <v>3338</v>
      </c>
      <c r="H25" s="1" t="s">
        <v>2800</v>
      </c>
      <c r="I25" s="1" t="s">
        <v>3327</v>
      </c>
    </row>
    <row r="26" spans="1:10" ht="105">
      <c r="A26" s="2" t="s">
        <v>2333</v>
      </c>
      <c r="B26" s="2" t="s">
        <v>2234</v>
      </c>
      <c r="C26" s="43">
        <v>1</v>
      </c>
      <c r="D26" s="1" t="s">
        <v>65</v>
      </c>
      <c r="E26" s="1" t="s">
        <v>66</v>
      </c>
      <c r="F26" s="1" t="str">
        <f>UnitControlCenter!$B$6</f>
        <v>thousand metric tons / year</v>
      </c>
      <c r="G26" s="1" t="s">
        <v>3339</v>
      </c>
      <c r="H26" s="1" t="s">
        <v>2800</v>
      </c>
      <c r="I26" s="1" t="s">
        <v>3328</v>
      </c>
    </row>
    <row r="27" spans="1:10" ht="105">
      <c r="A27" s="2" t="s">
        <v>2333</v>
      </c>
      <c r="B27" s="2" t="s">
        <v>2225</v>
      </c>
      <c r="C27" s="43">
        <v>1</v>
      </c>
      <c r="D27" s="1" t="s">
        <v>65</v>
      </c>
      <c r="E27" s="1" t="s">
        <v>66</v>
      </c>
      <c r="F27" s="1" t="str">
        <f>UnitControlCenter!$B$3</f>
        <v>million metric tons / year</v>
      </c>
      <c r="G27" s="1" t="s">
        <v>3340</v>
      </c>
      <c r="H27" s="1" t="s">
        <v>2800</v>
      </c>
      <c r="I27" s="1" t="s">
        <v>3329</v>
      </c>
    </row>
    <row r="28" spans="1:10" ht="105">
      <c r="A28" s="2" t="s">
        <v>2333</v>
      </c>
      <c r="B28" s="2" t="s">
        <v>2222</v>
      </c>
      <c r="C28" s="43">
        <v>1</v>
      </c>
      <c r="D28" s="1" t="s">
        <v>65</v>
      </c>
      <c r="E28" s="1" t="s">
        <v>66</v>
      </c>
      <c r="F28" s="1" t="str">
        <f>UnitControlCenter!$B$6</f>
        <v>thousand metric tons / year</v>
      </c>
      <c r="G28" s="1" t="s">
        <v>3341</v>
      </c>
      <c r="H28" s="1" t="s">
        <v>2800</v>
      </c>
      <c r="I28" s="1" t="s">
        <v>3330</v>
      </c>
    </row>
    <row r="29" spans="1:10" ht="105">
      <c r="A29" s="2" t="s">
        <v>2333</v>
      </c>
      <c r="B29" s="2" t="s">
        <v>2230</v>
      </c>
      <c r="C29" s="43">
        <v>1</v>
      </c>
      <c r="D29" s="1" t="s">
        <v>65</v>
      </c>
      <c r="E29" s="1" t="s">
        <v>66</v>
      </c>
      <c r="F29" s="1" t="str">
        <f>UnitControlCenter!$B$3</f>
        <v>million metric tons / year</v>
      </c>
      <c r="G29" s="1" t="s">
        <v>3342</v>
      </c>
      <c r="H29" s="1" t="s">
        <v>2800</v>
      </c>
      <c r="I29" s="1" t="s">
        <v>3331</v>
      </c>
    </row>
    <row r="30" spans="1:10" ht="105.75" thickBot="1">
      <c r="A30" s="192" t="s">
        <v>2333</v>
      </c>
      <c r="B30" s="192" t="s">
        <v>485</v>
      </c>
      <c r="C30" s="199">
        <v>1</v>
      </c>
      <c r="D30" s="1" t="s">
        <v>65</v>
      </c>
      <c r="E30" s="1" t="s">
        <v>66</v>
      </c>
      <c r="F30" s="193" t="str">
        <f>UnitControlCenter!$B$3</f>
        <v>million metric tons / year</v>
      </c>
      <c r="G30" s="1" t="s">
        <v>3343</v>
      </c>
      <c r="H30" s="1" t="s">
        <v>2800</v>
      </c>
      <c r="I30" s="1" t="s">
        <v>3332</v>
      </c>
    </row>
    <row r="31" spans="1:10" ht="75">
      <c r="A31" s="2" t="s">
        <v>2334</v>
      </c>
      <c r="B31" s="2" t="s">
        <v>2330</v>
      </c>
      <c r="C31" s="43">
        <v>1</v>
      </c>
      <c r="D31" s="1" t="s">
        <v>65</v>
      </c>
      <c r="E31" s="1" t="s">
        <v>66</v>
      </c>
      <c r="F31" s="1" t="str">
        <f>UnitControlCenter!$B$3</f>
        <v>million metric tons / year</v>
      </c>
      <c r="G31" s="1" t="s">
        <v>2884</v>
      </c>
      <c r="H31" s="1" t="s">
        <v>2885</v>
      </c>
      <c r="I31" s="1" t="s">
        <v>2886</v>
      </c>
    </row>
    <row r="32" spans="1:10" ht="105">
      <c r="A32" s="2" t="s">
        <v>2334</v>
      </c>
      <c r="B32" s="2" t="s">
        <v>2498</v>
      </c>
      <c r="C32" s="43">
        <v>1</v>
      </c>
      <c r="D32" s="1" t="s">
        <v>65</v>
      </c>
      <c r="E32" s="1" t="s">
        <v>66</v>
      </c>
      <c r="F32" s="1" t="str">
        <f>UnitControlCenter!$B$3</f>
        <v>million metric tons / year</v>
      </c>
      <c r="G32" s="1" t="s">
        <v>2887</v>
      </c>
      <c r="H32" s="1" t="s">
        <v>2888</v>
      </c>
      <c r="I32" s="1" t="s">
        <v>2889</v>
      </c>
    </row>
    <row r="33" spans="1:10" ht="60">
      <c r="A33" s="2" t="s">
        <v>2334</v>
      </c>
      <c r="B33" s="2" t="s">
        <v>2335</v>
      </c>
      <c r="C33" s="43">
        <v>1</v>
      </c>
      <c r="D33" s="1" t="s">
        <v>65</v>
      </c>
      <c r="E33" s="1" t="s">
        <v>66</v>
      </c>
      <c r="F33" s="1" t="str">
        <f>UnitControlCenter!$B$3</f>
        <v>million metric tons / year</v>
      </c>
      <c r="G33" s="1" t="s">
        <v>2890</v>
      </c>
      <c r="H33" s="1" t="s">
        <v>2891</v>
      </c>
      <c r="I33" s="1" t="s">
        <v>2892</v>
      </c>
    </row>
    <row r="34" spans="1:10" ht="15.75" thickBot="1">
      <c r="A34" s="192" t="s">
        <v>2334</v>
      </c>
      <c r="B34" s="192" t="s">
        <v>2872</v>
      </c>
      <c r="C34" s="199">
        <v>0</v>
      </c>
      <c r="D34" s="193" t="s">
        <v>63</v>
      </c>
      <c r="E34" s="193" t="s">
        <v>64</v>
      </c>
      <c r="F34" s="193" t="str">
        <f>UnitControlCenter!$B$7</f>
        <v>g CO2 / 2023 dollar</v>
      </c>
      <c r="G34" s="193" t="s">
        <v>2823</v>
      </c>
      <c r="H34" s="193"/>
      <c r="I34" s="193"/>
      <c r="J34" s="193"/>
    </row>
    <row r="35" spans="1:10" ht="105">
      <c r="A35" s="2" t="s">
        <v>2730</v>
      </c>
      <c r="B35" s="2" t="s">
        <v>2569</v>
      </c>
      <c r="C35" s="43">
        <v>1</v>
      </c>
      <c r="D35" s="1" t="s">
        <v>63</v>
      </c>
      <c r="E35" s="1" t="s">
        <v>2978</v>
      </c>
      <c r="F35" s="1" t="str">
        <f>UnitControlCenter!$B$3</f>
        <v>million metric tons / year</v>
      </c>
      <c r="G35" s="1" t="s">
        <v>3021</v>
      </c>
    </row>
    <row r="36" spans="1:10">
      <c r="A36" s="2" t="s">
        <v>2730</v>
      </c>
      <c r="B36" s="2" t="s">
        <v>132</v>
      </c>
      <c r="C36" s="43">
        <v>1</v>
      </c>
      <c r="D36" s="1" t="s">
        <v>63</v>
      </c>
      <c r="E36" s="1" t="s">
        <v>2978</v>
      </c>
      <c r="F36" s="1" t="str">
        <f>UnitControlCenter!$B$3</f>
        <v>million metric tons / year</v>
      </c>
      <c r="G36" s="1" t="s">
        <v>2430</v>
      </c>
    </row>
    <row r="37" spans="1:10">
      <c r="A37" s="2" t="s">
        <v>2730</v>
      </c>
      <c r="B37" s="2" t="s">
        <v>2428</v>
      </c>
      <c r="C37" s="43">
        <v>1</v>
      </c>
      <c r="D37" s="1" t="s">
        <v>63</v>
      </c>
      <c r="E37" s="1" t="s">
        <v>2978</v>
      </c>
      <c r="F37" s="1" t="str">
        <f>UnitControlCenter!$B$3</f>
        <v>million metric tons / year</v>
      </c>
      <c r="G37" s="1" t="s">
        <v>2431</v>
      </c>
    </row>
    <row r="38" spans="1:10">
      <c r="A38" s="2" t="s">
        <v>2730</v>
      </c>
      <c r="B38" s="2" t="s">
        <v>2489</v>
      </c>
      <c r="C38" s="43">
        <v>1</v>
      </c>
      <c r="D38" s="1" t="s">
        <v>63</v>
      </c>
      <c r="E38" s="1" t="s">
        <v>2978</v>
      </c>
      <c r="F38" s="1" t="str">
        <f>UnitControlCenter!$B$3</f>
        <v>million metric tons / year</v>
      </c>
      <c r="G38" s="1" t="s">
        <v>2497</v>
      </c>
    </row>
    <row r="39" spans="1:10">
      <c r="A39" s="2" t="s">
        <v>2730</v>
      </c>
      <c r="B39" s="2" t="s">
        <v>93</v>
      </c>
      <c r="C39" s="43">
        <v>1</v>
      </c>
      <c r="D39" s="1" t="s">
        <v>63</v>
      </c>
      <c r="E39" s="1" t="s">
        <v>2978</v>
      </c>
      <c r="F39" s="1" t="str">
        <f>UnitControlCenter!$B$3</f>
        <v>million metric tons / year</v>
      </c>
      <c r="G39" s="1" t="s">
        <v>2432</v>
      </c>
    </row>
    <row r="40" spans="1:10" ht="30">
      <c r="A40" s="2" t="s">
        <v>2730</v>
      </c>
      <c r="B40" s="2" t="s">
        <v>9</v>
      </c>
      <c r="C40" s="43">
        <v>1</v>
      </c>
      <c r="D40" s="1" t="s">
        <v>63</v>
      </c>
      <c r="E40" s="1" t="s">
        <v>2978</v>
      </c>
      <c r="F40" s="1" t="str">
        <f>UnitControlCenter!$B$3</f>
        <v>million metric tons / year</v>
      </c>
      <c r="G40" s="1" t="s">
        <v>3022</v>
      </c>
    </row>
    <row r="41" spans="1:10" ht="15.75" thickBot="1">
      <c r="A41" s="192" t="s">
        <v>2730</v>
      </c>
      <c r="B41" s="192" t="s">
        <v>4</v>
      </c>
      <c r="C41" s="199">
        <v>1</v>
      </c>
      <c r="D41" s="193" t="s">
        <v>63</v>
      </c>
      <c r="E41" s="193" t="s">
        <v>2978</v>
      </c>
      <c r="F41" s="193" t="str">
        <f>UnitControlCenter!$B$3</f>
        <v>million metric tons / year</v>
      </c>
      <c r="G41" s="193" t="s">
        <v>2434</v>
      </c>
      <c r="H41" s="193"/>
      <c r="I41" s="193"/>
      <c r="J41" s="193"/>
    </row>
    <row r="42" spans="1:10" ht="45">
      <c r="A42" s="2" t="s">
        <v>357</v>
      </c>
      <c r="B42" s="2" t="s">
        <v>2944</v>
      </c>
      <c r="C42" s="43">
        <v>1</v>
      </c>
      <c r="D42" s="1" t="s">
        <v>65</v>
      </c>
      <c r="E42" s="1" t="s">
        <v>439</v>
      </c>
      <c r="F42" s="1" t="str">
        <f>UnitControlCenter!$B$8</f>
        <v>2023 dollars / metric ton CO2e abated, Annual average abatement (million metric tons CO2e)</v>
      </c>
      <c r="G42" s="1" t="s">
        <v>3023</v>
      </c>
    </row>
    <row r="43" spans="1:10" ht="45.75" thickBot="1">
      <c r="A43" s="192" t="s">
        <v>357</v>
      </c>
      <c r="B43" s="192" t="s">
        <v>2945</v>
      </c>
      <c r="C43" s="199">
        <v>1</v>
      </c>
      <c r="D43" s="193" t="s">
        <v>65</v>
      </c>
      <c r="E43" s="193" t="s">
        <v>439</v>
      </c>
      <c r="F43" s="193" t="str">
        <f>UnitControlCenter!$B$8</f>
        <v>2023 dollars / metric ton CO2e abated, Annual average abatement (million metric tons CO2e)</v>
      </c>
      <c r="G43" s="193" t="s">
        <v>3023</v>
      </c>
      <c r="H43" s="193"/>
      <c r="I43" s="193"/>
      <c r="J43" s="193"/>
    </row>
    <row r="44" spans="1:10" ht="45">
      <c r="A44" s="2" t="s">
        <v>2336</v>
      </c>
      <c r="B44" s="2" t="s">
        <v>2949</v>
      </c>
      <c r="C44" s="43">
        <v>1</v>
      </c>
      <c r="D44" s="1" t="s">
        <v>65</v>
      </c>
      <c r="E44" s="1" t="s">
        <v>64</v>
      </c>
      <c r="F44" s="1" t="str">
        <f>UnitControlCenter!$B$9</f>
        <v>billion 2023 dollars / year</v>
      </c>
      <c r="G44" s="1" t="s">
        <v>2946</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2935</v>
      </c>
      <c r="C46" s="43">
        <v>1</v>
      </c>
      <c r="D46" s="1" t="s">
        <v>65</v>
      </c>
      <c r="E46" s="1" t="s">
        <v>66</v>
      </c>
      <c r="F46" s="1" t="str">
        <f>UnitControlCenter!$B$9</f>
        <v>billion 2023 dollars / year</v>
      </c>
      <c r="G46" s="1" t="s">
        <v>2936</v>
      </c>
      <c r="H46" s="1" t="s">
        <v>2937</v>
      </c>
      <c r="I46" s="1" t="s">
        <v>2938</v>
      </c>
    </row>
    <row r="47" spans="1:10" ht="30">
      <c r="A47" s="2" t="s">
        <v>2336</v>
      </c>
      <c r="B47" s="191" t="s">
        <v>2939</v>
      </c>
      <c r="C47" s="43">
        <v>1</v>
      </c>
      <c r="D47" s="1" t="s">
        <v>63</v>
      </c>
      <c r="E47" s="1" t="s">
        <v>64</v>
      </c>
      <c r="F47" s="1" t="str">
        <f>UnitControlCenter!$B$10</f>
        <v>billion 2023 dollars</v>
      </c>
      <c r="G47" s="1" t="s">
        <v>2940</v>
      </c>
    </row>
    <row r="48" spans="1:10" ht="30">
      <c r="A48" s="2" t="s">
        <v>2336</v>
      </c>
      <c r="B48" s="191" t="s">
        <v>2941</v>
      </c>
      <c r="C48" s="43">
        <v>1</v>
      </c>
      <c r="D48" s="1" t="s">
        <v>63</v>
      </c>
      <c r="E48" s="1" t="s">
        <v>64</v>
      </c>
      <c r="F48" s="1" t="str">
        <f>UnitControlCenter!$B$9</f>
        <v>billion 2023 dollars / year</v>
      </c>
      <c r="G48" s="1" t="s">
        <v>2942</v>
      </c>
    </row>
    <row r="49" spans="1:10" ht="135.75" thickBot="1">
      <c r="A49" s="192" t="s">
        <v>2336</v>
      </c>
      <c r="B49" s="194" t="s">
        <v>3016</v>
      </c>
      <c r="C49" s="199">
        <v>1</v>
      </c>
      <c r="D49" s="193" t="s">
        <v>65</v>
      </c>
      <c r="E49" s="193" t="s">
        <v>64</v>
      </c>
      <c r="F49" s="193" t="str">
        <f>UnitControlCenter!$B$9</f>
        <v>billion 2023 dollars / year</v>
      </c>
      <c r="G49" s="193" t="s">
        <v>3020</v>
      </c>
      <c r="H49" s="193" t="s">
        <v>3017</v>
      </c>
      <c r="I49" s="193" t="s">
        <v>3019</v>
      </c>
      <c r="J49" s="193"/>
    </row>
    <row r="50" spans="1:10" ht="45">
      <c r="A50" s="2" t="s">
        <v>2859</v>
      </c>
      <c r="B50" s="191" t="s">
        <v>2876</v>
      </c>
      <c r="C50" s="43">
        <v>1</v>
      </c>
      <c r="D50" s="1" t="s">
        <v>65</v>
      </c>
      <c r="E50" s="1" t="s">
        <v>64</v>
      </c>
      <c r="F50" s="1" t="str">
        <f>UnitControlCenter!$B$11</f>
        <v>jobs</v>
      </c>
      <c r="G50" s="1" t="s">
        <v>2867</v>
      </c>
      <c r="H50" s="1" t="s">
        <v>2866</v>
      </c>
      <c r="I50" s="1" t="s">
        <v>2399</v>
      </c>
    </row>
    <row r="51" spans="1:10" ht="30">
      <c r="A51" s="2" t="s">
        <v>2859</v>
      </c>
      <c r="B51" s="191" t="s">
        <v>3283</v>
      </c>
      <c r="C51" s="43">
        <v>0</v>
      </c>
      <c r="D51" s="1" t="s">
        <v>65</v>
      </c>
      <c r="E51" s="1" t="s">
        <v>66</v>
      </c>
      <c r="F51" s="1" t="str">
        <f>UnitControlCenter!$B$11</f>
        <v>jobs</v>
      </c>
      <c r="G51" s="1" t="s">
        <v>3159</v>
      </c>
      <c r="H51" s="1" t="s">
        <v>3160</v>
      </c>
      <c r="I51" s="1" t="s">
        <v>3161</v>
      </c>
    </row>
    <row r="52" spans="1:10" ht="30">
      <c r="A52" s="2" t="s">
        <v>2859</v>
      </c>
      <c r="B52" s="191" t="s">
        <v>3284</v>
      </c>
      <c r="C52" s="43">
        <v>0</v>
      </c>
      <c r="D52" s="1" t="s">
        <v>65</v>
      </c>
      <c r="E52" s="1" t="s">
        <v>64</v>
      </c>
      <c r="F52" s="1" t="str">
        <f>UnitControlCenter!$B$13</f>
        <v>% change</v>
      </c>
      <c r="G52" s="1" t="s">
        <v>3178</v>
      </c>
      <c r="H52" s="1" t="s">
        <v>3160</v>
      </c>
      <c r="I52" s="1" t="s">
        <v>3161</v>
      </c>
    </row>
    <row r="53" spans="1:10" ht="45">
      <c r="A53" s="2" t="s">
        <v>2859</v>
      </c>
      <c r="B53" s="191" t="s">
        <v>3143</v>
      </c>
      <c r="C53" s="43">
        <v>0</v>
      </c>
      <c r="D53" s="1" t="s">
        <v>65</v>
      </c>
      <c r="E53" s="1" t="s">
        <v>66</v>
      </c>
      <c r="F53" s="1" t="str">
        <f>UnitControlCenter!$B$11</f>
        <v>jobs</v>
      </c>
      <c r="G53" s="1" t="s">
        <v>3182</v>
      </c>
      <c r="H53" s="1" t="s">
        <v>3162</v>
      </c>
      <c r="I53" s="20" t="s">
        <v>3163</v>
      </c>
      <c r="J53" s="20"/>
    </row>
    <row r="54" spans="1:10" ht="45">
      <c r="A54" s="2" t="s">
        <v>2859</v>
      </c>
      <c r="B54" s="191" t="s">
        <v>3175</v>
      </c>
      <c r="C54" s="43">
        <v>0</v>
      </c>
      <c r="D54" s="1" t="s">
        <v>65</v>
      </c>
      <c r="E54" s="1" t="s">
        <v>64</v>
      </c>
      <c r="F54" s="1" t="str">
        <f>UnitControlCenter!$B$13</f>
        <v>% change</v>
      </c>
      <c r="G54" s="1" t="s">
        <v>3181</v>
      </c>
      <c r="H54" s="1" t="s">
        <v>3162</v>
      </c>
      <c r="I54" s="20" t="s">
        <v>3163</v>
      </c>
      <c r="J54" s="20"/>
    </row>
    <row r="55" spans="1:10" ht="30">
      <c r="A55" s="2" t="s">
        <v>2859</v>
      </c>
      <c r="B55" s="191" t="s">
        <v>3148</v>
      </c>
      <c r="C55" s="43">
        <v>0</v>
      </c>
      <c r="D55" s="1" t="s">
        <v>65</v>
      </c>
      <c r="E55" s="1" t="s">
        <v>66</v>
      </c>
      <c r="F55" s="1" t="str">
        <f>UnitControlCenter!$B$11</f>
        <v>jobs</v>
      </c>
      <c r="G55" s="1" t="s">
        <v>3164</v>
      </c>
      <c r="H55" s="1" t="s">
        <v>3165</v>
      </c>
      <c r="I55" s="1" t="s">
        <v>3166</v>
      </c>
    </row>
    <row r="56" spans="1:10" ht="30">
      <c r="A56" s="2" t="s">
        <v>2859</v>
      </c>
      <c r="B56" s="191" t="s">
        <v>3176</v>
      </c>
      <c r="C56" s="43">
        <v>0</v>
      </c>
      <c r="D56" s="1" t="s">
        <v>65</v>
      </c>
      <c r="E56" s="1" t="s">
        <v>64</v>
      </c>
      <c r="F56" s="1" t="str">
        <f>UnitControlCenter!$B$13</f>
        <v>% change</v>
      </c>
      <c r="G56" s="1" t="s">
        <v>3179</v>
      </c>
      <c r="H56" s="1" t="s">
        <v>3165</v>
      </c>
      <c r="I56" s="1" t="s">
        <v>3166</v>
      </c>
    </row>
    <row r="57" spans="1:10" ht="75">
      <c r="A57" s="2" t="s">
        <v>2859</v>
      </c>
      <c r="B57" s="191" t="s">
        <v>3151</v>
      </c>
      <c r="C57" s="43">
        <v>0</v>
      </c>
      <c r="D57" s="1" t="s">
        <v>65</v>
      </c>
      <c r="E57" s="1" t="s">
        <v>66</v>
      </c>
      <c r="F57" s="1" t="str">
        <f>UnitControlCenter!$B$11</f>
        <v>jobs</v>
      </c>
      <c r="G57" s="1" t="s">
        <v>3167</v>
      </c>
      <c r="H57" s="1" t="s">
        <v>3168</v>
      </c>
      <c r="I57" s="1" t="s">
        <v>3169</v>
      </c>
    </row>
    <row r="58" spans="1:10" ht="90">
      <c r="A58" s="2" t="s">
        <v>2859</v>
      </c>
      <c r="B58" s="191" t="s">
        <v>3177</v>
      </c>
      <c r="C58" s="43">
        <v>0</v>
      </c>
      <c r="D58" s="1" t="s">
        <v>65</v>
      </c>
      <c r="E58" s="1" t="s">
        <v>64</v>
      </c>
      <c r="F58" s="1" t="str">
        <f>UnitControlCenter!$B$13</f>
        <v>% change</v>
      </c>
      <c r="G58" s="1" t="s">
        <v>3180</v>
      </c>
      <c r="H58" s="1" t="s">
        <v>3168</v>
      </c>
      <c r="I58" s="1" t="s">
        <v>3169</v>
      </c>
    </row>
    <row r="59" spans="1:10" ht="30">
      <c r="A59" s="2" t="s">
        <v>2859</v>
      </c>
      <c r="B59" s="191" t="s">
        <v>3238</v>
      </c>
      <c r="C59" s="43">
        <v>1</v>
      </c>
      <c r="D59" s="1" t="s">
        <v>65</v>
      </c>
      <c r="E59" s="1" t="s">
        <v>66</v>
      </c>
      <c r="F59" s="1" t="str">
        <f>UnitControlCenter!$B$11</f>
        <v>jobs</v>
      </c>
      <c r="G59" s="1" t="s">
        <v>3239</v>
      </c>
      <c r="H59" s="1" t="s">
        <v>3240</v>
      </c>
      <c r="I59" s="1" t="s">
        <v>3241</v>
      </c>
    </row>
    <row r="60" spans="1:10" ht="30">
      <c r="A60" s="2" t="s">
        <v>2859</v>
      </c>
      <c r="B60" s="191" t="s">
        <v>3242</v>
      </c>
      <c r="C60" s="43">
        <v>1</v>
      </c>
      <c r="D60" s="1" t="s">
        <v>65</v>
      </c>
      <c r="E60" s="1" t="s">
        <v>64</v>
      </c>
      <c r="F60" s="1" t="str">
        <f>UnitControlCenter!$B$13</f>
        <v>% change</v>
      </c>
      <c r="G60" s="1" t="s">
        <v>3243</v>
      </c>
      <c r="H60" s="1" t="s">
        <v>3240</v>
      </c>
      <c r="I60" s="1" t="s">
        <v>3241</v>
      </c>
    </row>
    <row r="61" spans="1:10" ht="30">
      <c r="A61" s="2" t="s">
        <v>2859</v>
      </c>
      <c r="B61" s="191" t="s">
        <v>2920</v>
      </c>
      <c r="C61" s="43">
        <v>1</v>
      </c>
      <c r="D61" s="1" t="s">
        <v>65</v>
      </c>
      <c r="E61" s="1" t="s">
        <v>64</v>
      </c>
      <c r="F61" s="1" t="str">
        <f>UnitControlCenter!$B$11</f>
        <v>jobs</v>
      </c>
      <c r="G61" s="1" t="s">
        <v>2924</v>
      </c>
      <c r="H61" s="1" t="s">
        <v>2923</v>
      </c>
      <c r="I61" s="1" t="s">
        <v>2934</v>
      </c>
    </row>
    <row r="62" spans="1:10" ht="45">
      <c r="A62" s="2" t="s">
        <v>2859</v>
      </c>
      <c r="B62" s="191" t="s">
        <v>2976</v>
      </c>
      <c r="C62" s="43">
        <v>1</v>
      </c>
      <c r="D62" s="1" t="s">
        <v>65</v>
      </c>
      <c r="E62" s="1" t="s">
        <v>64</v>
      </c>
      <c r="F62" s="1" t="str">
        <f>UnitControlCenter!$B$11</f>
        <v>jobs</v>
      </c>
      <c r="G62" s="1" t="s">
        <v>2975</v>
      </c>
      <c r="H62" s="1" t="s">
        <v>2866</v>
      </c>
      <c r="I62" s="1" t="s">
        <v>2399</v>
      </c>
    </row>
    <row r="63" spans="1:10" ht="45">
      <c r="A63" s="2" t="s">
        <v>2859</v>
      </c>
      <c r="B63" s="191" t="s">
        <v>2861</v>
      </c>
      <c r="C63" s="43">
        <v>1</v>
      </c>
      <c r="D63" s="1" t="s">
        <v>65</v>
      </c>
      <c r="E63" s="1" t="s">
        <v>64</v>
      </c>
      <c r="F63" s="1" t="str">
        <f>UnitControlCenter!$B$9</f>
        <v>billion 2023 dollars / year</v>
      </c>
      <c r="G63" s="1" t="s">
        <v>2868</v>
      </c>
      <c r="H63" s="1" t="s">
        <v>2870</v>
      </c>
      <c r="I63" s="1" t="s">
        <v>2399</v>
      </c>
    </row>
    <row r="64" spans="1:10" ht="45">
      <c r="A64" s="2" t="s">
        <v>2859</v>
      </c>
      <c r="B64" s="191" t="s">
        <v>2880</v>
      </c>
      <c r="C64" s="43">
        <v>1</v>
      </c>
      <c r="D64" s="1" t="s">
        <v>65</v>
      </c>
      <c r="E64" s="1" t="s">
        <v>64</v>
      </c>
      <c r="F64" s="1" t="str">
        <f>UnitControlCenter!$B$13</f>
        <v>% change</v>
      </c>
      <c r="G64" s="1" t="s">
        <v>2882</v>
      </c>
      <c r="H64" s="1" t="s">
        <v>2870</v>
      </c>
      <c r="I64" s="1" t="s">
        <v>2399</v>
      </c>
    </row>
    <row r="65" spans="1:10" ht="30">
      <c r="A65" s="2" t="s">
        <v>2859</v>
      </c>
      <c r="B65" s="191" t="s">
        <v>2921</v>
      </c>
      <c r="C65" s="43">
        <v>1</v>
      </c>
      <c r="D65" s="1" t="s">
        <v>65</v>
      </c>
      <c r="E65" s="1" t="s">
        <v>64</v>
      </c>
      <c r="F65" s="1" t="str">
        <f>UnitControlCenter!$B$9</f>
        <v>billion 2023 dollars / year</v>
      </c>
      <c r="G65" s="1" t="s">
        <v>2925</v>
      </c>
      <c r="H65" s="1" t="s">
        <v>2923</v>
      </c>
      <c r="I65" s="1" t="s">
        <v>2934</v>
      </c>
    </row>
    <row r="66" spans="1:10" ht="45">
      <c r="A66" s="2" t="s">
        <v>2859</v>
      </c>
      <c r="B66" s="191" t="s">
        <v>2875</v>
      </c>
      <c r="C66" s="43">
        <v>1</v>
      </c>
      <c r="D66" s="1" t="s">
        <v>65</v>
      </c>
      <c r="E66" s="1" t="s">
        <v>64</v>
      </c>
      <c r="F66" s="1" t="str">
        <f>UnitControlCenter!$B$9</f>
        <v>billion 2023 dollars / year</v>
      </c>
      <c r="G66" s="1" t="s">
        <v>2871</v>
      </c>
      <c r="H66" s="1" t="s">
        <v>2869</v>
      </c>
      <c r="I66" s="1" t="s">
        <v>2399</v>
      </c>
    </row>
    <row r="67" spans="1:10" ht="30">
      <c r="A67" s="2" t="s">
        <v>2859</v>
      </c>
      <c r="B67" s="191" t="s">
        <v>2873</v>
      </c>
      <c r="C67" s="43">
        <v>1</v>
      </c>
      <c r="D67" s="1" t="s">
        <v>63</v>
      </c>
      <c r="E67" s="1" t="s">
        <v>64</v>
      </c>
      <c r="F67" s="1" t="str">
        <f>UnitControlCenter!$B$14</f>
        <v>2023 dollars / employee-year</v>
      </c>
      <c r="G67" s="1" t="s">
        <v>2874</v>
      </c>
    </row>
    <row r="68" spans="1:10" ht="30.75" thickBot="1">
      <c r="A68" s="192" t="s">
        <v>2859</v>
      </c>
      <c r="B68" s="194" t="s">
        <v>2922</v>
      </c>
      <c r="C68" s="199">
        <v>1</v>
      </c>
      <c r="D68" s="193" t="s">
        <v>65</v>
      </c>
      <c r="E68" s="193" t="s">
        <v>64</v>
      </c>
      <c r="F68" s="193" t="str">
        <f>UnitControlCenter!$B$9</f>
        <v>billion 2023 dollars / year</v>
      </c>
      <c r="G68" s="193" t="s">
        <v>2926</v>
      </c>
      <c r="H68" s="193" t="s">
        <v>2923</v>
      </c>
      <c r="I68" s="193" t="s">
        <v>2934</v>
      </c>
      <c r="J68" s="193"/>
    </row>
    <row r="69" spans="1:10" ht="90">
      <c r="A69" s="2" t="s">
        <v>2860</v>
      </c>
      <c r="B69" s="2" t="s">
        <v>2662</v>
      </c>
      <c r="C69" s="43">
        <v>0</v>
      </c>
      <c r="D69" s="1" t="s">
        <v>65</v>
      </c>
      <c r="E69" s="1" t="s">
        <v>64</v>
      </c>
      <c r="F69" s="1" t="str">
        <f>UnitControlCenter!$B$9</f>
        <v>billion 2023 dollars / year</v>
      </c>
      <c r="G69" s="1" t="s">
        <v>2663</v>
      </c>
      <c r="H69" s="1" t="s">
        <v>2664</v>
      </c>
      <c r="I69" s="1" t="s">
        <v>2643</v>
      </c>
    </row>
    <row r="70" spans="1:10" ht="45">
      <c r="A70" s="2" t="s">
        <v>2860</v>
      </c>
      <c r="B70" s="2" t="s">
        <v>2666</v>
      </c>
      <c r="C70" s="43">
        <v>0</v>
      </c>
      <c r="D70" s="1" t="s">
        <v>65</v>
      </c>
      <c r="E70" s="1" t="s">
        <v>64</v>
      </c>
      <c r="F70" s="1" t="str">
        <f>UnitControlCenter!$B$9</f>
        <v>billion 2023 dollars / year</v>
      </c>
      <c r="G70" s="1" t="s">
        <v>2676</v>
      </c>
      <c r="H70" s="1" t="s">
        <v>2677</v>
      </c>
      <c r="I70" s="1" t="s">
        <v>2678</v>
      </c>
    </row>
    <row r="71" spans="1:10" ht="60">
      <c r="A71" s="2" t="s">
        <v>2860</v>
      </c>
      <c r="B71" s="2" t="s">
        <v>2667</v>
      </c>
      <c r="C71" s="43">
        <v>0</v>
      </c>
      <c r="D71" s="1" t="s">
        <v>65</v>
      </c>
      <c r="E71" s="1" t="s">
        <v>64</v>
      </c>
      <c r="F71" s="1" t="str">
        <f>UnitControlCenter!$B$9</f>
        <v>billion 2023 dollars / year</v>
      </c>
      <c r="G71" s="1" t="s">
        <v>2687</v>
      </c>
      <c r="H71" s="1" t="s">
        <v>2685</v>
      </c>
      <c r="I71" s="1" t="s">
        <v>2686</v>
      </c>
    </row>
    <row r="72" spans="1:10" ht="45">
      <c r="A72" s="2" t="s">
        <v>2860</v>
      </c>
      <c r="B72" s="2" t="s">
        <v>2668</v>
      </c>
      <c r="C72" s="43">
        <v>0</v>
      </c>
      <c r="D72" s="1" t="s">
        <v>65</v>
      </c>
      <c r="E72" s="1" t="s">
        <v>64</v>
      </c>
      <c r="F72" s="1" t="str">
        <f>UnitControlCenter!$B$9</f>
        <v>billion 2023 dollars / year</v>
      </c>
      <c r="G72" s="1" t="s">
        <v>2681</v>
      </c>
      <c r="H72" s="1" t="s">
        <v>2677</v>
      </c>
      <c r="I72" s="1" t="s">
        <v>2679</v>
      </c>
    </row>
    <row r="73" spans="1:10" ht="45">
      <c r="A73" s="2" t="s">
        <v>2860</v>
      </c>
      <c r="B73" s="2" t="s">
        <v>2669</v>
      </c>
      <c r="C73" s="43">
        <v>0</v>
      </c>
      <c r="D73" s="1" t="s">
        <v>65</v>
      </c>
      <c r="E73" s="1" t="s">
        <v>64</v>
      </c>
      <c r="F73" s="1" t="str">
        <f>UnitControlCenter!$B$9</f>
        <v>billion 2023 dollars / year</v>
      </c>
      <c r="G73" s="1" t="s">
        <v>2682</v>
      </c>
      <c r="H73" s="1" t="s">
        <v>2677</v>
      </c>
      <c r="I73" s="1" t="s">
        <v>2680</v>
      </c>
    </row>
    <row r="74" spans="1:10" ht="60">
      <c r="A74" s="2" t="s">
        <v>2860</v>
      </c>
      <c r="B74" s="2" t="s">
        <v>2670</v>
      </c>
      <c r="C74" s="43">
        <v>0</v>
      </c>
      <c r="D74" s="1" t="s">
        <v>65</v>
      </c>
      <c r="E74" s="1" t="s">
        <v>64</v>
      </c>
      <c r="F74" s="1" t="str">
        <f>UnitControlCenter!$B$9</f>
        <v>billion 2023 dollars / year</v>
      </c>
      <c r="G74" s="1" t="s">
        <v>2688</v>
      </c>
      <c r="H74" s="1" t="s">
        <v>2685</v>
      </c>
      <c r="I74" s="1" t="s">
        <v>2686</v>
      </c>
    </row>
    <row r="75" spans="1:10" ht="60">
      <c r="A75" s="2" t="s">
        <v>2860</v>
      </c>
      <c r="B75" s="2" t="s">
        <v>2671</v>
      </c>
      <c r="C75" s="43">
        <v>0</v>
      </c>
      <c r="D75" s="1" t="s">
        <v>65</v>
      </c>
      <c r="E75" s="1" t="s">
        <v>64</v>
      </c>
      <c r="F75" s="1" t="str">
        <f>UnitControlCenter!$B$9</f>
        <v>billion 2023 dollars / year</v>
      </c>
      <c r="G75" s="1" t="s">
        <v>2689</v>
      </c>
      <c r="H75" s="1" t="s">
        <v>2685</v>
      </c>
      <c r="I75" s="1" t="s">
        <v>2686</v>
      </c>
    </row>
    <row r="76" spans="1:10" ht="75">
      <c r="A76" s="2" t="s">
        <v>2860</v>
      </c>
      <c r="B76" s="2" t="s">
        <v>2672</v>
      </c>
      <c r="C76" s="43">
        <v>0</v>
      </c>
      <c r="D76" s="1" t="s">
        <v>65</v>
      </c>
      <c r="E76" s="1" t="s">
        <v>64</v>
      </c>
      <c r="F76" s="1" t="str">
        <f>UnitControlCenter!$B$9</f>
        <v>billion 2023 dollars / year</v>
      </c>
      <c r="G76" s="1" t="s">
        <v>2690</v>
      </c>
      <c r="H76" s="1" t="s">
        <v>2685</v>
      </c>
      <c r="I76" s="1" t="s">
        <v>2686</v>
      </c>
    </row>
    <row r="77" spans="1:10" ht="75">
      <c r="A77" s="2" t="s">
        <v>2860</v>
      </c>
      <c r="B77" s="2" t="s">
        <v>2695</v>
      </c>
      <c r="C77" s="43">
        <v>0</v>
      </c>
      <c r="D77" s="1" t="s">
        <v>65</v>
      </c>
      <c r="E77" s="1" t="s">
        <v>64</v>
      </c>
      <c r="F77" s="1" t="str">
        <f>UnitControlCenter!$B$9</f>
        <v>billion 2023 dollars / year</v>
      </c>
      <c r="G77" s="1" t="s">
        <v>2693</v>
      </c>
      <c r="H77" s="1" t="s">
        <v>2685</v>
      </c>
      <c r="I77" s="1" t="s">
        <v>2691</v>
      </c>
    </row>
    <row r="78" spans="1:10" ht="60.75" thickBot="1">
      <c r="A78" s="192" t="s">
        <v>2860</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2977</v>
      </c>
      <c r="C79" s="43">
        <v>1</v>
      </c>
      <c r="D79" s="1" t="s">
        <v>63</v>
      </c>
      <c r="E79" s="1" t="s">
        <v>2979</v>
      </c>
      <c r="F79" s="1" t="str">
        <f>UnitControlCenter!$B$12</f>
        <v>incidents / year</v>
      </c>
      <c r="G79" s="1" t="s">
        <v>2905</v>
      </c>
    </row>
    <row r="80" spans="1:10">
      <c r="A80" s="2" t="s">
        <v>2337</v>
      </c>
      <c r="B80" s="2" t="s">
        <v>3188</v>
      </c>
      <c r="C80" s="43">
        <v>1</v>
      </c>
      <c r="D80" s="1" t="s">
        <v>63</v>
      </c>
      <c r="E80" s="1" t="s">
        <v>64</v>
      </c>
      <c r="F80" s="1" t="str">
        <f>UnitControlCenter!$B$13</f>
        <v>% change</v>
      </c>
      <c r="G80" s="1" t="s">
        <v>3189</v>
      </c>
    </row>
    <row r="81" spans="1:10" ht="30">
      <c r="A81" s="2" t="s">
        <v>2337</v>
      </c>
      <c r="B81" s="2" t="s">
        <v>3281</v>
      </c>
      <c r="C81" s="43">
        <v>1</v>
      </c>
      <c r="D81" s="1" t="s">
        <v>65</v>
      </c>
      <c r="E81" s="1" t="s">
        <v>66</v>
      </c>
      <c r="F81" s="1" t="str">
        <f>UnitControlCenter!$B$12</f>
        <v>incidents / year</v>
      </c>
      <c r="G81" s="1" t="s">
        <v>3172</v>
      </c>
      <c r="H81" s="1" t="s">
        <v>3160</v>
      </c>
      <c r="I81" s="1" t="s">
        <v>3161</v>
      </c>
    </row>
    <row r="82" spans="1:10" ht="30">
      <c r="A82" s="2" t="s">
        <v>2337</v>
      </c>
      <c r="B82" s="2" t="s">
        <v>3282</v>
      </c>
      <c r="C82" s="43">
        <v>1</v>
      </c>
      <c r="D82" s="1" t="s">
        <v>65</v>
      </c>
      <c r="E82" s="1" t="s">
        <v>64</v>
      </c>
      <c r="F82" s="1" t="str">
        <f>UnitControlCenter!$B$13</f>
        <v>% change</v>
      </c>
      <c r="G82" s="1" t="s">
        <v>3183</v>
      </c>
      <c r="H82" s="1" t="s">
        <v>3160</v>
      </c>
      <c r="I82" s="1" t="s">
        <v>3161</v>
      </c>
    </row>
    <row r="83" spans="1:10" ht="45">
      <c r="A83" s="2" t="s">
        <v>2337</v>
      </c>
      <c r="B83" s="2" t="s">
        <v>3170</v>
      </c>
      <c r="C83" s="43">
        <v>1</v>
      </c>
      <c r="D83" s="1" t="s">
        <v>65</v>
      </c>
      <c r="E83" s="1" t="s">
        <v>66</v>
      </c>
      <c r="F83" s="1" t="str">
        <f>UnitControlCenter!$B$12</f>
        <v>incidents / year</v>
      </c>
      <c r="G83" s="1" t="s">
        <v>3173</v>
      </c>
      <c r="H83" s="1" t="s">
        <v>3162</v>
      </c>
      <c r="I83" s="20" t="s">
        <v>3163</v>
      </c>
      <c r="J83" s="20"/>
    </row>
    <row r="84" spans="1:10" ht="45">
      <c r="A84" s="2" t="s">
        <v>2337</v>
      </c>
      <c r="B84" s="2" t="s">
        <v>3186</v>
      </c>
      <c r="C84" s="43">
        <v>1</v>
      </c>
      <c r="D84" s="1" t="s">
        <v>65</v>
      </c>
      <c r="E84" s="1" t="s">
        <v>64</v>
      </c>
      <c r="F84" s="1" t="str">
        <f>UnitControlCenter!$B$13</f>
        <v>% change</v>
      </c>
      <c r="G84" s="1" t="s">
        <v>3184</v>
      </c>
      <c r="H84" s="1" t="s">
        <v>3162</v>
      </c>
      <c r="I84" s="20" t="s">
        <v>3163</v>
      </c>
      <c r="J84" s="20"/>
    </row>
    <row r="85" spans="1:10" ht="30">
      <c r="A85" s="2" t="s">
        <v>2337</v>
      </c>
      <c r="B85" s="2" t="s">
        <v>3171</v>
      </c>
      <c r="C85" s="43">
        <v>1</v>
      </c>
      <c r="D85" s="1" t="s">
        <v>65</v>
      </c>
      <c r="E85" s="1" t="s">
        <v>66</v>
      </c>
      <c r="F85" s="1" t="str">
        <f>UnitControlCenter!$B$12</f>
        <v>incidents / year</v>
      </c>
      <c r="G85" s="1" t="s">
        <v>3174</v>
      </c>
      <c r="H85" s="1" t="s">
        <v>3165</v>
      </c>
      <c r="I85" s="1" t="s">
        <v>3166</v>
      </c>
    </row>
    <row r="86" spans="1:10" ht="30">
      <c r="A86" s="2" t="s">
        <v>2337</v>
      </c>
      <c r="B86" s="2" t="s">
        <v>3187</v>
      </c>
      <c r="C86" s="43">
        <v>1</v>
      </c>
      <c r="D86" s="1" t="s">
        <v>65</v>
      </c>
      <c r="E86" s="1" t="s">
        <v>64</v>
      </c>
      <c r="F86" s="1" t="str">
        <f>UnitControlCenter!$B$13</f>
        <v>% change</v>
      </c>
      <c r="G86" s="1" t="s">
        <v>3185</v>
      </c>
      <c r="H86" s="1" t="s">
        <v>3165</v>
      </c>
      <c r="I86" s="1" t="s">
        <v>3166</v>
      </c>
    </row>
    <row r="87" spans="1:10">
      <c r="A87" s="2" t="s">
        <v>2337</v>
      </c>
      <c r="B87" s="2" t="s">
        <v>2897</v>
      </c>
      <c r="C87" s="43">
        <v>0</v>
      </c>
      <c r="D87" s="1" t="s">
        <v>63</v>
      </c>
      <c r="E87" s="1" t="s">
        <v>64</v>
      </c>
      <c r="F87" s="1" t="str">
        <f>UnitControlCenter!$B$12</f>
        <v>incidents / year</v>
      </c>
      <c r="G87" s="1" t="s">
        <v>2905</v>
      </c>
    </row>
    <row r="88" spans="1:10" ht="30">
      <c r="A88" s="2" t="s">
        <v>2337</v>
      </c>
      <c r="B88" s="2" t="s">
        <v>2338</v>
      </c>
      <c r="C88" s="43">
        <v>1</v>
      </c>
      <c r="D88" s="1" t="s">
        <v>63</v>
      </c>
      <c r="E88" s="1" t="s">
        <v>64</v>
      </c>
      <c r="F88" s="1" t="str">
        <f>UnitControlCenter!$B$9</f>
        <v>billion 2023 dollars / year</v>
      </c>
      <c r="G88" s="1" t="s">
        <v>67</v>
      </c>
    </row>
    <row r="89" spans="1:10">
      <c r="A89" s="2" t="s">
        <v>2337</v>
      </c>
      <c r="B89" s="2" t="s">
        <v>2898</v>
      </c>
      <c r="C89" s="43">
        <v>1</v>
      </c>
      <c r="D89" s="1" t="s">
        <v>63</v>
      </c>
      <c r="E89" s="1" t="s">
        <v>64</v>
      </c>
      <c r="F89" s="1" t="str">
        <f>UnitControlCenter!$B$12</f>
        <v>incidents / year</v>
      </c>
      <c r="G89" s="1" t="s">
        <v>2906</v>
      </c>
    </row>
    <row r="90" spans="1:10" ht="30">
      <c r="A90" s="2" t="s">
        <v>2337</v>
      </c>
      <c r="B90" s="2" t="s">
        <v>2899</v>
      </c>
      <c r="C90" s="43">
        <v>1</v>
      </c>
      <c r="D90" s="1" t="s">
        <v>63</v>
      </c>
      <c r="E90" s="1" t="s">
        <v>64</v>
      </c>
      <c r="F90" s="1" t="str">
        <f>UnitControlCenter!$B$12</f>
        <v>incidents / year</v>
      </c>
      <c r="G90" s="1" t="s">
        <v>2907</v>
      </c>
    </row>
    <row r="91" spans="1:10">
      <c r="A91" s="2" t="s">
        <v>2337</v>
      </c>
      <c r="B91" s="2" t="s">
        <v>2912</v>
      </c>
      <c r="C91" s="43">
        <v>1</v>
      </c>
      <c r="D91" s="1" t="s">
        <v>63</v>
      </c>
      <c r="E91" s="1" t="s">
        <v>64</v>
      </c>
      <c r="F91" s="1" t="str">
        <f>UnitControlCenter!$B$12</f>
        <v>incidents / year</v>
      </c>
      <c r="G91" s="1" t="s">
        <v>2913</v>
      </c>
    </row>
    <row r="92" spans="1:10" ht="30">
      <c r="A92" s="2" t="s">
        <v>2337</v>
      </c>
      <c r="B92" s="2" t="s">
        <v>2900</v>
      </c>
      <c r="C92" s="43">
        <v>1</v>
      </c>
      <c r="D92" s="1" t="s">
        <v>63</v>
      </c>
      <c r="E92" s="1" t="s">
        <v>64</v>
      </c>
      <c r="F92" s="1" t="str">
        <f>UnitControlCenter!$B$12</f>
        <v>incidents / year</v>
      </c>
      <c r="G92" s="1" t="s">
        <v>2908</v>
      </c>
    </row>
    <row r="93" spans="1:10">
      <c r="A93" s="2" t="s">
        <v>2337</v>
      </c>
      <c r="B93" s="2" t="s">
        <v>2901</v>
      </c>
      <c r="C93" s="43">
        <v>1</v>
      </c>
      <c r="D93" s="1" t="s">
        <v>63</v>
      </c>
      <c r="E93" s="1" t="s">
        <v>64</v>
      </c>
      <c r="F93" s="1" t="str">
        <f>UnitControlCenter!$B$12</f>
        <v>incidents / year</v>
      </c>
      <c r="G93" s="1" t="s">
        <v>2909</v>
      </c>
    </row>
    <row r="94" spans="1:10">
      <c r="A94" s="2" t="s">
        <v>2337</v>
      </c>
      <c r="B94" s="2" t="s">
        <v>2902</v>
      </c>
      <c r="C94" s="43">
        <v>1</v>
      </c>
      <c r="D94" s="1" t="s">
        <v>63</v>
      </c>
      <c r="E94" s="1" t="s">
        <v>64</v>
      </c>
      <c r="F94" s="1" t="str">
        <f>UnitControlCenter!$B$12</f>
        <v>incidents / year</v>
      </c>
      <c r="G94" s="1" t="s">
        <v>2910</v>
      </c>
    </row>
    <row r="95" spans="1:10" ht="30.75" thickBot="1">
      <c r="A95" s="192" t="s">
        <v>2337</v>
      </c>
      <c r="B95" s="192" t="s">
        <v>2903</v>
      </c>
      <c r="C95" s="199">
        <v>1</v>
      </c>
      <c r="D95" s="193" t="s">
        <v>63</v>
      </c>
      <c r="E95" s="193" t="s">
        <v>64</v>
      </c>
      <c r="F95" s="193" t="str">
        <f>UnitControlCenter!$B$12</f>
        <v>incidents / year</v>
      </c>
      <c r="G95" s="193" t="s">
        <v>2911</v>
      </c>
      <c r="H95" s="193"/>
      <c r="I95" s="193"/>
      <c r="J95" s="193"/>
    </row>
    <row r="96" spans="1:10" ht="225">
      <c r="A96" s="2" t="s">
        <v>2464</v>
      </c>
      <c r="B96" s="2" t="s">
        <v>2339</v>
      </c>
      <c r="C96" s="43">
        <v>1</v>
      </c>
      <c r="D96" s="1" t="s">
        <v>65</v>
      </c>
      <c r="E96" s="1" t="s">
        <v>66</v>
      </c>
      <c r="F96" s="1" t="str">
        <f>UnitControlCenter!$B$16</f>
        <v>terawatt-hours (TWh) / year</v>
      </c>
      <c r="G96" s="1" t="s">
        <v>3697</v>
      </c>
      <c r="H96" s="1" t="s">
        <v>3691</v>
      </c>
      <c r="I96" s="1" t="s">
        <v>3692</v>
      </c>
    </row>
    <row r="97" spans="1:10" ht="270">
      <c r="A97" s="2" t="s">
        <v>2464</v>
      </c>
      <c r="B97" s="2" t="s">
        <v>2340</v>
      </c>
      <c r="C97" s="43">
        <v>1</v>
      </c>
      <c r="D97" s="1" t="s">
        <v>65</v>
      </c>
      <c r="E97" s="1" t="s">
        <v>64</v>
      </c>
      <c r="F97" s="1" t="str">
        <f>UnitControlCenter!$B$16</f>
        <v>terawatt-hours (TWh) / year</v>
      </c>
      <c r="G97" s="1" t="s">
        <v>3698</v>
      </c>
      <c r="H97" s="1" t="s">
        <v>3691</v>
      </c>
      <c r="I97" s="1" t="s">
        <v>3692</v>
      </c>
    </row>
    <row r="98" spans="1:10" ht="225">
      <c r="A98" s="2" t="s">
        <v>2464</v>
      </c>
      <c r="B98" s="2" t="s">
        <v>2341</v>
      </c>
      <c r="C98" s="43">
        <v>1</v>
      </c>
      <c r="D98" s="1" t="s">
        <v>65</v>
      </c>
      <c r="E98" s="1" t="s">
        <v>66</v>
      </c>
      <c r="F98" s="1" t="str">
        <f>UnitControlCenter!$B$21</f>
        <v>gigawatts (GW) / year</v>
      </c>
      <c r="G98" s="1" t="s">
        <v>3699</v>
      </c>
      <c r="H98" s="1" t="s">
        <v>3695</v>
      </c>
      <c r="I98" s="1" t="s">
        <v>3693</v>
      </c>
    </row>
    <row r="99" spans="1:10" ht="255">
      <c r="A99" s="2" t="s">
        <v>2464</v>
      </c>
      <c r="B99" s="2" t="s">
        <v>2342</v>
      </c>
      <c r="C99" s="43">
        <v>1</v>
      </c>
      <c r="D99" s="1" t="s">
        <v>65</v>
      </c>
      <c r="E99" s="1" t="s">
        <v>64</v>
      </c>
      <c r="F99" s="1" t="str">
        <f>UnitControlCenter!$B$21</f>
        <v>gigawatts (GW) / year</v>
      </c>
      <c r="G99" s="1" t="s">
        <v>3700</v>
      </c>
      <c r="H99" s="1" t="s">
        <v>3696</v>
      </c>
      <c r="I99" s="1" t="s">
        <v>3694</v>
      </c>
    </row>
    <row r="100" spans="1:10" ht="45">
      <c r="A100" s="2" t="s">
        <v>2464</v>
      </c>
      <c r="B100" s="2" t="s">
        <v>2465</v>
      </c>
      <c r="C100" s="43">
        <v>1</v>
      </c>
      <c r="D100" s="1" t="s">
        <v>65</v>
      </c>
      <c r="E100" s="1" t="s">
        <v>66</v>
      </c>
      <c r="F100" s="1" t="str">
        <f>UnitControlCenter!$B$16</f>
        <v>terawatt-hours (TWh) / year</v>
      </c>
      <c r="G100" s="1" t="s">
        <v>2830</v>
      </c>
      <c r="H100" s="1" t="s">
        <v>2831</v>
      </c>
      <c r="I100" s="1" t="s">
        <v>2499</v>
      </c>
    </row>
    <row r="101" spans="1:10" ht="30">
      <c r="A101" s="2" t="s">
        <v>2464</v>
      </c>
      <c r="B101" s="2" t="s">
        <v>3346</v>
      </c>
      <c r="C101" s="43">
        <v>1</v>
      </c>
      <c r="D101" s="1" t="s">
        <v>63</v>
      </c>
      <c r="E101" s="1" t="s">
        <v>64</v>
      </c>
      <c r="F101" s="1" t="str">
        <f>UnitControlCenter!B18</f>
        <v>%</v>
      </c>
      <c r="G101" s="1" t="s">
        <v>3349</v>
      </c>
    </row>
    <row r="102" spans="1:10" ht="30">
      <c r="A102" s="2" t="s">
        <v>2464</v>
      </c>
      <c r="B102" s="2" t="s">
        <v>3351</v>
      </c>
      <c r="C102" s="43">
        <v>1</v>
      </c>
      <c r="D102" s="1" t="s">
        <v>63</v>
      </c>
      <c r="E102" s="1" t="s">
        <v>64</v>
      </c>
      <c r="F102" s="1" t="str">
        <f>UnitControlCenter!B19</f>
        <v>metric tons CO2e / megawatt-hour (MWh)</v>
      </c>
      <c r="G102" s="1" t="s">
        <v>3350</v>
      </c>
    </row>
    <row r="103" spans="1:10" ht="30.75" thickBot="1">
      <c r="A103" s="192" t="s">
        <v>2464</v>
      </c>
      <c r="B103" s="192" t="s">
        <v>3358</v>
      </c>
      <c r="C103" s="199">
        <v>1</v>
      </c>
      <c r="D103" s="193" t="s">
        <v>63</v>
      </c>
      <c r="E103" s="193" t="s">
        <v>64</v>
      </c>
      <c r="F103" s="193" t="str">
        <f>UnitControlCenter!B20</f>
        <v>kilowatt-hour / 2023 dollar</v>
      </c>
      <c r="G103" s="193" t="s">
        <v>3359</v>
      </c>
      <c r="H103" s="193"/>
      <c r="I103" s="193"/>
      <c r="J103" s="193"/>
    </row>
    <row r="104" spans="1:10" ht="195">
      <c r="A104" s="2" t="s">
        <v>3119</v>
      </c>
      <c r="B104" s="2" t="s">
        <v>2343</v>
      </c>
      <c r="C104" s="43">
        <v>1</v>
      </c>
      <c r="D104" s="1" t="s">
        <v>65</v>
      </c>
      <c r="E104" s="1" t="s">
        <v>2355</v>
      </c>
      <c r="F104" s="1" t="str">
        <f>UnitControlCenter!$B$22</f>
        <v>2023 dollars / megawatt-hour (MWh)</v>
      </c>
      <c r="G104" s="1" t="s">
        <v>3611</v>
      </c>
      <c r="H104" s="1" t="s">
        <v>3687</v>
      </c>
      <c r="I104" s="43" t="s">
        <v>3689</v>
      </c>
    </row>
    <row r="105" spans="1:10" ht="30">
      <c r="A105" s="2" t="s">
        <v>3119</v>
      </c>
      <c r="B105" s="2" t="s">
        <v>2344</v>
      </c>
      <c r="C105" s="43">
        <v>1</v>
      </c>
      <c r="D105" s="1" t="s">
        <v>65</v>
      </c>
      <c r="E105" s="1" t="s">
        <v>66</v>
      </c>
      <c r="F105" s="1" t="str">
        <f>UnitControlCenter!$B$16</f>
        <v>terawatt-hours (TWh) / year</v>
      </c>
      <c r="G105" s="1" t="s">
        <v>2768</v>
      </c>
      <c r="H105" s="1" t="s">
        <v>2769</v>
      </c>
      <c r="I105" s="1" t="s">
        <v>2770</v>
      </c>
    </row>
    <row r="106" spans="1:10" ht="120">
      <c r="A106" s="2" t="s">
        <v>3119</v>
      </c>
      <c r="B106" s="2" t="s">
        <v>3120</v>
      </c>
      <c r="C106" s="43">
        <v>1</v>
      </c>
      <c r="D106" s="1" t="s">
        <v>65</v>
      </c>
      <c r="E106" s="1" t="s">
        <v>66</v>
      </c>
      <c r="F106" s="1" t="str">
        <f>UnitControlCenter!$B$3</f>
        <v>million metric tons / year</v>
      </c>
      <c r="G106" s="1" t="s">
        <v>3613</v>
      </c>
      <c r="H106" s="1" t="s">
        <v>3688</v>
      </c>
      <c r="I106" s="43" t="s">
        <v>3690</v>
      </c>
    </row>
    <row r="107" spans="1:10" ht="225">
      <c r="A107" s="2" t="s">
        <v>3119</v>
      </c>
      <c r="B107" s="2" t="s">
        <v>2458</v>
      </c>
      <c r="C107" s="43">
        <v>1</v>
      </c>
      <c r="D107" s="1" t="s">
        <v>65</v>
      </c>
      <c r="E107" s="1" t="s">
        <v>66</v>
      </c>
      <c r="F107" s="1" t="str">
        <f>UnitControlCenter!$B$23</f>
        <v>cubic km / yr</v>
      </c>
      <c r="G107" s="1" t="s">
        <v>3612</v>
      </c>
      <c r="H107" s="1" t="s">
        <v>3687</v>
      </c>
      <c r="I107" s="43" t="s">
        <v>3689</v>
      </c>
    </row>
    <row r="108" spans="1:10" s="193" customFormat="1" ht="225.75" thickBot="1">
      <c r="A108" s="192" t="s">
        <v>3119</v>
      </c>
      <c r="B108" s="192" t="s">
        <v>2459</v>
      </c>
      <c r="C108" s="199">
        <v>1</v>
      </c>
      <c r="D108" s="193" t="s">
        <v>65</v>
      </c>
      <c r="E108" s="193" t="s">
        <v>66</v>
      </c>
      <c r="F108" s="193" t="str">
        <f>UnitControlCenter!$B$23</f>
        <v>cubic km / yr</v>
      </c>
      <c r="G108" s="193" t="s">
        <v>3614</v>
      </c>
      <c r="H108" s="1" t="s">
        <v>3687</v>
      </c>
      <c r="I108" s="43" t="s">
        <v>3689</v>
      </c>
    </row>
    <row r="109" spans="1:10" ht="409.5">
      <c r="A109" s="2" t="s">
        <v>3572</v>
      </c>
      <c r="B109" s="2" t="s">
        <v>3573</v>
      </c>
      <c r="C109" s="43">
        <v>1</v>
      </c>
      <c r="D109" s="1" t="s">
        <v>65</v>
      </c>
      <c r="E109" s="1" t="s">
        <v>3579</v>
      </c>
      <c r="F109" s="1" t="str">
        <f>UnitControlCenter!$B$17</f>
        <v>terawatt-hours (TWh)</v>
      </c>
      <c r="G109" s="1" t="s">
        <v>3642</v>
      </c>
      <c r="H109" s="1" t="s">
        <v>3638</v>
      </c>
      <c r="I109" s="1" t="s">
        <v>3639</v>
      </c>
    </row>
    <row r="110" spans="1:10" ht="409.5">
      <c r="A110" s="2" t="s">
        <v>3572</v>
      </c>
      <c r="B110" s="2" t="s">
        <v>3574</v>
      </c>
      <c r="C110" s="43">
        <v>1</v>
      </c>
      <c r="D110" s="1" t="s">
        <v>65</v>
      </c>
      <c r="E110" s="1" t="s">
        <v>3579</v>
      </c>
      <c r="F110" s="1" t="str">
        <f>UnitControlCenter!$B$17</f>
        <v>terawatt-hours (TWh)</v>
      </c>
      <c r="G110" s="1" t="s">
        <v>3643</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3572</v>
      </c>
      <c r="B111" s="2" t="s">
        <v>3575</v>
      </c>
      <c r="C111" s="43">
        <v>1</v>
      </c>
      <c r="D111" s="1" t="s">
        <v>65</v>
      </c>
      <c r="E111" s="1" t="s">
        <v>3579</v>
      </c>
      <c r="F111" s="1" t="str">
        <f>UnitControlCenter!$B$17</f>
        <v>terawatt-hours (TWh)</v>
      </c>
      <c r="G111" s="1" t="s">
        <v>3644</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3572</v>
      </c>
      <c r="B112" s="2" t="s">
        <v>3576</v>
      </c>
      <c r="C112" s="43">
        <v>1</v>
      </c>
      <c r="D112" s="1" t="s">
        <v>65</v>
      </c>
      <c r="E112" s="1" t="s">
        <v>3579</v>
      </c>
      <c r="F112" s="1" t="str">
        <f>UnitControlCenter!$B$17</f>
        <v>terawatt-hours (TWh)</v>
      </c>
      <c r="G112" s="1" t="s">
        <v>3645</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3572</v>
      </c>
      <c r="B113" s="2" t="s">
        <v>3577</v>
      </c>
      <c r="C113" s="43">
        <v>1</v>
      </c>
      <c r="D113" s="1" t="s">
        <v>65</v>
      </c>
      <c r="E113" s="1" t="s">
        <v>3579</v>
      </c>
      <c r="F113" s="1" t="str">
        <f>UnitControlCenter!$B$17</f>
        <v>terawatt-hours (TWh)</v>
      </c>
      <c r="G113" s="1" t="s">
        <v>3640</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3572</v>
      </c>
      <c r="B114" s="2" t="s">
        <v>3578</v>
      </c>
      <c r="C114" s="43">
        <v>1</v>
      </c>
      <c r="D114" s="1" t="s">
        <v>65</v>
      </c>
      <c r="E114" s="1" t="s">
        <v>3579</v>
      </c>
      <c r="F114" s="1" t="str">
        <f>UnitControlCenter!$B$17</f>
        <v>terawatt-hours (TWh)</v>
      </c>
      <c r="G114" s="1" t="s">
        <v>3641</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3572</v>
      </c>
      <c r="B115" s="2" t="s">
        <v>3582</v>
      </c>
      <c r="C115" s="43">
        <v>1</v>
      </c>
      <c r="D115" s="1" t="s">
        <v>65</v>
      </c>
      <c r="E115" s="1" t="s">
        <v>3580</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3572</v>
      </c>
      <c r="B116" s="2" t="s">
        <v>3583</v>
      </c>
      <c r="C116" s="43">
        <v>1</v>
      </c>
      <c r="D116" s="1" t="s">
        <v>65</v>
      </c>
      <c r="E116" s="1" t="s">
        <v>3580</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3572</v>
      </c>
      <c r="B117" s="2" t="s">
        <v>3584</v>
      </c>
      <c r="C117" s="43">
        <v>1</v>
      </c>
      <c r="D117" s="1" t="s">
        <v>65</v>
      </c>
      <c r="E117" s="1" t="s">
        <v>3580</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3572</v>
      </c>
      <c r="B118" s="2" t="s">
        <v>3585</v>
      </c>
      <c r="C118" s="43">
        <v>1</v>
      </c>
      <c r="D118" s="1" t="s">
        <v>65</v>
      </c>
      <c r="E118" s="1" t="s">
        <v>3580</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3572</v>
      </c>
      <c r="B119" s="2" t="s">
        <v>3586</v>
      </c>
      <c r="C119" s="43">
        <v>1</v>
      </c>
      <c r="D119" s="1" t="s">
        <v>65</v>
      </c>
      <c r="E119" s="1" t="s">
        <v>3580</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3572</v>
      </c>
      <c r="B120" s="192" t="s">
        <v>3587</v>
      </c>
      <c r="C120" s="199">
        <v>1</v>
      </c>
      <c r="D120" s="193" t="s">
        <v>65</v>
      </c>
      <c r="E120" s="193" t="s">
        <v>3580</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3121</v>
      </c>
      <c r="C123" s="43">
        <v>1</v>
      </c>
      <c r="D123" s="1" t="s">
        <v>65</v>
      </c>
      <c r="E123" s="1" t="s">
        <v>66</v>
      </c>
      <c r="F123" s="1" t="str">
        <f>UnitControlCenter!$B$27</f>
        <v>thousand vehicles / year</v>
      </c>
      <c r="G123" s="1" t="s">
        <v>2615</v>
      </c>
      <c r="H123" s="1" t="s">
        <v>2610</v>
      </c>
      <c r="I123" s="1" t="s">
        <v>2611</v>
      </c>
    </row>
    <row r="124" spans="1:10" ht="90">
      <c r="A124" s="2" t="s">
        <v>2745</v>
      </c>
      <c r="B124" s="2" t="s">
        <v>3124</v>
      </c>
      <c r="C124" s="43">
        <v>1</v>
      </c>
      <c r="D124" s="1" t="s">
        <v>65</v>
      </c>
      <c r="E124" s="1" t="s">
        <v>66</v>
      </c>
      <c r="F124" s="1" t="str">
        <f>UnitControlCenter!$B$27</f>
        <v>thousand vehicles / year</v>
      </c>
      <c r="G124" s="1" t="s">
        <v>2616</v>
      </c>
      <c r="H124" s="1" t="s">
        <v>2613</v>
      </c>
      <c r="I124" s="1" t="s">
        <v>2614</v>
      </c>
    </row>
    <row r="125" spans="1:10" ht="30">
      <c r="A125" s="2" t="s">
        <v>2745</v>
      </c>
      <c r="B125" s="2" t="s">
        <v>3383</v>
      </c>
      <c r="C125" s="43">
        <v>1</v>
      </c>
      <c r="D125" s="1" t="s">
        <v>65</v>
      </c>
      <c r="E125" s="1" t="s">
        <v>66</v>
      </c>
      <c r="F125" s="1" t="str">
        <f>UnitControlCenter!$B$27</f>
        <v>thousand vehicles / year</v>
      </c>
      <c r="G125" s="1" t="s">
        <v>2500</v>
      </c>
      <c r="H125" s="1" t="s">
        <v>2501</v>
      </c>
      <c r="I125" s="1" t="s">
        <v>2600</v>
      </c>
    </row>
    <row r="126" spans="1:10" ht="30">
      <c r="A126" s="2" t="s">
        <v>2745</v>
      </c>
      <c r="B126" s="2" t="s">
        <v>3384</v>
      </c>
      <c r="C126" s="43">
        <v>0</v>
      </c>
      <c r="D126" s="1" t="s">
        <v>65</v>
      </c>
      <c r="E126" s="1" t="s">
        <v>66</v>
      </c>
      <c r="F126" s="1" t="str">
        <f>UnitControlCenter!$B$27</f>
        <v>thousand vehicles / year</v>
      </c>
      <c r="G126" s="1" t="s">
        <v>3385</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2829</v>
      </c>
      <c r="H128" s="1" t="s">
        <v>2613</v>
      </c>
      <c r="I128" s="1" t="s">
        <v>2614</v>
      </c>
    </row>
    <row r="129" spans="1:10" ht="75">
      <c r="A129" s="2" t="s">
        <v>2745</v>
      </c>
      <c r="B129" s="2" t="s">
        <v>3122</v>
      </c>
      <c r="C129" s="43">
        <v>1</v>
      </c>
      <c r="D129" s="1" t="s">
        <v>65</v>
      </c>
      <c r="E129" s="1" t="s">
        <v>66</v>
      </c>
      <c r="F129" s="1" t="str">
        <f>UnitControlCenter!$B$28</f>
        <v>million vehicles</v>
      </c>
      <c r="G129" s="1" t="s">
        <v>2618</v>
      </c>
      <c r="H129" s="1" t="s">
        <v>2610</v>
      </c>
      <c r="I129" s="1" t="s">
        <v>2611</v>
      </c>
    </row>
    <row r="130" spans="1:10" ht="75">
      <c r="A130" s="2" t="s">
        <v>2745</v>
      </c>
      <c r="B130" s="2" t="s">
        <v>3125</v>
      </c>
      <c r="C130" s="43">
        <v>1</v>
      </c>
      <c r="D130" s="1" t="s">
        <v>65</v>
      </c>
      <c r="E130" s="1" t="s">
        <v>66</v>
      </c>
      <c r="F130" s="1" t="str">
        <f>UnitControlCenter!$B$28</f>
        <v>million vehicles</v>
      </c>
      <c r="G130" s="1" t="s">
        <v>2619</v>
      </c>
      <c r="H130" s="1" t="s">
        <v>2613</v>
      </c>
      <c r="I130" s="1" t="s">
        <v>2614</v>
      </c>
    </row>
    <row r="131" spans="1:10" ht="30">
      <c r="A131" s="2" t="s">
        <v>2745</v>
      </c>
      <c r="B131" s="2" t="s">
        <v>3386</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3387</v>
      </c>
      <c r="C132" s="199">
        <v>0</v>
      </c>
      <c r="D132" s="193" t="s">
        <v>65</v>
      </c>
      <c r="E132" s="193" t="s">
        <v>66</v>
      </c>
      <c r="F132" s="193" t="str">
        <f>UnitControlCenter!$B$28</f>
        <v>million vehicles</v>
      </c>
      <c r="G132" s="193" t="s">
        <v>3388</v>
      </c>
      <c r="H132" s="193" t="s">
        <v>2501</v>
      </c>
      <c r="I132" s="193" t="s">
        <v>2600</v>
      </c>
    </row>
    <row r="133" spans="1:10" ht="150">
      <c r="A133" s="2" t="s">
        <v>2856</v>
      </c>
      <c r="B133" s="2" t="s">
        <v>2346</v>
      </c>
      <c r="C133" s="43">
        <v>1</v>
      </c>
      <c r="D133" s="1" t="s">
        <v>65</v>
      </c>
      <c r="E133" s="1" t="s">
        <v>66</v>
      </c>
      <c r="F133" s="1" t="str">
        <f>UnitControlCenter!$B$3</f>
        <v>million metric tons / year</v>
      </c>
      <c r="G133" s="1" t="s">
        <v>3286</v>
      </c>
      <c r="H133" s="1" t="s">
        <v>3285</v>
      </c>
      <c r="I133" s="1" t="s">
        <v>2602</v>
      </c>
    </row>
    <row r="134" spans="1:10" ht="105">
      <c r="A134" s="2" t="s">
        <v>2856</v>
      </c>
      <c r="B134" s="2" t="s">
        <v>2347</v>
      </c>
      <c r="C134" s="43">
        <v>1</v>
      </c>
      <c r="D134" s="1" t="s">
        <v>65</v>
      </c>
      <c r="E134" s="1" t="s">
        <v>66</v>
      </c>
      <c r="F134" s="1" t="str">
        <f>UnitControlCenter!$B$30</f>
        <v>quads / year</v>
      </c>
      <c r="G134" s="1" t="s">
        <v>2767</v>
      </c>
      <c r="H134" s="1" t="s">
        <v>2620</v>
      </c>
      <c r="I134" s="1" t="s">
        <v>2621</v>
      </c>
    </row>
    <row r="135" spans="1:10" ht="135">
      <c r="A135" s="2" t="s">
        <v>2856</v>
      </c>
      <c r="B135" s="2" t="s">
        <v>2397</v>
      </c>
      <c r="C135" s="43">
        <v>1</v>
      </c>
      <c r="D135" s="1" t="s">
        <v>65</v>
      </c>
      <c r="E135" s="1" t="s">
        <v>66</v>
      </c>
      <c r="F135" s="1" t="str">
        <f>UnitControlCenter!$B$30</f>
        <v>quads / year</v>
      </c>
      <c r="G135" s="1" t="s">
        <v>3287</v>
      </c>
      <c r="H135" s="1" t="s">
        <v>3285</v>
      </c>
      <c r="I135" s="1" t="s">
        <v>2602</v>
      </c>
    </row>
    <row r="136" spans="1:10" ht="30">
      <c r="A136" s="2" t="s">
        <v>2856</v>
      </c>
      <c r="B136" s="2" t="s">
        <v>3293</v>
      </c>
      <c r="C136" s="43">
        <v>1</v>
      </c>
      <c r="D136" s="1" t="s">
        <v>63</v>
      </c>
      <c r="E136" s="1" t="s">
        <v>64</v>
      </c>
      <c r="F136" s="1" t="str">
        <f>UnitControlCenter!$B$30</f>
        <v>quads / year</v>
      </c>
      <c r="G136" s="1" t="s">
        <v>3294</v>
      </c>
    </row>
    <row r="137" spans="1:10" ht="45">
      <c r="A137" s="2" t="s">
        <v>2856</v>
      </c>
      <c r="B137" s="2" t="s">
        <v>2857</v>
      </c>
      <c r="C137" s="43">
        <v>1</v>
      </c>
      <c r="D137" s="1" t="s">
        <v>65</v>
      </c>
      <c r="E137" s="1" t="s">
        <v>66</v>
      </c>
      <c r="F137" s="1" t="str">
        <f>UnitControlCenter!$B$24</f>
        <v>trillion passenger-miles / year</v>
      </c>
      <c r="G137" s="1" t="s">
        <v>2356</v>
      </c>
      <c r="H137" s="1" t="s">
        <v>2561</v>
      </c>
      <c r="I137" s="1" t="s">
        <v>2562</v>
      </c>
    </row>
    <row r="138" spans="1:10" ht="45.75" thickBot="1">
      <c r="A138" s="192" t="s">
        <v>2856</v>
      </c>
      <c r="B138" s="192" t="s">
        <v>2858</v>
      </c>
      <c r="C138" s="199">
        <v>1</v>
      </c>
      <c r="D138" s="193" t="s">
        <v>65</v>
      </c>
      <c r="E138" s="193" t="s">
        <v>66</v>
      </c>
      <c r="F138" s="193" t="str">
        <f>UnitControlCenter!$B$25</f>
        <v>trillion freight ton-miles / year</v>
      </c>
      <c r="G138" s="193" t="s">
        <v>2598</v>
      </c>
      <c r="H138" s="193" t="s">
        <v>3129</v>
      </c>
      <c r="I138" s="193" t="s">
        <v>2599</v>
      </c>
      <c r="J138" s="193"/>
    </row>
    <row r="139" spans="1:10" ht="315">
      <c r="A139" s="2" t="s">
        <v>2348</v>
      </c>
      <c r="B139" s="2" t="s">
        <v>2736</v>
      </c>
      <c r="C139" s="43">
        <v>1</v>
      </c>
      <c r="D139" s="1" t="s">
        <v>65</v>
      </c>
      <c r="E139" s="1" t="s">
        <v>66</v>
      </c>
      <c r="F139" s="1" t="str">
        <f>UnitControlCenter!$B$30</f>
        <v>quads / year</v>
      </c>
      <c r="G139" s="1" t="s">
        <v>3065</v>
      </c>
      <c r="H139" s="1" t="s">
        <v>3063</v>
      </c>
      <c r="I139" s="208" t="s">
        <v>3064</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3295</v>
      </c>
      <c r="C141" s="43">
        <v>1</v>
      </c>
      <c r="D141" s="1" t="s">
        <v>63</v>
      </c>
      <c r="E141" s="1" t="s">
        <v>64</v>
      </c>
      <c r="F141" s="1" t="str">
        <f>UnitControlCenter!$B$30</f>
        <v>quads / year</v>
      </c>
      <c r="G141" s="1" t="s">
        <v>3296</v>
      </c>
    </row>
    <row r="142" spans="1:10" ht="240">
      <c r="A142" s="2" t="s">
        <v>2348</v>
      </c>
      <c r="B142" s="2" t="s">
        <v>2734</v>
      </c>
      <c r="C142" s="43">
        <v>1</v>
      </c>
      <c r="D142" s="1" t="s">
        <v>65</v>
      </c>
      <c r="E142" s="1" t="s">
        <v>66</v>
      </c>
      <c r="F142" s="1" t="str">
        <f>UnitControlCenter!$B$30</f>
        <v>quads / year</v>
      </c>
      <c r="G142" s="1" t="s">
        <v>3062</v>
      </c>
      <c r="H142" s="1" t="s">
        <v>3063</v>
      </c>
      <c r="I142" s="208" t="s">
        <v>3064</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3297</v>
      </c>
      <c r="C144" s="43">
        <v>1</v>
      </c>
      <c r="D144" s="1" t="s">
        <v>63</v>
      </c>
      <c r="E144" s="1" t="s">
        <v>64</v>
      </c>
      <c r="F144" s="1" t="str">
        <f>UnitControlCenter!$B$30</f>
        <v>quads / year</v>
      </c>
      <c r="G144" s="1" t="s">
        <v>3298</v>
      </c>
    </row>
    <row r="145" spans="1:10" ht="150">
      <c r="A145" s="2" t="s">
        <v>2348</v>
      </c>
      <c r="B145" s="2" t="s">
        <v>3555</v>
      </c>
      <c r="C145" s="43">
        <v>1</v>
      </c>
      <c r="D145" s="1" t="s">
        <v>65</v>
      </c>
      <c r="E145" s="1" t="s">
        <v>66</v>
      </c>
      <c r="F145" s="1" t="str">
        <f>UnitControlCenter!$B$30</f>
        <v>quads / year</v>
      </c>
      <c r="G145" s="1" t="s">
        <v>3715</v>
      </c>
      <c r="H145" s="1" t="s">
        <v>3559</v>
      </c>
      <c r="I145" s="1" t="s">
        <v>3560</v>
      </c>
    </row>
    <row r="146" spans="1:10" s="193" customFormat="1" ht="90.75" thickBot="1">
      <c r="A146" s="192" t="s">
        <v>2348</v>
      </c>
      <c r="B146" s="192" t="s">
        <v>3556</v>
      </c>
      <c r="C146" s="199">
        <v>1</v>
      </c>
      <c r="D146" s="193" t="s">
        <v>65</v>
      </c>
      <c r="E146" s="193" t="s">
        <v>66</v>
      </c>
      <c r="F146" s="193" t="str">
        <f>UnitControlCenter!$B$16</f>
        <v>terawatt-hours (TWh) / year</v>
      </c>
      <c r="G146" s="193" t="s">
        <v>3716</v>
      </c>
      <c r="H146" s="193" t="s">
        <v>3557</v>
      </c>
      <c r="I146" s="193" t="s">
        <v>3558</v>
      </c>
    </row>
    <row r="147" spans="1:10" ht="285">
      <c r="A147" s="2" t="s">
        <v>2814</v>
      </c>
      <c r="B147" s="2" t="s">
        <v>2393</v>
      </c>
      <c r="C147" s="43">
        <v>1</v>
      </c>
      <c r="D147" s="1" t="s">
        <v>65</v>
      </c>
      <c r="E147" s="1" t="s">
        <v>66</v>
      </c>
      <c r="F147" s="1" t="str">
        <f>UnitControlCenter!$B$3</f>
        <v>million metric tons / year</v>
      </c>
      <c r="G147" s="1" t="s">
        <v>3066</v>
      </c>
      <c r="H147" s="1" t="s">
        <v>3063</v>
      </c>
      <c r="I147" s="208" t="s">
        <v>3064</v>
      </c>
      <c r="J147" s="208"/>
    </row>
    <row r="148" spans="1:10" ht="45">
      <c r="A148" s="2" t="s">
        <v>2814</v>
      </c>
      <c r="B148" s="2" t="s">
        <v>2394</v>
      </c>
      <c r="C148" s="43">
        <v>1</v>
      </c>
      <c r="D148" s="1" t="s">
        <v>65</v>
      </c>
      <c r="E148" s="1" t="s">
        <v>66</v>
      </c>
      <c r="F148" s="1" t="str">
        <f>UnitControlCenter!$B$3</f>
        <v>million metric tons / year</v>
      </c>
      <c r="G148" s="1" t="s">
        <v>2607</v>
      </c>
      <c r="H148" s="1" t="s">
        <v>2605</v>
      </c>
      <c r="I148" s="1" t="s">
        <v>2606</v>
      </c>
    </row>
    <row r="149" spans="1:10" ht="270">
      <c r="A149" s="2" t="s">
        <v>2814</v>
      </c>
      <c r="B149" s="2" t="s">
        <v>2395</v>
      </c>
      <c r="C149" s="43">
        <v>1</v>
      </c>
      <c r="D149" s="1" t="s">
        <v>65</v>
      </c>
      <c r="E149" s="1" t="s">
        <v>66</v>
      </c>
      <c r="F149" s="1" t="str">
        <f>UnitControlCenter!$B$3</f>
        <v>million metric tons / year</v>
      </c>
      <c r="G149" s="1" t="s">
        <v>3118</v>
      </c>
      <c r="H149" s="1" t="s">
        <v>3063</v>
      </c>
      <c r="I149" s="208" t="s">
        <v>3064</v>
      </c>
      <c r="J149" s="208"/>
    </row>
    <row r="150" spans="1:10" ht="45">
      <c r="A150" s="2" t="s">
        <v>2814</v>
      </c>
      <c r="B150" s="2" t="s">
        <v>2396</v>
      </c>
      <c r="C150" s="43">
        <v>1</v>
      </c>
      <c r="D150" s="1" t="s">
        <v>65</v>
      </c>
      <c r="E150" s="1" t="s">
        <v>66</v>
      </c>
      <c r="F150" s="1" t="str">
        <f>UnitControlCenter!$B$3</f>
        <v>million metric tons / year</v>
      </c>
      <c r="G150" s="1" t="s">
        <v>2608</v>
      </c>
      <c r="H150" s="1" t="s">
        <v>2605</v>
      </c>
      <c r="I150" s="1" t="s">
        <v>2606</v>
      </c>
    </row>
    <row r="151" spans="1:10" ht="330">
      <c r="A151" s="2" t="s">
        <v>2814</v>
      </c>
      <c r="B151" s="2" t="s">
        <v>2812</v>
      </c>
      <c r="C151" s="43">
        <v>1</v>
      </c>
      <c r="D151" s="1" t="s">
        <v>65</v>
      </c>
      <c r="E151" s="1" t="s">
        <v>66</v>
      </c>
      <c r="F151" s="1" t="str">
        <f>UnitControlCenter!$B$3</f>
        <v>million metric tons / year</v>
      </c>
      <c r="G151" s="1" t="s">
        <v>3067</v>
      </c>
      <c r="H151" s="1" t="s">
        <v>3063</v>
      </c>
      <c r="I151" s="208" t="s">
        <v>3064</v>
      </c>
      <c r="J151" s="208"/>
    </row>
    <row r="152" spans="1:10" ht="45">
      <c r="A152" s="2" t="s">
        <v>2814</v>
      </c>
      <c r="B152" s="2" t="s">
        <v>2813</v>
      </c>
      <c r="C152" s="43">
        <v>1</v>
      </c>
      <c r="D152" s="1" t="s">
        <v>65</v>
      </c>
      <c r="E152" s="1" t="s">
        <v>66</v>
      </c>
      <c r="F152" s="1" t="str">
        <f>UnitControlCenter!$B$3</f>
        <v>million metric tons / year</v>
      </c>
      <c r="G152" s="1" t="s">
        <v>2853</v>
      </c>
      <c r="H152" s="1" t="s">
        <v>2815</v>
      </c>
      <c r="I152" s="1" t="s">
        <v>2816</v>
      </c>
    </row>
    <row r="153" spans="1:10" ht="30">
      <c r="A153" s="2" t="s">
        <v>2814</v>
      </c>
      <c r="B153" s="2" t="s">
        <v>3360</v>
      </c>
      <c r="C153" s="43">
        <v>1</v>
      </c>
      <c r="D153" s="1" t="s">
        <v>65</v>
      </c>
      <c r="E153" s="1" t="s">
        <v>66</v>
      </c>
      <c r="F153" s="1" t="str">
        <f>UnitControlCenter!$B$3</f>
        <v>million metric tons / year</v>
      </c>
      <c r="G153" s="1" t="s">
        <v>3461</v>
      </c>
      <c r="H153" s="1" t="s">
        <v>3354</v>
      </c>
      <c r="I153" s="1" t="s">
        <v>3357</v>
      </c>
    </row>
    <row r="154" spans="1:10" ht="255">
      <c r="A154" s="2" t="s">
        <v>2814</v>
      </c>
      <c r="B154" s="2" t="s">
        <v>3352</v>
      </c>
      <c r="C154" s="43">
        <v>1</v>
      </c>
      <c r="D154" s="1" t="s">
        <v>65</v>
      </c>
      <c r="E154" s="1" t="s">
        <v>66</v>
      </c>
      <c r="F154" s="1" t="str">
        <f>UnitControlCenter!$B$3</f>
        <v>million metric tons / year</v>
      </c>
      <c r="G154" s="1" t="s">
        <v>3355</v>
      </c>
      <c r="H154" s="1" t="s">
        <v>3063</v>
      </c>
      <c r="I154" s="208" t="s">
        <v>3064</v>
      </c>
      <c r="J154" s="208"/>
    </row>
    <row r="155" spans="1:10" ht="330.75" thickBot="1">
      <c r="A155" s="192" t="s">
        <v>2814</v>
      </c>
      <c r="B155" s="192" t="s">
        <v>3353</v>
      </c>
      <c r="C155" s="199">
        <v>1</v>
      </c>
      <c r="D155" s="192" t="s">
        <v>65</v>
      </c>
      <c r="E155" s="192" t="s">
        <v>66</v>
      </c>
      <c r="F155" s="192" t="str">
        <f>UnitControlCenter!$B$3</f>
        <v>million metric tons / year</v>
      </c>
      <c r="G155" s="192" t="s">
        <v>3356</v>
      </c>
      <c r="H155" s="192" t="s">
        <v>3063</v>
      </c>
      <c r="I155" s="192" t="s">
        <v>3064</v>
      </c>
      <c r="J155" s="192"/>
    </row>
    <row r="156" spans="1:10" ht="60">
      <c r="A156" s="2" t="s">
        <v>3491</v>
      </c>
      <c r="B156" s="2" t="s">
        <v>3492</v>
      </c>
      <c r="C156" s="43">
        <v>1</v>
      </c>
      <c r="D156" s="1" t="s">
        <v>65</v>
      </c>
      <c r="E156" s="1" t="s">
        <v>66</v>
      </c>
      <c r="F156" s="1" t="str">
        <f>UnitControlCenter!$B$30</f>
        <v>quads / year</v>
      </c>
      <c r="G156" s="1" t="s">
        <v>2359</v>
      </c>
      <c r="H156" s="1" t="s">
        <v>2360</v>
      </c>
      <c r="I156" s="1" t="s">
        <v>2591</v>
      </c>
    </row>
    <row r="157" spans="1:10" s="2" customFormat="1" ht="30">
      <c r="A157" s="2" t="s">
        <v>3491</v>
      </c>
      <c r="B157" s="2" t="s">
        <v>3493</v>
      </c>
      <c r="C157" s="43">
        <v>1</v>
      </c>
      <c r="D157" s="2" t="s">
        <v>65</v>
      </c>
      <c r="E157" s="2" t="s">
        <v>66</v>
      </c>
      <c r="F157" s="2" t="str">
        <f>UnitControlCenter!$B$30</f>
        <v>quads / year</v>
      </c>
      <c r="G157" s="2" t="s">
        <v>2377</v>
      </c>
      <c r="H157" s="2" t="s">
        <v>2361</v>
      </c>
      <c r="I157" s="2" t="s">
        <v>2362</v>
      </c>
    </row>
    <row r="158" spans="1:10" ht="90">
      <c r="A158" s="2" t="s">
        <v>3491</v>
      </c>
      <c r="B158" s="2" t="s">
        <v>3494</v>
      </c>
      <c r="C158" s="43">
        <v>1</v>
      </c>
      <c r="D158" s="1" t="s">
        <v>65</v>
      </c>
      <c r="E158" s="1" t="s">
        <v>66</v>
      </c>
      <c r="F158" s="1" t="str">
        <f>UnitControlCenter!$B$30</f>
        <v>quads / year</v>
      </c>
      <c r="G158" s="1" t="s">
        <v>2630</v>
      </c>
      <c r="H158" s="1" t="s">
        <v>2632</v>
      </c>
      <c r="I158" s="1" t="s">
        <v>2631</v>
      </c>
    </row>
    <row r="159" spans="1:10" s="2" customFormat="1">
      <c r="A159" s="2" t="s">
        <v>3491</v>
      </c>
      <c r="B159" s="2" t="s">
        <v>3495</v>
      </c>
      <c r="C159" s="43">
        <v>1</v>
      </c>
      <c r="D159" s="2" t="s">
        <v>63</v>
      </c>
      <c r="E159" s="2" t="s">
        <v>64</v>
      </c>
      <c r="F159" s="2" t="str">
        <f>UnitControlCenter!$B$30</f>
        <v>quads / year</v>
      </c>
      <c r="G159" s="2" t="s">
        <v>3299</v>
      </c>
    </row>
    <row r="160" spans="1:10" ht="210">
      <c r="A160" s="2" t="s">
        <v>3491</v>
      </c>
      <c r="B160" s="2" t="s">
        <v>3496</v>
      </c>
      <c r="C160" s="43">
        <v>1</v>
      </c>
      <c r="D160" s="1" t="s">
        <v>65</v>
      </c>
      <c r="E160" s="1" t="s">
        <v>66</v>
      </c>
      <c r="F160" s="2" t="str">
        <f>UnitControlCenter!B3</f>
        <v>million metric tons / year</v>
      </c>
      <c r="G160" s="1" t="s">
        <v>3646</v>
      </c>
      <c r="H160" s="1" t="s">
        <v>3498</v>
      </c>
      <c r="I160" s="2" t="s">
        <v>3499</v>
      </c>
      <c r="J160" s="2"/>
    </row>
    <row r="161" spans="1:10" s="193" customFormat="1" ht="255.75" thickBot="1">
      <c r="A161" s="2" t="s">
        <v>3491</v>
      </c>
      <c r="B161" s="192" t="s">
        <v>3497</v>
      </c>
      <c r="C161" s="199">
        <v>1</v>
      </c>
      <c r="D161" s="193" t="s">
        <v>65</v>
      </c>
      <c r="E161" s="193" t="s">
        <v>66</v>
      </c>
      <c r="F161" s="192" t="str">
        <f>UnitControlCenter!B3</f>
        <v>million metric tons / year</v>
      </c>
      <c r="G161" s="193" t="s">
        <v>3647</v>
      </c>
      <c r="H161" s="193" t="s">
        <v>3498</v>
      </c>
      <c r="I161" s="192" t="s">
        <v>3499</v>
      </c>
      <c r="J161" s="192"/>
    </row>
    <row r="162" spans="1:10" ht="90">
      <c r="A162" s="2" t="s">
        <v>2415</v>
      </c>
      <c r="B162" s="2" t="s">
        <v>2416</v>
      </c>
      <c r="C162" s="43">
        <v>1</v>
      </c>
      <c r="D162" s="1" t="s">
        <v>65</v>
      </c>
      <c r="E162" s="1" t="s">
        <v>66</v>
      </c>
      <c r="F162" s="1" t="str">
        <f>UnitControlCenter!$B$30</f>
        <v>quads / year</v>
      </c>
      <c r="G162" s="1" t="s">
        <v>3681</v>
      </c>
      <c r="H162" s="1" t="s">
        <v>3680</v>
      </c>
      <c r="I162" s="1" t="s">
        <v>3679</v>
      </c>
    </row>
    <row r="163" spans="1:10" ht="75">
      <c r="A163" s="2" t="s">
        <v>2415</v>
      </c>
      <c r="B163" s="2" t="s">
        <v>2417</v>
      </c>
      <c r="C163" s="43">
        <v>1</v>
      </c>
      <c r="D163" s="1" t="s">
        <v>65</v>
      </c>
      <c r="E163" s="1" t="s">
        <v>66</v>
      </c>
      <c r="F163" s="1" t="str">
        <f>UnitControlCenter!$B$30</f>
        <v>quads / year</v>
      </c>
      <c r="G163" s="1" t="s">
        <v>3682</v>
      </c>
      <c r="H163" s="1" t="s">
        <v>3291</v>
      </c>
      <c r="I163" s="1" t="s">
        <v>3292</v>
      </c>
    </row>
    <row r="164" spans="1:10" ht="75">
      <c r="A164" s="2" t="s">
        <v>2415</v>
      </c>
      <c r="B164" s="2" t="s">
        <v>3677</v>
      </c>
      <c r="C164" s="43">
        <v>1</v>
      </c>
      <c r="D164" s="1" t="s">
        <v>65</v>
      </c>
      <c r="E164" s="1" t="s">
        <v>66</v>
      </c>
      <c r="F164" s="1" t="str">
        <f>UnitControlCenter!$B$30</f>
        <v>quads / year</v>
      </c>
      <c r="G164" s="1" t="s">
        <v>3701</v>
      </c>
      <c r="H164" s="1" t="s">
        <v>3683</v>
      </c>
      <c r="I164" s="43" t="s">
        <v>3684</v>
      </c>
    </row>
    <row r="165" spans="1:10" ht="75">
      <c r="A165" s="2" t="s">
        <v>2415</v>
      </c>
      <c r="B165" s="2" t="s">
        <v>3678</v>
      </c>
      <c r="C165" s="43">
        <v>1</v>
      </c>
      <c r="D165" s="1" t="s">
        <v>65</v>
      </c>
      <c r="E165" s="1" t="s">
        <v>66</v>
      </c>
      <c r="F165" s="1" t="str">
        <f>UnitControlCenter!$B$30</f>
        <v>quads / year</v>
      </c>
      <c r="G165" s="1" t="s">
        <v>3702</v>
      </c>
      <c r="H165" s="1" t="s">
        <v>3291</v>
      </c>
      <c r="I165" s="1" t="s">
        <v>3292</v>
      </c>
    </row>
    <row r="166" spans="1:10">
      <c r="A166" s="2" t="s">
        <v>2415</v>
      </c>
      <c r="B166" s="2" t="s">
        <v>2872</v>
      </c>
      <c r="C166" s="43">
        <v>0</v>
      </c>
      <c r="D166" s="1" t="s">
        <v>63</v>
      </c>
      <c r="E166" s="1" t="s">
        <v>64</v>
      </c>
      <c r="F166" s="1" t="str">
        <f>UnitControlCenter!$B$31</f>
        <v>thousand BTU / 2023 dollar</v>
      </c>
      <c r="G166" s="1" t="s">
        <v>2825</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3365</v>
      </c>
      <c r="B177" s="2" t="s">
        <v>3394</v>
      </c>
      <c r="C177" s="43">
        <v>1</v>
      </c>
      <c r="D177" s="1" t="s">
        <v>65</v>
      </c>
      <c r="E177" s="1" t="s">
        <v>66</v>
      </c>
      <c r="F177" s="1" t="str">
        <f>UnitControlCenter!$B$36</f>
        <v>trillion BTU / year</v>
      </c>
      <c r="G177" s="1" t="s">
        <v>2644</v>
      </c>
      <c r="H177" s="1" t="s">
        <v>2645</v>
      </c>
      <c r="I177" s="1" t="s">
        <v>2646</v>
      </c>
    </row>
    <row r="178" spans="1:10" ht="60">
      <c r="A178" s="2" t="s">
        <v>3365</v>
      </c>
      <c r="B178" s="2" t="s">
        <v>3395</v>
      </c>
      <c r="C178" s="43">
        <v>1</v>
      </c>
      <c r="D178" s="1" t="s">
        <v>65</v>
      </c>
      <c r="E178" s="1" t="s">
        <v>66</v>
      </c>
      <c r="F178" s="1" t="str">
        <f>UnitControlCenter!$B$36</f>
        <v>trillion BTU / year</v>
      </c>
      <c r="G178" s="1" t="s">
        <v>2647</v>
      </c>
      <c r="H178" s="1" t="s">
        <v>2645</v>
      </c>
      <c r="I178" s="1" t="s">
        <v>2646</v>
      </c>
    </row>
    <row r="179" spans="1:10" ht="60">
      <c r="A179" s="2" t="s">
        <v>3365</v>
      </c>
      <c r="B179" s="2" t="s">
        <v>3396</v>
      </c>
      <c r="C179" s="43">
        <v>1</v>
      </c>
      <c r="D179" s="1" t="s">
        <v>65</v>
      </c>
      <c r="E179" s="1" t="s">
        <v>66</v>
      </c>
      <c r="F179" s="1" t="str">
        <f>UnitControlCenter!$B$9</f>
        <v>billion 2023 dollars / year</v>
      </c>
      <c r="G179" s="1" t="s">
        <v>2648</v>
      </c>
      <c r="H179" s="1" t="s">
        <v>2645</v>
      </c>
      <c r="I179" s="1" t="s">
        <v>2646</v>
      </c>
    </row>
    <row r="180" spans="1:10" ht="75">
      <c r="A180" s="2" t="s">
        <v>3365</v>
      </c>
      <c r="B180" s="2" t="s">
        <v>3397</v>
      </c>
      <c r="C180" s="43">
        <v>1</v>
      </c>
      <c r="D180" s="1" t="s">
        <v>65</v>
      </c>
      <c r="E180" s="1" t="s">
        <v>66</v>
      </c>
      <c r="F180" s="1" t="str">
        <f>UnitControlCenter!$B$9</f>
        <v>billion 2023 dollars / year</v>
      </c>
      <c r="G180" s="1" t="s">
        <v>2649</v>
      </c>
      <c r="H180" s="1" t="s">
        <v>2645</v>
      </c>
      <c r="I180" s="1" t="s">
        <v>2646</v>
      </c>
    </row>
    <row r="181" spans="1:10" ht="60">
      <c r="A181" s="2" t="s">
        <v>3365</v>
      </c>
      <c r="B181" s="2" t="s">
        <v>3398</v>
      </c>
      <c r="C181" s="43">
        <v>1</v>
      </c>
      <c r="D181" s="1" t="s">
        <v>65</v>
      </c>
      <c r="E181" s="1" t="s">
        <v>66</v>
      </c>
      <c r="F181" s="1" t="str">
        <f>UnitControlCenter!B3</f>
        <v>million metric tons / year</v>
      </c>
      <c r="G181" s="1" t="s">
        <v>2895</v>
      </c>
      <c r="H181" s="1" t="s">
        <v>2893</v>
      </c>
      <c r="I181" s="1" t="s">
        <v>2894</v>
      </c>
    </row>
    <row r="182" spans="1:10" ht="60">
      <c r="A182" s="2" t="s">
        <v>3365</v>
      </c>
      <c r="B182" s="2" t="s">
        <v>3399</v>
      </c>
      <c r="C182" s="43">
        <v>1</v>
      </c>
      <c r="D182" s="1" t="s">
        <v>65</v>
      </c>
      <c r="E182" s="1" t="s">
        <v>66</v>
      </c>
      <c r="F182" s="1" t="str">
        <f>UnitControlCenter!B3</f>
        <v>million metric tons / year</v>
      </c>
      <c r="G182" s="1" t="s">
        <v>2896</v>
      </c>
      <c r="H182" s="1" t="s">
        <v>2893</v>
      </c>
      <c r="I182" s="1" t="s">
        <v>2894</v>
      </c>
    </row>
    <row r="183" spans="1:10" ht="60">
      <c r="A183" s="2" t="s">
        <v>3365</v>
      </c>
      <c r="B183" s="2" t="s">
        <v>3400</v>
      </c>
      <c r="C183" s="43">
        <v>1</v>
      </c>
      <c r="D183" s="1" t="s">
        <v>65</v>
      </c>
      <c r="E183" s="1" t="s">
        <v>66</v>
      </c>
      <c r="F183" s="1" t="str">
        <f>UnitControlCenter!$B$36</f>
        <v>trillion BTU / year</v>
      </c>
      <c r="G183" s="1" t="s">
        <v>2726</v>
      </c>
      <c r="H183" s="1" t="s">
        <v>2721</v>
      </c>
      <c r="I183" s="1" t="s">
        <v>2722</v>
      </c>
    </row>
    <row r="184" spans="1:10" ht="75">
      <c r="A184" s="2" t="s">
        <v>3365</v>
      </c>
      <c r="B184" s="2" t="s">
        <v>3401</v>
      </c>
      <c r="C184" s="43">
        <v>1</v>
      </c>
      <c r="D184" s="1" t="s">
        <v>65</v>
      </c>
      <c r="E184" s="1" t="s">
        <v>66</v>
      </c>
      <c r="F184" s="1" t="str">
        <f>UnitControlCenter!$B$36</f>
        <v>trillion BTU / year</v>
      </c>
      <c r="G184" s="1" t="s">
        <v>2727</v>
      </c>
      <c r="H184" s="1" t="s">
        <v>2721</v>
      </c>
      <c r="I184" s="1" t="s">
        <v>2723</v>
      </c>
    </row>
    <row r="185" spans="1:10" ht="75">
      <c r="A185" s="2" t="s">
        <v>3365</v>
      </c>
      <c r="B185" s="2" t="s">
        <v>3402</v>
      </c>
      <c r="C185" s="43">
        <v>1</v>
      </c>
      <c r="D185" s="1" t="s">
        <v>65</v>
      </c>
      <c r="E185" s="1" t="s">
        <v>66</v>
      </c>
      <c r="F185" s="1" t="str">
        <f>UnitControlCenter!$B$9</f>
        <v>billion 2023 dollars / year</v>
      </c>
      <c r="G185" s="1" t="s">
        <v>2728</v>
      </c>
      <c r="H185" s="1" t="s">
        <v>2721</v>
      </c>
      <c r="I185" s="1" t="s">
        <v>2724</v>
      </c>
    </row>
    <row r="186" spans="1:10" ht="90">
      <c r="A186" s="2" t="s">
        <v>3365</v>
      </c>
      <c r="B186" s="2" t="s">
        <v>3403</v>
      </c>
      <c r="C186" s="43">
        <v>1</v>
      </c>
      <c r="D186" s="1" t="s">
        <v>65</v>
      </c>
      <c r="E186" s="1" t="s">
        <v>66</v>
      </c>
      <c r="F186" s="1" t="str">
        <f>UnitControlCenter!$B$9</f>
        <v>billion 2023 dollars / year</v>
      </c>
      <c r="G186" s="1" t="s">
        <v>2729</v>
      </c>
      <c r="H186" s="1" t="s">
        <v>2721</v>
      </c>
      <c r="I186" s="1" t="s">
        <v>2725</v>
      </c>
    </row>
    <row r="187" spans="1:10" ht="105">
      <c r="A187" s="2" t="s">
        <v>3365</v>
      </c>
      <c r="B187" s="2" t="s">
        <v>3404</v>
      </c>
      <c r="C187" s="43">
        <v>1</v>
      </c>
      <c r="D187" s="1" t="s">
        <v>65</v>
      </c>
      <c r="E187" s="1" t="s">
        <v>66</v>
      </c>
      <c r="F187" s="1" t="str">
        <f>UnitControlCenter!$B$30</f>
        <v>quads / year</v>
      </c>
      <c r="G187" s="1" t="s">
        <v>2755</v>
      </c>
      <c r="H187" s="1" t="s">
        <v>2757</v>
      </c>
      <c r="I187" s="1" t="s">
        <v>2758</v>
      </c>
    </row>
    <row r="188" spans="1:10" ht="120">
      <c r="A188" s="2" t="s">
        <v>3365</v>
      </c>
      <c r="B188" s="2" t="s">
        <v>3405</v>
      </c>
      <c r="C188" s="43">
        <v>1</v>
      </c>
      <c r="D188" s="1" t="s">
        <v>65</v>
      </c>
      <c r="E188" s="1" t="s">
        <v>66</v>
      </c>
      <c r="F188" s="1" t="str">
        <f>UnitControlCenter!$B$30</f>
        <v>quads / year</v>
      </c>
      <c r="G188" s="1" t="s">
        <v>2756</v>
      </c>
      <c r="H188" s="1" t="s">
        <v>2757</v>
      </c>
      <c r="I188" s="1" t="s">
        <v>2758</v>
      </c>
    </row>
    <row r="189" spans="1:10" s="477" customFormat="1" ht="105">
      <c r="A189" s="476" t="s">
        <v>3365</v>
      </c>
      <c r="B189" s="476" t="s">
        <v>3755</v>
      </c>
      <c r="C189" s="474">
        <v>1</v>
      </c>
      <c r="D189" s="475" t="s">
        <v>65</v>
      </c>
      <c r="E189" s="475" t="s">
        <v>66</v>
      </c>
      <c r="F189" s="475" t="s">
        <v>353</v>
      </c>
      <c r="G189" s="475" t="s">
        <v>3756</v>
      </c>
      <c r="H189" s="475" t="s">
        <v>3757</v>
      </c>
      <c r="I189" s="475" t="s">
        <v>3758</v>
      </c>
      <c r="J189" s="475"/>
    </row>
    <row r="190" spans="1:10" ht="225">
      <c r="A190" s="2" t="s">
        <v>3365</v>
      </c>
      <c r="B190" s="2" t="s">
        <v>3413</v>
      </c>
      <c r="C190" s="43">
        <v>1</v>
      </c>
      <c r="D190" s="1" t="s">
        <v>65</v>
      </c>
      <c r="E190" s="1" t="s">
        <v>66</v>
      </c>
      <c r="F190" s="1" t="str">
        <f>UnitControlCenter!$B$10</f>
        <v>billion 2023 dollars</v>
      </c>
      <c r="G190" s="1" t="s">
        <v>3368</v>
      </c>
      <c r="H190" s="1" t="s">
        <v>3367</v>
      </c>
      <c r="I190" s="208" t="s">
        <v>3366</v>
      </c>
      <c r="J190" s="208"/>
    </row>
    <row r="191" spans="1:10" ht="255">
      <c r="A191" s="2" t="s">
        <v>3365</v>
      </c>
      <c r="B191" s="2" t="s">
        <v>3406</v>
      </c>
      <c r="C191" s="43">
        <v>1</v>
      </c>
      <c r="D191" s="1" t="s">
        <v>65</v>
      </c>
      <c r="E191" s="1" t="s">
        <v>66</v>
      </c>
      <c r="F191" s="1" t="str">
        <f>UnitControlCenter!$B$10</f>
        <v>billion 2023 dollars</v>
      </c>
      <c r="G191" s="1" t="s">
        <v>3376</v>
      </c>
      <c r="H191" s="1" t="s">
        <v>3367</v>
      </c>
      <c r="I191" s="208" t="s">
        <v>3369</v>
      </c>
      <c r="J191" s="208"/>
    </row>
    <row r="192" spans="1:10" ht="225">
      <c r="A192" s="2" t="s">
        <v>3365</v>
      </c>
      <c r="B192" s="2" t="s">
        <v>3407</v>
      </c>
      <c r="C192" s="43">
        <v>1</v>
      </c>
      <c r="D192" s="1" t="s">
        <v>65</v>
      </c>
      <c r="E192" s="1" t="s">
        <v>66</v>
      </c>
      <c r="F192" s="1" t="str">
        <f>UnitControlCenter!$B$10</f>
        <v>billion 2023 dollars</v>
      </c>
      <c r="G192" s="1" t="s">
        <v>3377</v>
      </c>
      <c r="H192" s="1" t="s">
        <v>3367</v>
      </c>
      <c r="I192" s="208" t="s">
        <v>3370</v>
      </c>
      <c r="J192" s="208"/>
    </row>
    <row r="193" spans="1:10" ht="255">
      <c r="A193" s="2" t="s">
        <v>3365</v>
      </c>
      <c r="B193" s="2" t="s">
        <v>3408</v>
      </c>
      <c r="C193" s="43">
        <v>1</v>
      </c>
      <c r="D193" s="1" t="s">
        <v>65</v>
      </c>
      <c r="E193" s="1" t="s">
        <v>66</v>
      </c>
      <c r="F193" s="1" t="str">
        <f>UnitControlCenter!$B$10</f>
        <v>billion 2023 dollars</v>
      </c>
      <c r="G193" s="1" t="s">
        <v>3378</v>
      </c>
      <c r="H193" s="1" t="s">
        <v>3367</v>
      </c>
      <c r="I193" s="208" t="s">
        <v>3371</v>
      </c>
      <c r="J193" s="208"/>
    </row>
    <row r="194" spans="1:10" ht="210">
      <c r="A194" s="2" t="s">
        <v>3365</v>
      </c>
      <c r="B194" s="2" t="s">
        <v>3409</v>
      </c>
      <c r="C194" s="43">
        <v>1</v>
      </c>
      <c r="D194" s="1" t="s">
        <v>65</v>
      </c>
      <c r="E194" s="1" t="s">
        <v>66</v>
      </c>
      <c r="F194" s="1" t="str">
        <f>UnitControlCenter!$B$10</f>
        <v>billion 2023 dollars</v>
      </c>
      <c r="G194" s="1" t="s">
        <v>3381</v>
      </c>
      <c r="H194" s="1" t="s">
        <v>3367</v>
      </c>
      <c r="I194" s="208" t="s">
        <v>3372</v>
      </c>
      <c r="J194" s="208"/>
    </row>
    <row r="195" spans="1:10" ht="240">
      <c r="A195" s="2" t="s">
        <v>3365</v>
      </c>
      <c r="B195" s="2" t="s">
        <v>3410</v>
      </c>
      <c r="C195" s="43">
        <v>1</v>
      </c>
      <c r="D195" s="1" t="s">
        <v>65</v>
      </c>
      <c r="E195" s="1" t="s">
        <v>66</v>
      </c>
      <c r="F195" s="1" t="str">
        <f>UnitControlCenter!$B$10</f>
        <v>billion 2023 dollars</v>
      </c>
      <c r="G195" s="1" t="s">
        <v>3382</v>
      </c>
      <c r="H195" s="1" t="s">
        <v>3367</v>
      </c>
      <c r="I195" s="208" t="s">
        <v>3373</v>
      </c>
      <c r="J195" s="208"/>
    </row>
    <row r="196" spans="1:10" ht="270">
      <c r="A196" s="2" t="s">
        <v>3365</v>
      </c>
      <c r="B196" s="2" t="s">
        <v>3411</v>
      </c>
      <c r="C196" s="43">
        <v>1</v>
      </c>
      <c r="D196" s="1" t="s">
        <v>65</v>
      </c>
      <c r="E196" s="1" t="s">
        <v>66</v>
      </c>
      <c r="F196" s="1" t="str">
        <f>UnitControlCenter!$B$10</f>
        <v>billion 2023 dollars</v>
      </c>
      <c r="G196" s="1" t="s">
        <v>3379</v>
      </c>
      <c r="H196" s="1" t="s">
        <v>3367</v>
      </c>
      <c r="I196" s="208" t="s">
        <v>3374</v>
      </c>
      <c r="J196" s="208"/>
    </row>
    <row r="197" spans="1:10" ht="315.75" thickBot="1">
      <c r="A197" s="192" t="s">
        <v>3365</v>
      </c>
      <c r="B197" s="192" t="s">
        <v>3412</v>
      </c>
      <c r="C197" s="199">
        <v>1</v>
      </c>
      <c r="D197" s="193" t="s">
        <v>65</v>
      </c>
      <c r="E197" s="193" t="s">
        <v>66</v>
      </c>
      <c r="F197" s="193" t="str">
        <f>UnitControlCenter!$B$10</f>
        <v>billion 2023 dollars</v>
      </c>
      <c r="G197" s="193" t="s">
        <v>3380</v>
      </c>
      <c r="H197" s="193" t="s">
        <v>3367</v>
      </c>
      <c r="I197" s="315" t="s">
        <v>3375</v>
      </c>
      <c r="J197" s="315"/>
    </row>
    <row r="198" spans="1:10" ht="75">
      <c r="A198" s="2" t="s">
        <v>2349</v>
      </c>
      <c r="B198" s="2" t="s">
        <v>93</v>
      </c>
      <c r="C198" s="43">
        <v>1</v>
      </c>
      <c r="D198" s="1" t="s">
        <v>65</v>
      </c>
      <c r="E198" s="1" t="s">
        <v>2355</v>
      </c>
      <c r="F198" s="1" t="str">
        <f>UnitControlCenter!$B$22</f>
        <v>2023 dollars / megawatt-hour (MWh)</v>
      </c>
      <c r="G198" s="1" t="s">
        <v>3318</v>
      </c>
      <c r="H198" s="1" t="s">
        <v>3317</v>
      </c>
      <c r="I198" s="1" t="s">
        <v>3685</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3320</v>
      </c>
      <c r="H201" s="1" t="s">
        <v>3319</v>
      </c>
      <c r="I201" s="1" t="s">
        <v>3686</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3505</v>
      </c>
      <c r="C208" s="43">
        <v>1</v>
      </c>
      <c r="D208" s="1" t="s">
        <v>63</v>
      </c>
      <c r="E208" s="1" t="s">
        <v>64</v>
      </c>
      <c r="F208" s="1" t="str">
        <f>UnitControlCenter!$B$42</f>
        <v>2023 dollars / kilowatt-hour (kWh)</v>
      </c>
      <c r="G208" s="1" t="s">
        <v>2371</v>
      </c>
    </row>
    <row r="209" spans="1:10" ht="30">
      <c r="A209" s="2" t="s">
        <v>2350</v>
      </c>
      <c r="B209" s="2" t="s">
        <v>2351</v>
      </c>
      <c r="C209" s="43">
        <v>1</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17 C19:C188 C190:C213">
    <cfRule type="cellIs" dxfId="7" priority="7" operator="equal">
      <formula>0</formula>
    </cfRule>
    <cfRule type="cellIs" dxfId="6" priority="8" operator="equal">
      <formula>1</formula>
    </cfRule>
  </conditionalFormatting>
  <conditionalFormatting sqref="C18">
    <cfRule type="cellIs" dxfId="3" priority="3" operator="equal">
      <formula>0</formula>
    </cfRule>
    <cfRule type="cellIs" dxfId="2" priority="4" operator="equal">
      <formula>1</formula>
    </cfRule>
  </conditionalFormatting>
  <conditionalFormatting sqref="C18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3618</v>
      </c>
      <c r="B3" s="375" t="s">
        <v>3620</v>
      </c>
      <c r="C3" s="372"/>
      <c r="D3" s="374" t="s">
        <v>3619</v>
      </c>
    </row>
    <row r="4" spans="1:5">
      <c r="A4" t="s">
        <v>2553</v>
      </c>
      <c r="B4" s="20" t="s">
        <v>2547</v>
      </c>
      <c r="C4" s="188"/>
      <c r="D4" s="376" t="s">
        <v>3622</v>
      </c>
      <c r="E4" t="s">
        <v>3625</v>
      </c>
    </row>
    <row r="5" spans="1:5">
      <c r="A5" t="s">
        <v>3629</v>
      </c>
      <c r="B5" s="171" t="s">
        <v>3630</v>
      </c>
      <c r="C5" s="377"/>
      <c r="D5" s="376" t="s">
        <v>3624</v>
      </c>
      <c r="E5" t="s">
        <v>3628</v>
      </c>
    </row>
    <row r="6" spans="1:5">
      <c r="A6" t="s">
        <v>3058</v>
      </c>
      <c r="B6" s="171" t="s">
        <v>3631</v>
      </c>
      <c r="C6" s="205"/>
      <c r="D6" t="s">
        <v>3635</v>
      </c>
    </row>
    <row r="7" spans="1:5">
      <c r="A7" t="s">
        <v>3636</v>
      </c>
      <c r="B7" s="171" t="s">
        <v>3637</v>
      </c>
      <c r="C7" s="379"/>
      <c r="D7" s="378" t="s">
        <v>3606</v>
      </c>
    </row>
    <row r="8" spans="1:5">
      <c r="A8" t="s">
        <v>2513</v>
      </c>
      <c r="B8" s="20" t="s">
        <v>2524</v>
      </c>
      <c r="C8" s="176"/>
      <c r="D8" t="s">
        <v>437</v>
      </c>
    </row>
    <row r="9" spans="1:5">
      <c r="A9" t="s">
        <v>3590</v>
      </c>
      <c r="B9" s="20" t="s">
        <v>3589</v>
      </c>
      <c r="C9" s="362"/>
      <c r="D9" t="s">
        <v>3521</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3059</v>
      </c>
      <c r="B17" t="s">
        <v>3632</v>
      </c>
      <c r="C17" s="206"/>
      <c r="D17" t="s">
        <v>3523</v>
      </c>
    </row>
    <row r="18" spans="1:5">
      <c r="A18" t="s">
        <v>2530</v>
      </c>
      <c r="B18" s="20" t="s">
        <v>2526</v>
      </c>
      <c r="C18" s="181"/>
      <c r="D18" t="s">
        <v>3524</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3588</v>
      </c>
      <c r="B25" s="20" t="s">
        <v>3633</v>
      </c>
      <c r="C25" s="361"/>
      <c r="D25" t="s">
        <v>3520</v>
      </c>
    </row>
    <row r="26" spans="1:5">
      <c r="A26" t="s">
        <v>2514</v>
      </c>
      <c r="B26" s="171" t="s">
        <v>2519</v>
      </c>
      <c r="C26" s="174"/>
      <c r="D26" t="s">
        <v>3450</v>
      </c>
    </row>
    <row r="27" spans="1:5">
      <c r="A27" t="s">
        <v>3451</v>
      </c>
      <c r="B27" s="171" t="s">
        <v>3452</v>
      </c>
      <c r="C27" s="360"/>
      <c r="D27" t="s">
        <v>3449</v>
      </c>
    </row>
    <row r="28" spans="1:5">
      <c r="A28" t="s">
        <v>3060</v>
      </c>
      <c r="B28" s="17" t="s">
        <v>3634</v>
      </c>
      <c r="C28" s="207"/>
      <c r="D28" t="s">
        <v>3522</v>
      </c>
    </row>
    <row r="29" spans="1:5">
      <c r="A29" t="s">
        <v>2538</v>
      </c>
      <c r="B29" s="20" t="s">
        <v>2537</v>
      </c>
      <c r="C29" s="183"/>
      <c r="D29" t="s">
        <v>444</v>
      </c>
    </row>
    <row r="30" spans="1:5">
      <c r="A30" t="s">
        <v>3061</v>
      </c>
      <c r="B30" s="204" t="s">
        <v>3054</v>
      </c>
      <c r="C30" s="203"/>
      <c r="D30" t="s">
        <v>3519</v>
      </c>
    </row>
    <row r="31" spans="1:5">
      <c r="A31" t="s">
        <v>2508</v>
      </c>
      <c r="B31" s="171" t="s">
        <v>2518</v>
      </c>
      <c r="C31" s="173"/>
      <c r="D31" t="s">
        <v>447</v>
      </c>
    </row>
    <row r="32" spans="1:5">
      <c r="A32" t="s">
        <v>3629</v>
      </c>
      <c r="B32" s="171" t="s">
        <v>3630</v>
      </c>
      <c r="C32" s="377"/>
      <c r="D32" t="s">
        <v>3623</v>
      </c>
      <c r="E32" t="s">
        <v>3627</v>
      </c>
    </row>
    <row r="33" spans="1:5">
      <c r="A33" t="s">
        <v>2553</v>
      </c>
      <c r="B33" s="20" t="s">
        <v>2547</v>
      </c>
      <c r="C33" s="188"/>
      <c r="D33" s="376" t="s">
        <v>3621</v>
      </c>
      <c r="E33" t="s">
        <v>3626</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2797</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2798</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2943</v>
      </c>
      <c r="B70" s="169"/>
      <c r="C70" s="159"/>
      <c r="D70" s="159"/>
    </row>
    <row r="71" spans="1:4">
      <c r="A71" s="9" t="s">
        <v>2503</v>
      </c>
      <c r="B71" s="170" t="s">
        <v>2504</v>
      </c>
      <c r="C71" s="9" t="s">
        <v>2505</v>
      </c>
      <c r="D71" s="9" t="s">
        <v>2506</v>
      </c>
    </row>
    <row r="72" spans="1:4">
      <c r="A72" t="s">
        <v>2529</v>
      </c>
      <c r="B72" s="20" t="s">
        <v>2525</v>
      </c>
      <c r="C72" s="179"/>
      <c r="D72" t="s">
        <v>2933</v>
      </c>
    </row>
    <row r="73" spans="1:4">
      <c r="A73" t="s">
        <v>2514</v>
      </c>
      <c r="B73" s="171" t="s">
        <v>2519</v>
      </c>
      <c r="C73" s="174"/>
      <c r="D73" t="s">
        <v>2932</v>
      </c>
    </row>
    <row r="74" spans="1:4">
      <c r="A74" t="s">
        <v>2513</v>
      </c>
      <c r="B74" s="20" t="s">
        <v>2524</v>
      </c>
      <c r="C74" s="178"/>
      <c r="D74" t="s">
        <v>2929</v>
      </c>
    </row>
    <row r="75" spans="1:4">
      <c r="A75" t="s">
        <v>2553</v>
      </c>
      <c r="B75" s="20" t="s">
        <v>2547</v>
      </c>
      <c r="C75" s="188"/>
      <c r="D75" t="s">
        <v>2930</v>
      </c>
    </row>
    <row r="76" spans="1:4">
      <c r="A76" t="s">
        <v>2531</v>
      </c>
      <c r="B76" s="20" t="s">
        <v>2527</v>
      </c>
      <c r="C76" s="182"/>
      <c r="D76" t="s">
        <v>2931</v>
      </c>
    </row>
    <row r="78" spans="1:4">
      <c r="A78" s="42" t="s">
        <v>3018</v>
      </c>
      <c r="B78" s="169"/>
      <c r="C78" s="159"/>
      <c r="D78" s="159"/>
    </row>
    <row r="79" spans="1:4">
      <c r="A79" s="9" t="s">
        <v>2503</v>
      </c>
      <c r="B79" s="170" t="s">
        <v>2504</v>
      </c>
      <c r="C79" s="9" t="s">
        <v>2505</v>
      </c>
      <c r="D79" s="9" t="s">
        <v>2506</v>
      </c>
    </row>
    <row r="80" spans="1:4">
      <c r="A80" t="s">
        <v>2595</v>
      </c>
      <c r="B80" s="171" t="s">
        <v>2597</v>
      </c>
      <c r="C80" s="189"/>
      <c r="D80" t="s">
        <v>2951</v>
      </c>
    </row>
    <row r="81" spans="1:4">
      <c r="A81" t="s">
        <v>2529</v>
      </c>
      <c r="B81" s="20" t="s">
        <v>2525</v>
      </c>
      <c r="C81" s="179"/>
      <c r="D81" t="s">
        <v>2952</v>
      </c>
    </row>
    <row r="82" spans="1:4">
      <c r="A82" t="s">
        <v>2531</v>
      </c>
      <c r="B82" s="20" t="s">
        <v>2527</v>
      </c>
      <c r="C82" s="182"/>
      <c r="D82" t="s">
        <v>459</v>
      </c>
    </row>
    <row r="83" spans="1:4">
      <c r="A83" t="s">
        <v>2530</v>
      </c>
      <c r="B83" s="20" t="s">
        <v>2526</v>
      </c>
      <c r="C83" s="181"/>
      <c r="D83" t="s">
        <v>2953</v>
      </c>
    </row>
    <row r="84" spans="1:4">
      <c r="A84" t="s">
        <v>2528</v>
      </c>
      <c r="B84" s="20" t="s">
        <v>2544</v>
      </c>
      <c r="C84" s="180"/>
      <c r="D84" t="s">
        <v>2954</v>
      </c>
    </row>
    <row r="85" spans="1:4">
      <c r="A85" t="s">
        <v>2508</v>
      </c>
      <c r="B85" s="171" t="s">
        <v>2518</v>
      </c>
      <c r="C85" s="173"/>
      <c r="D85" t="s">
        <v>264</v>
      </c>
    </row>
    <row r="86" spans="1:4">
      <c r="A86" t="s">
        <v>2514</v>
      </c>
      <c r="B86" s="171" t="s">
        <v>2519</v>
      </c>
      <c r="C86" s="174"/>
      <c r="D86" t="s">
        <v>2955</v>
      </c>
    </row>
    <row r="87" spans="1:4">
      <c r="A87" t="s">
        <v>2521</v>
      </c>
      <c r="B87" s="171" t="s">
        <v>2522</v>
      </c>
      <c r="C87" s="175"/>
      <c r="D87" t="s">
        <v>2956</v>
      </c>
    </row>
    <row r="88" spans="1:4">
      <c r="A88" t="s">
        <v>2513</v>
      </c>
      <c r="B88" s="20" t="s">
        <v>2524</v>
      </c>
      <c r="C88" s="178"/>
      <c r="D88" t="s">
        <v>2957</v>
      </c>
    </row>
    <row r="89" spans="1:4">
      <c r="A89" t="s">
        <v>2515</v>
      </c>
      <c r="B89" s="171" t="s">
        <v>2516</v>
      </c>
      <c r="C89" s="167"/>
      <c r="D89" t="s">
        <v>2569</v>
      </c>
    </row>
    <row r="90" spans="1:4">
      <c r="B90" s="171"/>
    </row>
    <row r="91" spans="1:4">
      <c r="A91" s="42" t="s">
        <v>2915</v>
      </c>
      <c r="B91" s="169"/>
      <c r="C91" s="159"/>
      <c r="D91" s="159"/>
    </row>
    <row r="92" spans="1:4">
      <c r="A92" s="9" t="s">
        <v>2503</v>
      </c>
      <c r="B92" s="170" t="s">
        <v>2504</v>
      </c>
      <c r="C92" s="9" t="s">
        <v>2505</v>
      </c>
      <c r="D92" s="9" t="s">
        <v>2506</v>
      </c>
    </row>
    <row r="93" spans="1:4">
      <c r="A93" t="s">
        <v>2514</v>
      </c>
      <c r="B93" s="171" t="s">
        <v>2519</v>
      </c>
      <c r="C93" s="174"/>
      <c r="D93" t="s">
        <v>2863</v>
      </c>
    </row>
    <row r="94" spans="1:4">
      <c r="A94" t="s">
        <v>2529</v>
      </c>
      <c r="B94" s="20" t="s">
        <v>2525</v>
      </c>
      <c r="C94" s="179"/>
      <c r="D94" t="s">
        <v>2864</v>
      </c>
    </row>
    <row r="95" spans="1:4">
      <c r="A95" t="s">
        <v>2528</v>
      </c>
      <c r="B95" s="20" t="s">
        <v>2544</v>
      </c>
      <c r="C95" s="180"/>
      <c r="D95" t="s">
        <v>2865</v>
      </c>
    </row>
    <row r="96" spans="1:4">
      <c r="A96" t="s">
        <v>2515</v>
      </c>
      <c r="B96" s="171" t="s">
        <v>2516</v>
      </c>
      <c r="C96" s="167"/>
      <c r="D96" t="s">
        <v>2569</v>
      </c>
    </row>
    <row r="98" spans="1:4">
      <c r="A98" s="42" t="s">
        <v>3283</v>
      </c>
      <c r="B98" s="169"/>
      <c r="C98" s="159"/>
      <c r="D98" s="159"/>
    </row>
    <row r="99" spans="1:4">
      <c r="A99" s="9" t="s">
        <v>2503</v>
      </c>
      <c r="B99" s="170" t="s">
        <v>2504</v>
      </c>
      <c r="C99" s="9" t="s">
        <v>2505</v>
      </c>
      <c r="D99" s="9" t="s">
        <v>2506</v>
      </c>
    </row>
    <row r="100" spans="1:4">
      <c r="A100" t="s">
        <v>2549</v>
      </c>
      <c r="B100" s="20" t="s">
        <v>2543</v>
      </c>
      <c r="C100" s="185"/>
      <c r="D100" t="s">
        <v>3141</v>
      </c>
    </row>
    <row r="101" spans="1:4">
      <c r="A101" t="s">
        <v>2521</v>
      </c>
      <c r="B101" s="171" t="s">
        <v>2522</v>
      </c>
      <c r="C101" s="175"/>
      <c r="D101" t="s">
        <v>3142</v>
      </c>
    </row>
    <row r="103" spans="1:4">
      <c r="A103" s="42" t="s">
        <v>3143</v>
      </c>
      <c r="B103" s="169"/>
      <c r="C103" s="159"/>
      <c r="D103" s="159"/>
    </row>
    <row r="104" spans="1:4">
      <c r="A104" s="9" t="s">
        <v>2503</v>
      </c>
      <c r="B104" s="170" t="s">
        <v>2504</v>
      </c>
      <c r="C104" s="9" t="s">
        <v>2505</v>
      </c>
      <c r="D104" s="9" t="s">
        <v>2506</v>
      </c>
    </row>
    <row r="105" spans="1:4">
      <c r="A105" t="s">
        <v>2514</v>
      </c>
      <c r="B105" s="171" t="s">
        <v>2519</v>
      </c>
      <c r="C105" s="174"/>
      <c r="D105" t="s">
        <v>3144</v>
      </c>
    </row>
    <row r="106" spans="1:4">
      <c r="A106" t="s">
        <v>2528</v>
      </c>
      <c r="B106" s="20" t="s">
        <v>2544</v>
      </c>
      <c r="C106" s="180"/>
      <c r="D106" t="s">
        <v>3145</v>
      </c>
    </row>
    <row r="107" spans="1:4">
      <c r="A107" t="s">
        <v>2521</v>
      </c>
      <c r="B107" s="171" t="s">
        <v>2522</v>
      </c>
      <c r="C107" s="175"/>
      <c r="D107" t="s">
        <v>3146</v>
      </c>
    </row>
    <row r="108" spans="1:4">
      <c r="A108" t="s">
        <v>2529</v>
      </c>
      <c r="B108" s="20" t="s">
        <v>2525</v>
      </c>
      <c r="C108" s="179"/>
      <c r="D108" t="s">
        <v>3147</v>
      </c>
    </row>
    <row r="110" spans="1:4">
      <c r="A110" s="42" t="s">
        <v>3148</v>
      </c>
      <c r="B110" s="169"/>
      <c r="C110" s="159"/>
      <c r="D110" s="159"/>
    </row>
    <row r="111" spans="1:4">
      <c r="A111" s="9" t="s">
        <v>2503</v>
      </c>
      <c r="B111" s="170" t="s">
        <v>2504</v>
      </c>
      <c r="C111" s="9" t="s">
        <v>2505</v>
      </c>
      <c r="D111" s="9" t="s">
        <v>2506</v>
      </c>
    </row>
    <row r="112" spans="1:4">
      <c r="A112" t="s">
        <v>2553</v>
      </c>
      <c r="B112" s="20" t="s">
        <v>2547</v>
      </c>
      <c r="C112" s="188"/>
      <c r="D112" t="s">
        <v>3149</v>
      </c>
    </row>
    <row r="113" spans="1:4">
      <c r="A113" t="s">
        <v>2530</v>
      </c>
      <c r="B113" s="20" t="s">
        <v>2526</v>
      </c>
      <c r="C113" s="181"/>
      <c r="D113" t="s">
        <v>3150</v>
      </c>
    </row>
    <row r="115" spans="1:4">
      <c r="A115" s="42" t="s">
        <v>3151</v>
      </c>
      <c r="B115" s="169"/>
      <c r="C115" s="159"/>
      <c r="D115" s="159"/>
    </row>
    <row r="116" spans="1:4">
      <c r="A116" s="9" t="s">
        <v>2503</v>
      </c>
      <c r="B116" s="170" t="s">
        <v>2504</v>
      </c>
      <c r="C116" s="9" t="s">
        <v>2505</v>
      </c>
      <c r="D116" s="9" t="s">
        <v>2506</v>
      </c>
    </row>
    <row r="117" spans="1:4">
      <c r="A117" t="s">
        <v>2549</v>
      </c>
      <c r="B117" s="20" t="s">
        <v>2543</v>
      </c>
      <c r="C117" s="185"/>
      <c r="D117" t="s">
        <v>3152</v>
      </c>
    </row>
    <row r="118" spans="1:4">
      <c r="A118" t="s">
        <v>2529</v>
      </c>
      <c r="B118" s="20" t="s">
        <v>2525</v>
      </c>
      <c r="C118" s="179"/>
      <c r="D118" t="s">
        <v>3153</v>
      </c>
    </row>
    <row r="119" spans="1:4">
      <c r="A119" t="s">
        <v>2531</v>
      </c>
      <c r="B119" s="20" t="s">
        <v>2527</v>
      </c>
      <c r="C119" s="182"/>
      <c r="D119" t="s">
        <v>3154</v>
      </c>
    </row>
    <row r="120" spans="1:4">
      <c r="A120" t="s">
        <v>2521</v>
      </c>
      <c r="B120" s="171" t="s">
        <v>2522</v>
      </c>
      <c r="C120" s="175"/>
      <c r="D120" t="s">
        <v>3155</v>
      </c>
    </row>
    <row r="121" spans="1:4">
      <c r="A121" t="s">
        <v>2528</v>
      </c>
      <c r="B121" s="20" t="s">
        <v>2544</v>
      </c>
      <c r="C121" s="180"/>
      <c r="D121" t="s">
        <v>3156</v>
      </c>
    </row>
    <row r="122" spans="1:4">
      <c r="A122" t="s">
        <v>2508</v>
      </c>
      <c r="B122" s="171" t="s">
        <v>2518</v>
      </c>
      <c r="C122" s="173"/>
      <c r="D122" t="s">
        <v>3157</v>
      </c>
    </row>
    <row r="123" spans="1:4">
      <c r="A123" t="s">
        <v>2514</v>
      </c>
      <c r="B123" s="171" t="s">
        <v>2519</v>
      </c>
      <c r="C123" s="174"/>
      <c r="D123" t="s">
        <v>3158</v>
      </c>
    </row>
    <row r="125" spans="1:4">
      <c r="A125" s="42" t="s">
        <v>2877</v>
      </c>
      <c r="B125" s="169"/>
      <c r="C125" s="159"/>
      <c r="D125" s="159"/>
    </row>
    <row r="126" spans="1:4">
      <c r="A126" s="9" t="s">
        <v>2503</v>
      </c>
      <c r="B126" s="170" t="s">
        <v>2504</v>
      </c>
      <c r="C126" s="9" t="s">
        <v>2505</v>
      </c>
      <c r="D126" s="9" t="s">
        <v>2506</v>
      </c>
    </row>
    <row r="127" spans="1:4">
      <c r="A127" t="s">
        <v>2529</v>
      </c>
      <c r="B127" s="20" t="s">
        <v>2525</v>
      </c>
      <c r="C127" s="179"/>
      <c r="D127" t="s">
        <v>2878</v>
      </c>
    </row>
    <row r="128" spans="1:4">
      <c r="A128" t="s">
        <v>2521</v>
      </c>
      <c r="B128" s="171" t="s">
        <v>2522</v>
      </c>
      <c r="C128" s="175"/>
      <c r="D128" t="s">
        <v>2879</v>
      </c>
    </row>
    <row r="129" spans="1:4">
      <c r="A129" t="s">
        <v>2515</v>
      </c>
      <c r="B129" s="171" t="s">
        <v>2516</v>
      </c>
      <c r="C129" s="167"/>
      <c r="D129" t="s">
        <v>2569</v>
      </c>
    </row>
    <row r="130" spans="1:4">
      <c r="B130" s="171"/>
    </row>
    <row r="131" spans="1:4">
      <c r="A131" s="42" t="s">
        <v>2916</v>
      </c>
      <c r="B131" s="169"/>
      <c r="C131" s="159"/>
      <c r="D131" s="159"/>
    </row>
    <row r="132" spans="1:4">
      <c r="A132" s="9" t="s">
        <v>2503</v>
      </c>
      <c r="B132" s="170" t="s">
        <v>2504</v>
      </c>
      <c r="C132" s="9" t="s">
        <v>2505</v>
      </c>
      <c r="D132" s="9" t="s">
        <v>2506</v>
      </c>
    </row>
    <row r="133" spans="1:4">
      <c r="A133" t="s">
        <v>2514</v>
      </c>
      <c r="B133" s="171" t="s">
        <v>2519</v>
      </c>
      <c r="C133" s="174"/>
      <c r="D133" t="s">
        <v>2917</v>
      </c>
    </row>
    <row r="134" spans="1:4">
      <c r="A134" t="s">
        <v>2553</v>
      </c>
      <c r="B134" s="20" t="s">
        <v>2547</v>
      </c>
      <c r="C134" s="188"/>
      <c r="D134" t="s">
        <v>2918</v>
      </c>
    </row>
    <row r="135" spans="1:4">
      <c r="A135" t="s">
        <v>2531</v>
      </c>
      <c r="B135" s="20" t="s">
        <v>2527</v>
      </c>
      <c r="C135" s="182"/>
      <c r="D135" t="s">
        <v>2919</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3123</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3034</v>
      </c>
    </row>
    <row r="186" spans="1:4">
      <c r="A186" t="s">
        <v>2513</v>
      </c>
      <c r="B186" s="20" t="s">
        <v>2524</v>
      </c>
      <c r="C186" s="176"/>
      <c r="D186" t="s">
        <v>3035</v>
      </c>
    </row>
    <row r="187" spans="1:4">
      <c r="A187" t="s">
        <v>2549</v>
      </c>
      <c r="B187" s="20" t="s">
        <v>2543</v>
      </c>
      <c r="C187" s="185"/>
      <c r="D187" t="s">
        <v>3036</v>
      </c>
    </row>
    <row r="188" spans="1:4">
      <c r="A188" t="s">
        <v>2550</v>
      </c>
      <c r="B188" s="20" t="s">
        <v>2369</v>
      </c>
      <c r="C188" s="184"/>
      <c r="D188" t="s">
        <v>3037</v>
      </c>
    </row>
    <row r="189" spans="1:4">
      <c r="A189" t="s">
        <v>2521</v>
      </c>
      <c r="B189" s="171" t="s">
        <v>2522</v>
      </c>
      <c r="C189" s="175"/>
      <c r="D189" t="s">
        <v>3038</v>
      </c>
    </row>
    <row r="190" spans="1:4">
      <c r="A190" t="s">
        <v>2530</v>
      </c>
      <c r="B190" s="20" t="s">
        <v>2526</v>
      </c>
      <c r="C190" s="181"/>
      <c r="D190" t="s">
        <v>3039</v>
      </c>
    </row>
    <row r="191" spans="1:4">
      <c r="A191" t="s">
        <v>2515</v>
      </c>
      <c r="B191" s="171" t="s">
        <v>2516</v>
      </c>
      <c r="C191" s="167"/>
      <c r="D191" t="s">
        <v>3040</v>
      </c>
    </row>
    <row r="192" spans="1:4">
      <c r="A192" t="s">
        <v>2528</v>
      </c>
      <c r="B192" s="20" t="s">
        <v>2544</v>
      </c>
      <c r="C192" s="180"/>
      <c r="D192" t="s">
        <v>2581</v>
      </c>
    </row>
    <row r="193" spans="1:4">
      <c r="A193" t="s">
        <v>2552</v>
      </c>
      <c r="B193" s="20" t="s">
        <v>2546</v>
      </c>
      <c r="C193" s="186"/>
      <c r="D193" t="s">
        <v>3041</v>
      </c>
    </row>
    <row r="194" spans="1:4">
      <c r="A194" t="s">
        <v>2595</v>
      </c>
      <c r="B194" s="171" t="s">
        <v>2597</v>
      </c>
      <c r="C194" s="189"/>
      <c r="D194" t="s">
        <v>3042</v>
      </c>
    </row>
    <row r="195" spans="1:4">
      <c r="A195" t="s">
        <v>2548</v>
      </c>
      <c r="B195" s="20" t="s">
        <v>2545</v>
      </c>
      <c r="C195" s="187"/>
      <c r="D195" t="s">
        <v>3043</v>
      </c>
    </row>
    <row r="196" spans="1:4">
      <c r="A196" t="s">
        <v>2502</v>
      </c>
      <c r="B196" s="172" t="s">
        <v>2509</v>
      </c>
      <c r="C196" s="168"/>
      <c r="D196" t="s">
        <v>2582</v>
      </c>
    </row>
    <row r="197" spans="1:4">
      <c r="A197" t="s">
        <v>2529</v>
      </c>
      <c r="B197" s="20" t="s">
        <v>2525</v>
      </c>
      <c r="C197" s="179"/>
      <c r="D197" t="s">
        <v>3044</v>
      </c>
    </row>
    <row r="198" spans="1:4">
      <c r="A198" t="s">
        <v>2596</v>
      </c>
      <c r="B198" s="171">
        <v>740000</v>
      </c>
      <c r="C198" s="190"/>
      <c r="D198" t="s">
        <v>3045</v>
      </c>
    </row>
    <row r="199" spans="1:4">
      <c r="A199" t="s">
        <v>2531</v>
      </c>
      <c r="B199" s="20" t="s">
        <v>2527</v>
      </c>
      <c r="C199" s="182"/>
      <c r="D199" t="s">
        <v>3046</v>
      </c>
    </row>
    <row r="200" spans="1:4">
      <c r="A200" t="s">
        <v>2538</v>
      </c>
      <c r="B200" s="20" t="s">
        <v>2537</v>
      </c>
      <c r="C200" s="183"/>
      <c r="D200" t="s">
        <v>3047</v>
      </c>
    </row>
    <row r="201" spans="1:4">
      <c r="A201" t="s">
        <v>2553</v>
      </c>
      <c r="B201" s="20" t="s">
        <v>2547</v>
      </c>
      <c r="C201" s="188"/>
      <c r="D201" t="s">
        <v>3048</v>
      </c>
    </row>
    <row r="202" spans="1:4">
      <c r="A202" t="s">
        <v>2512</v>
      </c>
      <c r="B202" s="171" t="s">
        <v>2517</v>
      </c>
      <c r="C202" s="177"/>
      <c r="D202" t="s">
        <v>3049</v>
      </c>
    </row>
    <row r="203" spans="1:4">
      <c r="A203" t="s">
        <v>3061</v>
      </c>
      <c r="B203" s="204" t="s">
        <v>3054</v>
      </c>
      <c r="C203" s="203"/>
      <c r="D203" t="s">
        <v>3050</v>
      </c>
    </row>
    <row r="204" spans="1:4">
      <c r="A204" t="s">
        <v>3058</v>
      </c>
      <c r="B204" s="171" t="s">
        <v>3055</v>
      </c>
      <c r="C204" s="205"/>
      <c r="D204" t="s">
        <v>3051</v>
      </c>
    </row>
    <row r="205" spans="1:4">
      <c r="A205" t="s">
        <v>3059</v>
      </c>
      <c r="B205" t="s">
        <v>3056</v>
      </c>
      <c r="C205" s="206"/>
      <c r="D205" t="s">
        <v>3052</v>
      </c>
    </row>
    <row r="206" spans="1:4">
      <c r="A206" t="s">
        <v>3060</v>
      </c>
      <c r="B206" s="17" t="s">
        <v>3057</v>
      </c>
      <c r="C206" s="207"/>
      <c r="D206" t="s">
        <v>3053</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3539</v>
      </c>
      <c r="B247" s="169"/>
      <c r="C247" s="159"/>
      <c r="D247" s="159"/>
    </row>
    <row r="248" spans="1:4">
      <c r="A248" s="9" t="s">
        <v>2503</v>
      </c>
      <c r="B248" s="170" t="s">
        <v>2504</v>
      </c>
      <c r="C248" s="9" t="s">
        <v>2505</v>
      </c>
      <c r="D248" s="9" t="s">
        <v>2506</v>
      </c>
    </row>
    <row r="249" spans="1:4">
      <c r="A249" t="s">
        <v>2550</v>
      </c>
      <c r="B249" s="20" t="s">
        <v>2369</v>
      </c>
      <c r="C249" s="184"/>
      <c r="D249" t="s">
        <v>3547</v>
      </c>
    </row>
    <row r="250" spans="1:4">
      <c r="A250" t="s">
        <v>2528</v>
      </c>
      <c r="B250" s="20" t="s">
        <v>2544</v>
      </c>
      <c r="C250" s="180"/>
      <c r="D250" t="s">
        <v>3548</v>
      </c>
    </row>
    <row r="251" spans="1:4">
      <c r="A251" t="s">
        <v>2549</v>
      </c>
      <c r="B251" s="20" t="s">
        <v>2543</v>
      </c>
      <c r="C251" s="185"/>
      <c r="D251" t="s">
        <v>3549</v>
      </c>
    </row>
    <row r="252" spans="1:4">
      <c r="A252" t="s">
        <v>2514</v>
      </c>
      <c r="B252" s="171" t="s">
        <v>2519</v>
      </c>
      <c r="C252" s="174"/>
      <c r="D252" t="s">
        <v>3550</v>
      </c>
    </row>
    <row r="253" spans="1:4">
      <c r="A253" t="s">
        <v>2529</v>
      </c>
      <c r="B253" s="20" t="s">
        <v>2525</v>
      </c>
      <c r="C253" s="179"/>
      <c r="D253" t="s">
        <v>3551</v>
      </c>
    </row>
    <row r="254" spans="1:4">
      <c r="A254" t="s">
        <v>2508</v>
      </c>
      <c r="B254" s="171" t="s">
        <v>2518</v>
      </c>
      <c r="C254" s="173"/>
      <c r="D254" t="s">
        <v>3552</v>
      </c>
    </row>
    <row r="255" spans="1:4">
      <c r="A255" t="s">
        <v>2530</v>
      </c>
      <c r="B255" s="20" t="s">
        <v>2526</v>
      </c>
      <c r="C255" s="181"/>
      <c r="D255" t="s">
        <v>3553</v>
      </c>
    </row>
    <row r="256" spans="1:4">
      <c r="A256" t="s">
        <v>2553</v>
      </c>
      <c r="B256" s="20" t="s">
        <v>2547</v>
      </c>
      <c r="C256" s="188"/>
      <c r="D256" t="s">
        <v>3554</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3447</v>
      </c>
      <c r="C2" s="163" t="s">
        <v>3448</v>
      </c>
    </row>
    <row r="3" spans="1:3">
      <c r="A3" t="s">
        <v>3717</v>
      </c>
      <c r="B3" t="s">
        <v>3718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G9" sqref="G9"/>
    </sheetView>
  </sheetViews>
  <sheetFormatPr defaultColWidth="11.42578125" defaultRowHeight="15"/>
  <cols>
    <col min="1" max="1" width="11.28515625" customWidth="1"/>
    <col min="2" max="2" width="25.140625" customWidth="1"/>
    <col min="3" max="3" width="10.28515625" style="370" customWidth="1"/>
    <col min="4" max="33" width="10.28515625" customWidth="1"/>
  </cols>
  <sheetData>
    <row r="1" spans="1:33">
      <c r="A1" s="365" t="s">
        <v>3591</v>
      </c>
      <c r="B1" s="366" t="s">
        <v>3615</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3597</v>
      </c>
      <c r="B2" t="s">
        <v>3616</v>
      </c>
      <c r="C2" s="370" t="s">
        <v>3617</v>
      </c>
      <c r="D2">
        <v>5544.71</v>
      </c>
      <c r="E2">
        <v>5572.81</v>
      </c>
      <c r="F2">
        <v>5546.49</v>
      </c>
      <c r="G2">
        <v>5531.55</v>
      </c>
      <c r="H2">
        <v>5430.31</v>
      </c>
      <c r="I2">
        <v>5413.19</v>
      </c>
      <c r="J2">
        <v>5385.27</v>
      </c>
      <c r="K2">
        <v>5370</v>
      </c>
      <c r="L2">
        <v>5269.65</v>
      </c>
      <c r="M2">
        <v>5182.38</v>
      </c>
      <c r="N2">
        <v>5112.7</v>
      </c>
      <c r="O2">
        <v>5046.0200000000004</v>
      </c>
      <c r="P2">
        <v>4990.3900000000003</v>
      </c>
      <c r="Q2">
        <v>4922.1400000000003</v>
      </c>
      <c r="R2">
        <v>4834.58</v>
      </c>
      <c r="S2">
        <v>4768.5600000000004</v>
      </c>
      <c r="T2">
        <v>4708.3</v>
      </c>
      <c r="U2">
        <v>4667.75</v>
      </c>
      <c r="V2">
        <v>4612.29</v>
      </c>
      <c r="W2">
        <v>4561.6400000000003</v>
      </c>
      <c r="X2">
        <v>4545.55</v>
      </c>
      <c r="Y2">
        <v>4538.3900000000003</v>
      </c>
      <c r="Z2">
        <v>4540.59</v>
      </c>
      <c r="AA2">
        <v>4540.59</v>
      </c>
      <c r="AB2">
        <v>4523.1899999999996</v>
      </c>
      <c r="AC2">
        <v>4525.29</v>
      </c>
      <c r="AD2">
        <v>4533.13</v>
      </c>
      <c r="AE2">
        <v>4541.3100000000004</v>
      </c>
      <c r="AF2">
        <v>4556.07</v>
      </c>
      <c r="AG2">
        <v>4579.41</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c r="A1" s="365" t="s">
        <v>3591</v>
      </c>
      <c r="B1" s="366" t="s">
        <v>3592</v>
      </c>
      <c r="C1" s="366" t="s">
        <v>3593</v>
      </c>
      <c r="D1" s="366" t="s">
        <v>3594</v>
      </c>
      <c r="E1" s="366" t="s">
        <v>3595</v>
      </c>
      <c r="F1" s="367" t="s">
        <v>3596</v>
      </c>
    </row>
    <row r="2" spans="1:6" ht="30">
      <c r="A2" s="1" t="s">
        <v>3597</v>
      </c>
      <c r="B2" s="1" t="s">
        <v>3139</v>
      </c>
      <c r="C2" s="1">
        <v>2030</v>
      </c>
      <c r="D2" s="5">
        <f>0.48*'Target Calculations'!B700</f>
        <v>3201.5130823202244</v>
      </c>
      <c r="E2" s="5">
        <f>0.5*'Target Calculations'!B700</f>
        <v>3334.9094607502338</v>
      </c>
      <c r="F2" t="s">
        <v>3140</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9" zoomScale="90" zoomScaleNormal="90" workbookViewId="0">
      <selection activeCell="D699" sqref="D699:F704"/>
    </sheetView>
  </sheetViews>
  <sheetFormatPr defaultColWidth="8.85546875" defaultRowHeight="1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27" t="s">
        <v>477</v>
      </c>
      <c r="B2" s="427"/>
      <c r="C2" s="212"/>
      <c r="D2" s="212"/>
      <c r="E2" s="212"/>
      <c r="F2" s="212"/>
      <c r="G2" s="212"/>
      <c r="H2" s="49" t="s">
        <v>478</v>
      </c>
    </row>
    <row r="3" spans="1:8" ht="15.75">
      <c r="A3" s="212" t="s">
        <v>723</v>
      </c>
      <c r="B3" s="212"/>
      <c r="C3" s="212"/>
      <c r="D3" s="212"/>
      <c r="E3" s="212"/>
      <c r="F3" s="212"/>
      <c r="G3" s="212"/>
      <c r="H3" s="49" t="s">
        <v>3424</v>
      </c>
    </row>
    <row r="4" spans="1:8">
      <c r="A4" s="213"/>
      <c r="B4" s="213"/>
      <c r="C4" s="213"/>
      <c r="D4" s="213"/>
      <c r="E4" s="213"/>
      <c r="F4" s="213"/>
      <c r="G4" s="49"/>
      <c r="H4" s="49" t="s">
        <v>479</v>
      </c>
    </row>
    <row r="5" spans="1:8">
      <c r="A5" s="213"/>
      <c r="B5" s="213"/>
      <c r="C5" s="213"/>
      <c r="D5" s="213"/>
      <c r="E5" s="213"/>
      <c r="F5" s="213"/>
      <c r="G5" s="213"/>
      <c r="H5" s="213"/>
    </row>
    <row r="6" spans="1:8">
      <c r="A6" s="432" t="s">
        <v>480</v>
      </c>
      <c r="B6" s="267" t="s">
        <v>481</v>
      </c>
      <c r="C6" s="267" t="s">
        <v>482</v>
      </c>
      <c r="D6" s="267" t="s">
        <v>483</v>
      </c>
      <c r="E6" s="267" t="s">
        <v>484</v>
      </c>
      <c r="F6" s="267" t="s">
        <v>485</v>
      </c>
      <c r="G6" s="267" t="s">
        <v>486</v>
      </c>
      <c r="H6" s="267" t="s">
        <v>487</v>
      </c>
    </row>
    <row r="7" spans="1:8" ht="15.75" thickBot="1">
      <c r="A7" s="433"/>
      <c r="B7" s="434" t="s">
        <v>488</v>
      </c>
      <c r="C7" s="435"/>
      <c r="D7" s="435"/>
      <c r="E7" s="435"/>
      <c r="F7" s="435"/>
      <c r="G7" s="435"/>
      <c r="H7" s="436"/>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3415</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3416</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3417</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3418</v>
      </c>
      <c r="B44" s="269" t="s">
        <v>523</v>
      </c>
      <c r="C44" s="269" t="s">
        <v>523</v>
      </c>
      <c r="D44" s="269" t="s">
        <v>523</v>
      </c>
      <c r="E44" s="269">
        <v>208.89432174184356</v>
      </c>
      <c r="F44" s="269">
        <v>105.47180460606191</v>
      </c>
      <c r="G44" s="269">
        <v>355.97410702367489</v>
      </c>
      <c r="H44" s="269">
        <v>65.111291475618813</v>
      </c>
    </row>
    <row r="45" spans="1:8">
      <c r="A45" s="279" t="s">
        <v>3419</v>
      </c>
      <c r="B45" s="269" t="s">
        <v>528</v>
      </c>
      <c r="C45" s="278" t="s">
        <v>189</v>
      </c>
      <c r="D45" s="278" t="s">
        <v>189</v>
      </c>
      <c r="E45" s="278" t="s">
        <v>189</v>
      </c>
      <c r="F45" s="278" t="s">
        <v>189</v>
      </c>
      <c r="G45" s="278" t="s">
        <v>189</v>
      </c>
      <c r="H45" s="278" t="s">
        <v>189</v>
      </c>
    </row>
    <row r="46" spans="1:8">
      <c r="A46" s="274" t="s">
        <v>3420</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3421</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3422</v>
      </c>
      <c r="B54" s="269">
        <v>230699.51036740557</v>
      </c>
      <c r="C54" s="278" t="s">
        <v>189</v>
      </c>
      <c r="D54" s="278" t="s">
        <v>189</v>
      </c>
      <c r="E54" s="278" t="s">
        <v>189</v>
      </c>
      <c r="F54" s="278" t="s">
        <v>189</v>
      </c>
      <c r="G54" s="278" t="s">
        <v>189</v>
      </c>
      <c r="H54" s="278" t="s">
        <v>189</v>
      </c>
    </row>
    <row r="55" spans="1:8">
      <c r="A55" s="214" t="s">
        <v>3423</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3703</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3127</v>
      </c>
      <c r="B66" s="51">
        <f>G375</f>
        <v>13282.915919456782</v>
      </c>
      <c r="C66" s="51">
        <f t="shared" ref="C66:D66" si="7">H375</f>
        <v>5.1948184495699996E-3</v>
      </c>
      <c r="D66" s="51">
        <f t="shared" si="7"/>
        <v>1.29867598133739</v>
      </c>
      <c r="E66" s="51"/>
      <c r="F66" s="51"/>
      <c r="G66" s="51"/>
      <c r="H66" s="51"/>
    </row>
    <row r="67" spans="1:10" ht="60">
      <c r="A67" s="1" t="s">
        <v>3128</v>
      </c>
      <c r="B67" s="5"/>
      <c r="C67" s="5"/>
      <c r="D67" s="5"/>
      <c r="E67" s="5"/>
      <c r="F67" s="5"/>
      <c r="G67" s="5"/>
      <c r="H67" s="5"/>
    </row>
    <row r="68" spans="1:10" ht="15.75" thickBot="1">
      <c r="B68" s="81"/>
      <c r="C68" s="81"/>
      <c r="D68" s="81"/>
      <c r="E68" s="81"/>
      <c r="F68" s="81"/>
      <c r="G68" s="81"/>
      <c r="H68" s="81"/>
    </row>
    <row r="69" spans="1:10" ht="15.75">
      <c r="A69" s="437" t="s">
        <v>538</v>
      </c>
      <c r="B69" s="438"/>
      <c r="C69" s="215"/>
      <c r="D69" s="215"/>
      <c r="E69" s="215"/>
      <c r="F69" s="215"/>
      <c r="G69" s="215"/>
      <c r="H69" s="215"/>
      <c r="I69" s="54"/>
      <c r="J69" s="49" t="s">
        <v>478</v>
      </c>
    </row>
    <row r="70" spans="1:10" ht="15.75">
      <c r="A70" s="48" t="s">
        <v>539</v>
      </c>
      <c r="B70" s="52"/>
      <c r="C70" s="53"/>
      <c r="D70" s="53"/>
      <c r="E70" s="53"/>
      <c r="F70" s="53"/>
      <c r="G70" s="53"/>
      <c r="H70" s="53"/>
      <c r="I70" s="54"/>
      <c r="J70" s="49" t="s">
        <v>3424</v>
      </c>
    </row>
    <row r="71" spans="1:10" ht="15.75">
      <c r="A71" s="48"/>
      <c r="B71" s="52"/>
      <c r="C71" s="53"/>
      <c r="D71" s="53"/>
      <c r="E71" s="53"/>
      <c r="F71" s="53"/>
      <c r="G71" s="53"/>
      <c r="H71" s="49"/>
      <c r="I71" s="54"/>
      <c r="J71" s="49" t="s">
        <v>479</v>
      </c>
    </row>
    <row r="72" spans="1:10">
      <c r="A72" s="439" t="s">
        <v>480</v>
      </c>
      <c r="B72" s="442" t="s">
        <v>540</v>
      </c>
      <c r="C72" s="443"/>
      <c r="D72" s="442" t="s">
        <v>541</v>
      </c>
      <c r="E72" s="444"/>
      <c r="F72" s="445"/>
      <c r="G72" s="442" t="s">
        <v>542</v>
      </c>
      <c r="H72" s="446"/>
      <c r="I72" s="446"/>
      <c r="J72" s="443"/>
    </row>
    <row r="73" spans="1:10">
      <c r="A73" s="440"/>
      <c r="B73" s="447" t="s">
        <v>543</v>
      </c>
      <c r="C73" s="448"/>
      <c r="D73" s="451" t="s">
        <v>544</v>
      </c>
      <c r="E73" s="447" t="s">
        <v>482</v>
      </c>
      <c r="F73" s="448" t="s">
        <v>483</v>
      </c>
      <c r="G73" s="451" t="s">
        <v>545</v>
      </c>
      <c r="H73" s="451" t="s">
        <v>482</v>
      </c>
      <c r="I73" s="451" t="s">
        <v>483</v>
      </c>
      <c r="J73" s="263" t="s">
        <v>481</v>
      </c>
    </row>
    <row r="74" spans="1:10">
      <c r="A74" s="440"/>
      <c r="B74" s="449"/>
      <c r="C74" s="450"/>
      <c r="D74" s="452"/>
      <c r="E74" s="449"/>
      <c r="F74" s="450"/>
      <c r="G74" s="453"/>
      <c r="H74" s="452"/>
      <c r="I74" s="452"/>
      <c r="J74" s="263" t="s">
        <v>546</v>
      </c>
    </row>
    <row r="75" spans="1:10" ht="15.75" thickBot="1">
      <c r="A75" s="441"/>
      <c r="B75" s="266" t="s">
        <v>547</v>
      </c>
      <c r="C75" s="55" t="s">
        <v>548</v>
      </c>
      <c r="D75" s="55" t="s">
        <v>549</v>
      </c>
      <c r="E75" s="430" t="s">
        <v>550</v>
      </c>
      <c r="F75" s="431"/>
      <c r="G75" s="430" t="s">
        <v>488</v>
      </c>
      <c r="H75" s="428"/>
      <c r="I75" s="428"/>
      <c r="J75" s="429"/>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3249</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3250</v>
      </c>
      <c r="B81" s="327" t="s">
        <v>523</v>
      </c>
      <c r="C81" s="327" t="s">
        <v>552</v>
      </c>
      <c r="D81" s="327" t="s">
        <v>523</v>
      </c>
      <c r="E81" s="327" t="s">
        <v>523</v>
      </c>
      <c r="F81" s="327" t="s">
        <v>523</v>
      </c>
      <c r="G81" s="327" t="s">
        <v>523</v>
      </c>
      <c r="H81" s="327" t="s">
        <v>523</v>
      </c>
      <c r="I81" s="327" t="s">
        <v>523</v>
      </c>
      <c r="J81" s="327" t="s">
        <v>523</v>
      </c>
    </row>
    <row r="82" spans="1:10">
      <c r="A82" s="283" t="s">
        <v>3251</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3249</v>
      </c>
      <c r="B87" s="327">
        <v>52888.087323471489</v>
      </c>
      <c r="C87" s="327" t="s">
        <v>552</v>
      </c>
      <c r="D87" s="327">
        <v>8.7168534553273496</v>
      </c>
      <c r="E87" s="327" t="s">
        <v>3133</v>
      </c>
      <c r="F87" s="327" t="s">
        <v>3133</v>
      </c>
      <c r="G87" s="327">
        <v>461.01770673125719</v>
      </c>
      <c r="H87" s="327" t="s">
        <v>3133</v>
      </c>
      <c r="I87" s="327" t="s">
        <v>3133</v>
      </c>
      <c r="J87" s="327" t="s">
        <v>556</v>
      </c>
    </row>
    <row r="88" spans="1:10">
      <c r="A88" s="285" t="s">
        <v>3250</v>
      </c>
      <c r="B88" s="327" t="s">
        <v>523</v>
      </c>
      <c r="C88" s="327" t="s">
        <v>552</v>
      </c>
      <c r="D88" s="327" t="s">
        <v>523</v>
      </c>
      <c r="E88" s="327" t="s">
        <v>523</v>
      </c>
      <c r="F88" s="327" t="s">
        <v>523</v>
      </c>
      <c r="G88" s="327" t="s">
        <v>523</v>
      </c>
      <c r="H88" s="327" t="s">
        <v>523</v>
      </c>
      <c r="I88" s="327" t="s">
        <v>523</v>
      </c>
      <c r="J88" s="327" t="s">
        <v>523</v>
      </c>
    </row>
    <row r="89" spans="1:10">
      <c r="A89" s="285" t="s">
        <v>3251</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3252</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3249</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3250</v>
      </c>
      <c r="B95" s="327" t="s">
        <v>523</v>
      </c>
      <c r="C95" s="327" t="s">
        <v>552</v>
      </c>
      <c r="D95" s="327" t="s">
        <v>523</v>
      </c>
      <c r="E95" s="327" t="s">
        <v>523</v>
      </c>
      <c r="F95" s="327" t="s">
        <v>523</v>
      </c>
      <c r="G95" s="327" t="s">
        <v>523</v>
      </c>
      <c r="H95" s="327" t="s">
        <v>523</v>
      </c>
      <c r="I95" s="327" t="s">
        <v>523</v>
      </c>
      <c r="J95" s="327" t="s">
        <v>523</v>
      </c>
    </row>
    <row r="96" spans="1:10">
      <c r="A96" s="285" t="s">
        <v>3251</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3134</v>
      </c>
      <c r="C104" s="327" t="s">
        <v>552</v>
      </c>
      <c r="D104" s="328" t="s">
        <v>189</v>
      </c>
      <c r="E104" s="328" t="s">
        <v>189</v>
      </c>
      <c r="F104" s="328" t="s">
        <v>189</v>
      </c>
      <c r="G104" s="327" t="s">
        <v>3134</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3134</v>
      </c>
      <c r="C111" s="327" t="s">
        <v>552</v>
      </c>
      <c r="D111" s="328" t="s">
        <v>189</v>
      </c>
      <c r="E111" s="328" t="s">
        <v>189</v>
      </c>
      <c r="F111" s="328" t="s">
        <v>189</v>
      </c>
      <c r="G111" s="327" t="s">
        <v>568</v>
      </c>
      <c r="H111" s="327" t="s">
        <v>3134</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3249</v>
      </c>
      <c r="B122" s="329" t="s">
        <v>523</v>
      </c>
      <c r="C122" s="327" t="s">
        <v>552</v>
      </c>
      <c r="D122" s="327" t="s">
        <v>523</v>
      </c>
      <c r="E122" s="327" t="s">
        <v>523</v>
      </c>
      <c r="F122" s="327" t="s">
        <v>523</v>
      </c>
      <c r="G122" s="329" t="s">
        <v>523</v>
      </c>
      <c r="H122" s="329" t="s">
        <v>523</v>
      </c>
      <c r="I122" s="329" t="s">
        <v>523</v>
      </c>
      <c r="J122" s="329" t="s">
        <v>523</v>
      </c>
    </row>
    <row r="123" spans="1:10">
      <c r="A123" s="285" t="s">
        <v>3250</v>
      </c>
      <c r="B123" s="329" t="s">
        <v>523</v>
      </c>
      <c r="C123" s="327" t="s">
        <v>552</v>
      </c>
      <c r="D123" s="327" t="s">
        <v>523</v>
      </c>
      <c r="E123" s="327" t="s">
        <v>523</v>
      </c>
      <c r="F123" s="327" t="s">
        <v>523</v>
      </c>
      <c r="G123" s="329" t="s">
        <v>523</v>
      </c>
      <c r="H123" s="329" t="s">
        <v>523</v>
      </c>
      <c r="I123" s="329" t="s">
        <v>523</v>
      </c>
      <c r="J123" s="329" t="s">
        <v>523</v>
      </c>
    </row>
    <row r="124" spans="1:10">
      <c r="A124" s="285" t="s">
        <v>3251</v>
      </c>
      <c r="B124" s="329" t="s">
        <v>496</v>
      </c>
      <c r="C124" s="327" t="s">
        <v>552</v>
      </c>
      <c r="D124" s="327" t="s">
        <v>528</v>
      </c>
      <c r="E124" s="327" t="s">
        <v>496</v>
      </c>
      <c r="F124" s="327" t="s">
        <v>496</v>
      </c>
      <c r="G124" s="329" t="s">
        <v>496</v>
      </c>
      <c r="H124" s="329" t="s">
        <v>496</v>
      </c>
      <c r="I124" s="329" t="s">
        <v>496</v>
      </c>
      <c r="J124" s="329" t="s">
        <v>494</v>
      </c>
    </row>
    <row r="125" spans="1:10">
      <c r="A125" s="290" t="s">
        <v>3253</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3249</v>
      </c>
      <c r="B129" s="327" t="s">
        <v>523</v>
      </c>
      <c r="C129" s="327" t="s">
        <v>552</v>
      </c>
      <c r="D129" s="327" t="s">
        <v>523</v>
      </c>
      <c r="E129" s="327" t="s">
        <v>523</v>
      </c>
      <c r="F129" s="327" t="s">
        <v>523</v>
      </c>
      <c r="G129" s="327" t="s">
        <v>523</v>
      </c>
      <c r="H129" s="327" t="s">
        <v>523</v>
      </c>
      <c r="I129" s="327" t="s">
        <v>523</v>
      </c>
      <c r="J129" s="327" t="s">
        <v>523</v>
      </c>
    </row>
    <row r="130" spans="1:10">
      <c r="A130" s="283" t="s">
        <v>3250</v>
      </c>
      <c r="B130" s="327" t="s">
        <v>523</v>
      </c>
      <c r="C130" s="327" t="s">
        <v>552</v>
      </c>
      <c r="D130" s="327" t="s">
        <v>523</v>
      </c>
      <c r="E130" s="327" t="s">
        <v>523</v>
      </c>
      <c r="F130" s="327" t="s">
        <v>523</v>
      </c>
      <c r="G130" s="327" t="s">
        <v>523</v>
      </c>
      <c r="H130" s="327" t="s">
        <v>523</v>
      </c>
      <c r="I130" s="327" t="s">
        <v>523</v>
      </c>
      <c r="J130" s="327" t="s">
        <v>523</v>
      </c>
    </row>
    <row r="131" spans="1:10">
      <c r="A131" s="283" t="s">
        <v>3251</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3254</v>
      </c>
      <c r="B157" s="327" t="s">
        <v>523</v>
      </c>
      <c r="C157" s="327" t="s">
        <v>552</v>
      </c>
      <c r="D157" s="327" t="s">
        <v>523</v>
      </c>
      <c r="E157" s="327" t="s">
        <v>523</v>
      </c>
      <c r="F157" s="327" t="s">
        <v>523</v>
      </c>
      <c r="G157" s="327" t="s">
        <v>523</v>
      </c>
      <c r="H157" s="327" t="s">
        <v>523</v>
      </c>
      <c r="I157" s="327" t="s">
        <v>523</v>
      </c>
      <c r="J157" s="327" t="s">
        <v>523</v>
      </c>
    </row>
    <row r="158" spans="1:10">
      <c r="A158" s="291" t="s">
        <v>3255</v>
      </c>
      <c r="B158" s="327" t="s">
        <v>523</v>
      </c>
      <c r="C158" s="327" t="s">
        <v>552</v>
      </c>
      <c r="D158" s="327" t="s">
        <v>523</v>
      </c>
      <c r="E158" s="327" t="s">
        <v>523</v>
      </c>
      <c r="F158" s="327" t="s">
        <v>523</v>
      </c>
      <c r="G158" s="327" t="s">
        <v>523</v>
      </c>
      <c r="H158" s="327" t="s">
        <v>523</v>
      </c>
      <c r="I158" s="327" t="s">
        <v>523</v>
      </c>
      <c r="J158" s="327" t="s">
        <v>523</v>
      </c>
    </row>
    <row r="159" spans="1:10">
      <c r="A159" s="291" t="s">
        <v>3256</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3254</v>
      </c>
      <c r="B164" s="329" t="s">
        <v>523</v>
      </c>
      <c r="C164" s="327" t="s">
        <v>552</v>
      </c>
      <c r="D164" s="327" t="s">
        <v>523</v>
      </c>
      <c r="E164" s="327" t="s">
        <v>523</v>
      </c>
      <c r="F164" s="327" t="s">
        <v>523</v>
      </c>
      <c r="G164" s="329" t="s">
        <v>523</v>
      </c>
      <c r="H164" s="329" t="s">
        <v>523</v>
      </c>
      <c r="I164" s="329" t="s">
        <v>523</v>
      </c>
      <c r="J164" s="329" t="s">
        <v>523</v>
      </c>
    </row>
    <row r="165" spans="1:10">
      <c r="A165" s="291" t="s">
        <v>3255</v>
      </c>
      <c r="B165" s="329" t="s">
        <v>523</v>
      </c>
      <c r="C165" s="327" t="s">
        <v>552</v>
      </c>
      <c r="D165" s="327" t="s">
        <v>523</v>
      </c>
      <c r="E165" s="327" t="s">
        <v>523</v>
      </c>
      <c r="F165" s="327" t="s">
        <v>523</v>
      </c>
      <c r="G165" s="329" t="s">
        <v>523</v>
      </c>
      <c r="H165" s="329" t="s">
        <v>523</v>
      </c>
      <c r="I165" s="329" t="s">
        <v>523</v>
      </c>
      <c r="J165" s="329" t="s">
        <v>523</v>
      </c>
    </row>
    <row r="166" spans="1:10">
      <c r="A166" s="291" t="s">
        <v>3256</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3254</v>
      </c>
      <c r="B171" s="329" t="s">
        <v>523</v>
      </c>
      <c r="C171" s="327" t="s">
        <v>552</v>
      </c>
      <c r="D171" s="327" t="s">
        <v>523</v>
      </c>
      <c r="E171" s="327" t="s">
        <v>523</v>
      </c>
      <c r="F171" s="327" t="s">
        <v>523</v>
      </c>
      <c r="G171" s="329" t="s">
        <v>523</v>
      </c>
      <c r="H171" s="329" t="s">
        <v>523</v>
      </c>
      <c r="I171" s="329" t="s">
        <v>523</v>
      </c>
      <c r="J171" s="329" t="s">
        <v>523</v>
      </c>
    </row>
    <row r="172" spans="1:10">
      <c r="A172" s="291" t="s">
        <v>3255</v>
      </c>
      <c r="B172" s="329" t="s">
        <v>523</v>
      </c>
      <c r="C172" s="327" t="s">
        <v>552</v>
      </c>
      <c r="D172" s="327" t="s">
        <v>523</v>
      </c>
      <c r="E172" s="327" t="s">
        <v>523</v>
      </c>
      <c r="F172" s="327" t="s">
        <v>523</v>
      </c>
      <c r="G172" s="329" t="s">
        <v>523</v>
      </c>
      <c r="H172" s="329" t="s">
        <v>523</v>
      </c>
      <c r="I172" s="329" t="s">
        <v>523</v>
      </c>
      <c r="J172" s="329" t="s">
        <v>523</v>
      </c>
    </row>
    <row r="173" spans="1:10">
      <c r="A173" s="291" t="s">
        <v>3256</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3254</v>
      </c>
      <c r="B178" s="329" t="s">
        <v>523</v>
      </c>
      <c r="C178" s="327" t="s">
        <v>552</v>
      </c>
      <c r="D178" s="327" t="s">
        <v>523</v>
      </c>
      <c r="E178" s="327" t="s">
        <v>523</v>
      </c>
      <c r="F178" s="327" t="s">
        <v>523</v>
      </c>
      <c r="G178" s="329" t="s">
        <v>523</v>
      </c>
      <c r="H178" s="329" t="s">
        <v>523</v>
      </c>
      <c r="I178" s="329" t="s">
        <v>523</v>
      </c>
      <c r="J178" s="329" t="s">
        <v>523</v>
      </c>
    </row>
    <row r="179" spans="1:10">
      <c r="A179" s="291" t="s">
        <v>3255</v>
      </c>
      <c r="B179" s="329" t="s">
        <v>523</v>
      </c>
      <c r="C179" s="327" t="s">
        <v>552</v>
      </c>
      <c r="D179" s="327" t="s">
        <v>523</v>
      </c>
      <c r="E179" s="327" t="s">
        <v>523</v>
      </c>
      <c r="F179" s="327" t="s">
        <v>523</v>
      </c>
      <c r="G179" s="329" t="s">
        <v>523</v>
      </c>
      <c r="H179" s="329" t="s">
        <v>523</v>
      </c>
      <c r="I179" s="329" t="s">
        <v>523</v>
      </c>
      <c r="J179" s="329" t="s">
        <v>523</v>
      </c>
    </row>
    <row r="180" spans="1:10">
      <c r="A180" s="291" t="s">
        <v>3256</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3254</v>
      </c>
      <c r="B185" s="329" t="s">
        <v>523</v>
      </c>
      <c r="C185" s="327" t="s">
        <v>552</v>
      </c>
      <c r="D185" s="327" t="s">
        <v>523</v>
      </c>
      <c r="E185" s="327" t="s">
        <v>523</v>
      </c>
      <c r="F185" s="327" t="s">
        <v>523</v>
      </c>
      <c r="G185" s="329" t="s">
        <v>523</v>
      </c>
      <c r="H185" s="329" t="s">
        <v>523</v>
      </c>
      <c r="I185" s="329" t="s">
        <v>523</v>
      </c>
      <c r="J185" s="329" t="s">
        <v>523</v>
      </c>
    </row>
    <row r="186" spans="1:10">
      <c r="A186" s="291" t="s">
        <v>3255</v>
      </c>
      <c r="B186" s="329" t="s">
        <v>523</v>
      </c>
      <c r="C186" s="327" t="s">
        <v>552</v>
      </c>
      <c r="D186" s="327" t="s">
        <v>523</v>
      </c>
      <c r="E186" s="327" t="s">
        <v>523</v>
      </c>
      <c r="F186" s="327" t="s">
        <v>523</v>
      </c>
      <c r="G186" s="329" t="s">
        <v>523</v>
      </c>
      <c r="H186" s="329" t="s">
        <v>523</v>
      </c>
      <c r="I186" s="329" t="s">
        <v>523</v>
      </c>
      <c r="J186" s="329" t="s">
        <v>523</v>
      </c>
    </row>
    <row r="187" spans="1:10">
      <c r="A187" s="291" t="s">
        <v>3256</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3254</v>
      </c>
      <c r="B192" s="329" t="s">
        <v>523</v>
      </c>
      <c r="C192" s="327" t="s">
        <v>552</v>
      </c>
      <c r="D192" s="327" t="s">
        <v>523</v>
      </c>
      <c r="E192" s="327" t="s">
        <v>523</v>
      </c>
      <c r="F192" s="327" t="s">
        <v>523</v>
      </c>
      <c r="G192" s="329" t="s">
        <v>523</v>
      </c>
      <c r="H192" s="329" t="s">
        <v>523</v>
      </c>
      <c r="I192" s="329" t="s">
        <v>523</v>
      </c>
      <c r="J192" s="329" t="s">
        <v>523</v>
      </c>
    </row>
    <row r="193" spans="1:10">
      <c r="A193" s="291" t="s">
        <v>3255</v>
      </c>
      <c r="B193" s="329" t="s">
        <v>523</v>
      </c>
      <c r="C193" s="327" t="s">
        <v>552</v>
      </c>
      <c r="D193" s="327" t="s">
        <v>523</v>
      </c>
      <c r="E193" s="327" t="s">
        <v>523</v>
      </c>
      <c r="F193" s="327" t="s">
        <v>523</v>
      </c>
      <c r="G193" s="329" t="s">
        <v>523</v>
      </c>
      <c r="H193" s="329" t="s">
        <v>523</v>
      </c>
      <c r="I193" s="329" t="s">
        <v>523</v>
      </c>
      <c r="J193" s="329" t="s">
        <v>523</v>
      </c>
    </row>
    <row r="194" spans="1:10">
      <c r="A194" s="291" t="s">
        <v>3256</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3254</v>
      </c>
      <c r="B199" s="329" t="s">
        <v>523</v>
      </c>
      <c r="C199" s="327" t="s">
        <v>552</v>
      </c>
      <c r="D199" s="327" t="s">
        <v>523</v>
      </c>
      <c r="E199" s="327" t="s">
        <v>523</v>
      </c>
      <c r="F199" s="327" t="s">
        <v>523</v>
      </c>
      <c r="G199" s="329" t="s">
        <v>523</v>
      </c>
      <c r="H199" s="329" t="s">
        <v>523</v>
      </c>
      <c r="I199" s="329" t="s">
        <v>523</v>
      </c>
      <c r="J199" s="329" t="s">
        <v>523</v>
      </c>
    </row>
    <row r="200" spans="1:10">
      <c r="A200" s="293" t="s">
        <v>3255</v>
      </c>
      <c r="B200" s="329" t="s">
        <v>523</v>
      </c>
      <c r="C200" s="327" t="s">
        <v>552</v>
      </c>
      <c r="D200" s="327" t="s">
        <v>523</v>
      </c>
      <c r="E200" s="327" t="s">
        <v>523</v>
      </c>
      <c r="F200" s="327" t="s">
        <v>523</v>
      </c>
      <c r="G200" s="329" t="s">
        <v>523</v>
      </c>
      <c r="H200" s="329" t="s">
        <v>523</v>
      </c>
      <c r="I200" s="329" t="s">
        <v>523</v>
      </c>
      <c r="J200" s="329" t="s">
        <v>523</v>
      </c>
    </row>
    <row r="201" spans="1:10">
      <c r="A201" s="291" t="s">
        <v>3256</v>
      </c>
      <c r="B201" s="329" t="s">
        <v>496</v>
      </c>
      <c r="C201" s="327" t="s">
        <v>552</v>
      </c>
      <c r="D201" s="327" t="s">
        <v>528</v>
      </c>
      <c r="E201" s="327" t="s">
        <v>496</v>
      </c>
      <c r="F201" s="327" t="s">
        <v>496</v>
      </c>
      <c r="G201" s="329" t="s">
        <v>496</v>
      </c>
      <c r="H201" s="329" t="s">
        <v>496</v>
      </c>
      <c r="I201" s="329" t="s">
        <v>496</v>
      </c>
      <c r="J201" s="329" t="s">
        <v>494</v>
      </c>
    </row>
    <row r="202" spans="1:10">
      <c r="A202" s="292" t="s">
        <v>3257</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3249</v>
      </c>
      <c r="B215" s="327" t="s">
        <v>568</v>
      </c>
      <c r="C215" s="327" t="s">
        <v>552</v>
      </c>
      <c r="D215" s="327" t="s">
        <v>568</v>
      </c>
      <c r="E215" s="327" t="s">
        <v>3133</v>
      </c>
      <c r="F215" s="327" t="s">
        <v>3133</v>
      </c>
      <c r="G215" s="327" t="s">
        <v>568</v>
      </c>
      <c r="H215" s="327" t="s">
        <v>3133</v>
      </c>
      <c r="I215" s="327" t="s">
        <v>3133</v>
      </c>
    </row>
    <row r="216" spans="1:10">
      <c r="A216" s="283" t="s">
        <v>3251</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3258</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3259</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3260</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3251</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3261</v>
      </c>
      <c r="B228" s="327" t="s">
        <v>568</v>
      </c>
      <c r="C228" s="327" t="s">
        <v>552</v>
      </c>
      <c r="D228" s="328" t="s">
        <v>189</v>
      </c>
      <c r="E228" s="328" t="s">
        <v>189</v>
      </c>
      <c r="F228" s="328" t="s">
        <v>189</v>
      </c>
      <c r="G228" s="327" t="s">
        <v>568</v>
      </c>
      <c r="H228" s="327" t="s">
        <v>3133</v>
      </c>
      <c r="I228" s="327" t="s">
        <v>3133</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3260</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3251</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3261</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3260</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3251</v>
      </c>
      <c r="B246" s="329" t="s">
        <v>496</v>
      </c>
      <c r="C246" s="327" t="s">
        <v>552</v>
      </c>
      <c r="D246" s="327" t="s">
        <v>496</v>
      </c>
      <c r="E246" s="327" t="s">
        <v>496</v>
      </c>
      <c r="F246" s="327" t="s">
        <v>496</v>
      </c>
      <c r="G246" s="329" t="s">
        <v>496</v>
      </c>
      <c r="H246" s="329">
        <v>1.9584458055900002E-3</v>
      </c>
      <c r="I246" s="329">
        <v>2.75126384502E-3</v>
      </c>
    </row>
    <row r="247" spans="1:9">
      <c r="A247" s="283" t="s">
        <v>3261</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3262</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3251</v>
      </c>
      <c r="B255" s="329" t="s">
        <v>496</v>
      </c>
      <c r="C255" s="327" t="s">
        <v>552</v>
      </c>
      <c r="D255" s="327" t="s">
        <v>496</v>
      </c>
      <c r="E255" s="327" t="s">
        <v>496</v>
      </c>
      <c r="F255" s="327" t="s">
        <v>496</v>
      </c>
      <c r="G255" s="329" t="s">
        <v>496</v>
      </c>
      <c r="H255" s="329">
        <v>2.1488777387999999E-3</v>
      </c>
      <c r="I255" s="329">
        <v>1.21293212369E-3</v>
      </c>
    </row>
    <row r="256" spans="1:9">
      <c r="A256" s="283" t="s">
        <v>3261</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3260</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3251</v>
      </c>
      <c r="B263" s="329" t="s">
        <v>496</v>
      </c>
      <c r="C263" s="327" t="s">
        <v>552</v>
      </c>
      <c r="D263" s="327" t="s">
        <v>496</v>
      </c>
      <c r="E263" s="327" t="s">
        <v>521</v>
      </c>
      <c r="F263" s="327" t="s">
        <v>521</v>
      </c>
      <c r="G263" s="329" t="s">
        <v>496</v>
      </c>
      <c r="H263" s="329" t="s">
        <v>521</v>
      </c>
      <c r="I263" s="329" t="s">
        <v>521</v>
      </c>
    </row>
    <row r="264" spans="1:9">
      <c r="A264" s="283" t="s">
        <v>3261</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3251</v>
      </c>
      <c r="B278" s="329" t="s">
        <v>496</v>
      </c>
      <c r="C278" s="327" t="s">
        <v>552</v>
      </c>
      <c r="D278" s="327" t="s">
        <v>496</v>
      </c>
      <c r="E278" s="327" t="s">
        <v>521</v>
      </c>
      <c r="F278" s="327" t="s">
        <v>521</v>
      </c>
      <c r="G278" s="329" t="s">
        <v>496</v>
      </c>
      <c r="H278" s="329" t="s">
        <v>521</v>
      </c>
      <c r="I278" s="329" t="s">
        <v>521</v>
      </c>
    </row>
    <row r="279" spans="1:10">
      <c r="A279" s="283" t="s">
        <v>3263</v>
      </c>
      <c r="B279" s="327" t="s">
        <v>496</v>
      </c>
      <c r="C279" s="327" t="s">
        <v>552</v>
      </c>
      <c r="D279" s="328" t="s">
        <v>189</v>
      </c>
      <c r="E279" s="328" t="s">
        <v>189</v>
      </c>
      <c r="F279" s="328" t="s">
        <v>189</v>
      </c>
      <c r="G279" s="327" t="s">
        <v>496</v>
      </c>
      <c r="H279" s="327" t="s">
        <v>494</v>
      </c>
      <c r="I279" s="327" t="s">
        <v>494</v>
      </c>
    </row>
    <row r="280" spans="1:10">
      <c r="A280" s="59" t="s">
        <v>3264</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3265</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3251</v>
      </c>
      <c r="B286" s="329" t="s">
        <v>496</v>
      </c>
      <c r="C286" s="327" t="s">
        <v>552</v>
      </c>
      <c r="D286" s="327" t="s">
        <v>496</v>
      </c>
      <c r="E286" s="327" t="s">
        <v>521</v>
      </c>
      <c r="F286" s="327" t="s">
        <v>521</v>
      </c>
      <c r="G286" s="329" t="s">
        <v>496</v>
      </c>
      <c r="H286" s="329" t="s">
        <v>521</v>
      </c>
      <c r="I286" s="329" t="s">
        <v>521</v>
      </c>
      <c r="J286" s="57" t="s">
        <v>494</v>
      </c>
    </row>
    <row r="287" spans="1:10">
      <c r="A287" s="283" t="s">
        <v>3266</v>
      </c>
      <c r="B287" s="327" t="s">
        <v>523</v>
      </c>
      <c r="C287" s="327" t="s">
        <v>552</v>
      </c>
      <c r="D287" s="328" t="s">
        <v>189</v>
      </c>
      <c r="E287" s="328" t="s">
        <v>189</v>
      </c>
      <c r="F287" s="328" t="s">
        <v>189</v>
      </c>
      <c r="G287" s="327" t="s">
        <v>523</v>
      </c>
      <c r="H287" s="327" t="s">
        <v>494</v>
      </c>
      <c r="I287" s="327" t="s">
        <v>494</v>
      </c>
      <c r="J287" s="57" t="s">
        <v>494</v>
      </c>
    </row>
    <row r="288" spans="1:10">
      <c r="A288" s="59" t="s">
        <v>3267</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3254</v>
      </c>
      <c r="B292" s="327" t="s">
        <v>568</v>
      </c>
      <c r="C292" s="327" t="s">
        <v>552</v>
      </c>
      <c r="D292" s="327" t="s">
        <v>568</v>
      </c>
      <c r="E292" s="327" t="s">
        <v>523</v>
      </c>
      <c r="F292" s="327" t="s">
        <v>523</v>
      </c>
      <c r="G292" s="327" t="s">
        <v>568</v>
      </c>
      <c r="H292" s="327" t="s">
        <v>523</v>
      </c>
      <c r="I292" s="327" t="s">
        <v>523</v>
      </c>
      <c r="J292" s="57" t="s">
        <v>494</v>
      </c>
    </row>
    <row r="293" spans="1:10">
      <c r="A293" s="291" t="s">
        <v>3256</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3254</v>
      </c>
      <c r="B298" s="329" t="s">
        <v>496</v>
      </c>
      <c r="C298" s="327" t="s">
        <v>552</v>
      </c>
      <c r="D298" s="327" t="s">
        <v>496</v>
      </c>
      <c r="E298" s="327" t="s">
        <v>523</v>
      </c>
      <c r="F298" s="327" t="s">
        <v>523</v>
      </c>
      <c r="G298" s="329" t="s">
        <v>496</v>
      </c>
      <c r="H298" s="329" t="s">
        <v>523</v>
      </c>
      <c r="I298" s="329" t="s">
        <v>523</v>
      </c>
      <c r="J298" s="57" t="s">
        <v>494</v>
      </c>
    </row>
    <row r="299" spans="1:10">
      <c r="A299" s="291" t="s">
        <v>3256</v>
      </c>
      <c r="B299" s="329" t="s">
        <v>496</v>
      </c>
      <c r="C299" s="327" t="s">
        <v>552</v>
      </c>
      <c r="D299" s="327" t="s">
        <v>496</v>
      </c>
      <c r="E299" s="327" t="s">
        <v>523</v>
      </c>
      <c r="F299" s="327" t="s">
        <v>523</v>
      </c>
      <c r="G299" s="329" t="s">
        <v>496</v>
      </c>
      <c r="H299" s="329" t="s">
        <v>523</v>
      </c>
      <c r="I299" s="329" t="s">
        <v>523</v>
      </c>
      <c r="J299" s="57" t="s">
        <v>494</v>
      </c>
    </row>
    <row r="300" spans="1:10">
      <c r="A300" s="298" t="s">
        <v>3268</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3249</v>
      </c>
      <c r="B311" s="327" t="s">
        <v>523</v>
      </c>
      <c r="C311" s="327" t="s">
        <v>552</v>
      </c>
      <c r="D311" s="327" t="s">
        <v>523</v>
      </c>
      <c r="E311" s="327" t="s">
        <v>523</v>
      </c>
      <c r="F311" s="327" t="s">
        <v>523</v>
      </c>
      <c r="G311" s="327" t="s">
        <v>523</v>
      </c>
      <c r="H311" s="327" t="s">
        <v>523</v>
      </c>
      <c r="I311" s="327" t="s">
        <v>523</v>
      </c>
      <c r="J311" s="327" t="s">
        <v>523</v>
      </c>
    </row>
    <row r="312" spans="1:10">
      <c r="A312" s="283" t="s">
        <v>3250</v>
      </c>
      <c r="B312" s="327" t="s">
        <v>523</v>
      </c>
      <c r="C312" s="327" t="s">
        <v>552</v>
      </c>
      <c r="D312" s="327" t="s">
        <v>523</v>
      </c>
      <c r="E312" s="327" t="s">
        <v>523</v>
      </c>
      <c r="F312" s="327" t="s">
        <v>523</v>
      </c>
      <c r="G312" s="327" t="s">
        <v>523</v>
      </c>
      <c r="H312" s="327" t="s">
        <v>523</v>
      </c>
      <c r="I312" s="327" t="s">
        <v>523</v>
      </c>
      <c r="J312" s="327" t="s">
        <v>523</v>
      </c>
    </row>
    <row r="313" spans="1:10">
      <c r="A313" s="283" t="s">
        <v>3251</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3269</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3249</v>
      </c>
      <c r="B318" s="327" t="s">
        <v>523</v>
      </c>
      <c r="C318" s="327" t="s">
        <v>552</v>
      </c>
      <c r="D318" s="327" t="s">
        <v>523</v>
      </c>
      <c r="E318" s="327" t="s">
        <v>523</v>
      </c>
      <c r="F318" s="327" t="s">
        <v>523</v>
      </c>
      <c r="G318" s="327" t="s">
        <v>523</v>
      </c>
      <c r="H318" s="327" t="s">
        <v>523</v>
      </c>
      <c r="I318" s="327" t="s">
        <v>523</v>
      </c>
      <c r="J318" s="327" t="s">
        <v>523</v>
      </c>
    </row>
    <row r="319" spans="1:10">
      <c r="A319" s="283" t="s">
        <v>3250</v>
      </c>
      <c r="B319" s="327" t="s">
        <v>523</v>
      </c>
      <c r="C319" s="327" t="s">
        <v>552</v>
      </c>
      <c r="D319" s="327" t="s">
        <v>523</v>
      </c>
      <c r="E319" s="327" t="s">
        <v>523</v>
      </c>
      <c r="F319" s="327" t="s">
        <v>523</v>
      </c>
      <c r="G319" s="327" t="s">
        <v>523</v>
      </c>
      <c r="H319" s="327" t="s">
        <v>523</v>
      </c>
      <c r="I319" s="327" t="s">
        <v>523</v>
      </c>
      <c r="J319" s="327" t="s">
        <v>523</v>
      </c>
    </row>
    <row r="320" spans="1:10">
      <c r="A320" s="283" t="s">
        <v>3251</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3270</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3249</v>
      </c>
      <c r="B332" s="327" t="s">
        <v>523</v>
      </c>
      <c r="C332" s="327" t="s">
        <v>552</v>
      </c>
      <c r="D332" s="327" t="s">
        <v>523</v>
      </c>
      <c r="E332" s="327" t="s">
        <v>523</v>
      </c>
      <c r="F332" s="327" t="s">
        <v>523</v>
      </c>
      <c r="G332" s="327" t="s">
        <v>523</v>
      </c>
      <c r="H332" s="327" t="s">
        <v>523</v>
      </c>
      <c r="I332" s="327" t="s">
        <v>523</v>
      </c>
      <c r="J332" s="327" t="s">
        <v>523</v>
      </c>
    </row>
    <row r="333" spans="1:10">
      <c r="A333" s="283" t="s">
        <v>3250</v>
      </c>
      <c r="B333" s="327" t="s">
        <v>523</v>
      </c>
      <c r="C333" s="327" t="s">
        <v>552</v>
      </c>
      <c r="D333" s="327" t="s">
        <v>523</v>
      </c>
      <c r="E333" s="327" t="s">
        <v>523</v>
      </c>
      <c r="F333" s="327" t="s">
        <v>523</v>
      </c>
      <c r="G333" s="327" t="s">
        <v>523</v>
      </c>
      <c r="H333" s="327" t="s">
        <v>523</v>
      </c>
      <c r="I333" s="327" t="s">
        <v>523</v>
      </c>
      <c r="J333" s="327" t="s">
        <v>523</v>
      </c>
    </row>
    <row r="334" spans="1:10">
      <c r="A334" s="283" t="s">
        <v>3251</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3249</v>
      </c>
      <c r="B347" s="327" t="s">
        <v>523</v>
      </c>
      <c r="C347" s="327" t="s">
        <v>552</v>
      </c>
      <c r="D347" s="327" t="s">
        <v>523</v>
      </c>
      <c r="E347" s="327" t="s">
        <v>523</v>
      </c>
      <c r="F347" s="327" t="s">
        <v>523</v>
      </c>
      <c r="G347" s="327" t="s">
        <v>523</v>
      </c>
      <c r="H347" s="327" t="s">
        <v>523</v>
      </c>
      <c r="I347" s="327" t="s">
        <v>523</v>
      </c>
      <c r="J347" s="327" t="s">
        <v>523</v>
      </c>
    </row>
    <row r="348" spans="1:10">
      <c r="A348" s="283" t="s">
        <v>3250</v>
      </c>
      <c r="B348" s="327" t="s">
        <v>523</v>
      </c>
      <c r="C348" s="327" t="s">
        <v>552</v>
      </c>
      <c r="D348" s="327" t="s">
        <v>523</v>
      </c>
      <c r="E348" s="327" t="s">
        <v>523</v>
      </c>
      <c r="F348" s="327" t="s">
        <v>523</v>
      </c>
      <c r="G348" s="327" t="s">
        <v>523</v>
      </c>
      <c r="H348" s="327" t="s">
        <v>523</v>
      </c>
      <c r="I348" s="327" t="s">
        <v>523</v>
      </c>
      <c r="J348" s="327" t="s">
        <v>523</v>
      </c>
    </row>
    <row r="349" spans="1:10">
      <c r="A349" s="283" t="s">
        <v>3251</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3249</v>
      </c>
      <c r="B354" s="329" t="s">
        <v>523</v>
      </c>
      <c r="C354" s="327" t="s">
        <v>552</v>
      </c>
      <c r="D354" s="327" t="s">
        <v>523</v>
      </c>
      <c r="E354" s="327" t="s">
        <v>523</v>
      </c>
      <c r="F354" s="327" t="s">
        <v>523</v>
      </c>
      <c r="G354" s="329" t="s">
        <v>523</v>
      </c>
      <c r="H354" s="329" t="s">
        <v>523</v>
      </c>
      <c r="I354" s="329" t="s">
        <v>523</v>
      </c>
      <c r="J354" s="329" t="s">
        <v>523</v>
      </c>
    </row>
    <row r="355" spans="1:10">
      <c r="A355" s="283" t="s">
        <v>3250</v>
      </c>
      <c r="B355" s="329" t="s">
        <v>523</v>
      </c>
      <c r="C355" s="327" t="s">
        <v>552</v>
      </c>
      <c r="D355" s="327" t="s">
        <v>523</v>
      </c>
      <c r="E355" s="327" t="s">
        <v>523</v>
      </c>
      <c r="F355" s="327" t="s">
        <v>523</v>
      </c>
      <c r="G355" s="329" t="s">
        <v>523</v>
      </c>
      <c r="H355" s="329" t="s">
        <v>523</v>
      </c>
      <c r="I355" s="329" t="s">
        <v>523</v>
      </c>
      <c r="J355" s="329" t="s">
        <v>523</v>
      </c>
    </row>
    <row r="356" spans="1:10">
      <c r="A356" s="283" t="s">
        <v>3251</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3133</v>
      </c>
      <c r="I357" s="327" t="s">
        <v>3133</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3260</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3251</v>
      </c>
      <c r="B363" s="329" t="s">
        <v>496</v>
      </c>
      <c r="C363" s="327" t="s">
        <v>552</v>
      </c>
      <c r="D363" s="327" t="s">
        <v>496</v>
      </c>
      <c r="E363" s="327" t="s">
        <v>494</v>
      </c>
      <c r="F363" s="327" t="s">
        <v>494</v>
      </c>
      <c r="G363" s="329" t="s">
        <v>496</v>
      </c>
      <c r="H363" s="329" t="s">
        <v>494</v>
      </c>
      <c r="I363" s="329" t="s">
        <v>494</v>
      </c>
      <c r="J363" s="328" t="s">
        <v>189</v>
      </c>
    </row>
    <row r="364" spans="1:10">
      <c r="A364" s="283" t="s">
        <v>3261</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3133</v>
      </c>
      <c r="I365" s="327" t="s">
        <v>3133</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3265</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3251</v>
      </c>
      <c r="B371" s="329" t="s">
        <v>496</v>
      </c>
      <c r="C371" s="327" t="s">
        <v>552</v>
      </c>
      <c r="D371" s="327" t="s">
        <v>496</v>
      </c>
      <c r="E371" s="327" t="s">
        <v>494</v>
      </c>
      <c r="F371" s="327" t="s">
        <v>494</v>
      </c>
      <c r="G371" s="329" t="s">
        <v>496</v>
      </c>
      <c r="H371" s="329" t="s">
        <v>494</v>
      </c>
      <c r="I371" s="329" t="s">
        <v>494</v>
      </c>
      <c r="J371" s="328" t="s">
        <v>189</v>
      </c>
    </row>
    <row r="372" spans="1:10">
      <c r="A372" s="283" t="s">
        <v>3266</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3251</v>
      </c>
      <c r="B405" s="329" t="s">
        <v>494</v>
      </c>
      <c r="C405" s="327" t="s">
        <v>552</v>
      </c>
      <c r="D405" s="327" t="s">
        <v>494</v>
      </c>
      <c r="E405" s="327" t="s">
        <v>494</v>
      </c>
      <c r="F405" s="327" t="s">
        <v>494</v>
      </c>
      <c r="G405" s="329" t="s">
        <v>494</v>
      </c>
      <c r="H405" s="329" t="s">
        <v>494</v>
      </c>
      <c r="I405" s="329" t="s">
        <v>494</v>
      </c>
      <c r="J405" s="329" t="s">
        <v>494</v>
      </c>
    </row>
    <row r="406" spans="1:13">
      <c r="A406" s="290" t="s">
        <v>3271</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27" t="s">
        <v>613</v>
      </c>
      <c r="B410" s="427"/>
      <c r="C410" s="427"/>
      <c r="D410" s="427"/>
      <c r="E410" s="427"/>
      <c r="F410" s="427"/>
      <c r="G410" s="427"/>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3424</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21" t="s">
        <v>488</v>
      </c>
      <c r="C415" s="421"/>
      <c r="D415" s="422"/>
      <c r="E415" s="420" t="s">
        <v>621</v>
      </c>
      <c r="F415" s="421"/>
      <c r="G415" s="422"/>
      <c r="H415" s="420" t="s">
        <v>488</v>
      </c>
      <c r="I415" s="428"/>
      <c r="J415" s="428"/>
      <c r="K415" s="428"/>
      <c r="L415" s="428"/>
      <c r="M415" s="429"/>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3272</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3273</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3274</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3133</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3275</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3276</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24" t="s">
        <v>666</v>
      </c>
      <c r="B467" s="424"/>
      <c r="C467" s="424"/>
      <c r="D467" s="424"/>
      <c r="E467" s="424"/>
      <c r="F467" s="424"/>
      <c r="G467" s="424"/>
      <c r="H467" s="424"/>
      <c r="I467" s="424"/>
      <c r="J467" s="424"/>
      <c r="K467" s="424"/>
      <c r="L467" s="424"/>
      <c r="M467" s="424"/>
      <c r="N467" s="424"/>
      <c r="O467" s="424"/>
      <c r="P467" s="424"/>
      <c r="Q467" s="424"/>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3424</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18"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19"/>
      <c r="B472" s="420" t="s">
        <v>3135</v>
      </c>
      <c r="C472" s="421"/>
      <c r="D472" s="421"/>
      <c r="E472" s="421"/>
      <c r="F472" s="421"/>
      <c r="G472" s="421"/>
      <c r="H472" s="421"/>
      <c r="I472" s="421"/>
      <c r="J472" s="421"/>
      <c r="K472" s="421"/>
      <c r="L472" s="421"/>
      <c r="M472" s="421"/>
      <c r="N472" s="421"/>
      <c r="O472" s="421"/>
      <c r="P472" s="421"/>
      <c r="Q472" s="421"/>
      <c r="R472" s="422"/>
      <c r="S472" s="264"/>
      <c r="T472" s="264"/>
      <c r="U472" s="411" t="s">
        <v>701</v>
      </c>
      <c r="V472" s="412"/>
      <c r="W472" s="420" t="s">
        <v>3135</v>
      </c>
      <c r="X472" s="421"/>
      <c r="Y472" s="421"/>
      <c r="Z472" s="421"/>
      <c r="AA472" s="421"/>
      <c r="AB472" s="421"/>
      <c r="AC472" s="422"/>
      <c r="AD472" s="264"/>
      <c r="AE472" s="264"/>
      <c r="AF472" s="411" t="s">
        <v>701</v>
      </c>
      <c r="AG472" s="412"/>
      <c r="AH472" s="240" t="s">
        <v>621</v>
      </c>
      <c r="AI472" s="265" t="s">
        <v>3135</v>
      </c>
      <c r="AJ472" s="241" t="s">
        <v>3135</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3132</v>
      </c>
      <c r="F483" s="331" t="s">
        <v>3132</v>
      </c>
      <c r="G483" s="331" t="s">
        <v>593</v>
      </c>
      <c r="H483" s="331">
        <v>9.5065939709600006E-3</v>
      </c>
      <c r="I483" s="331" t="s">
        <v>593</v>
      </c>
      <c r="J483" s="331" t="s">
        <v>3132</v>
      </c>
      <c r="K483" s="331" t="s">
        <v>593</v>
      </c>
      <c r="L483" s="331" t="s">
        <v>3132</v>
      </c>
      <c r="M483" s="331" t="s">
        <v>593</v>
      </c>
      <c r="N483" s="331" t="s">
        <v>593</v>
      </c>
      <c r="O483" s="331" t="s">
        <v>593</v>
      </c>
      <c r="P483" s="331" t="s">
        <v>593</v>
      </c>
      <c r="Q483" s="331" t="s">
        <v>3132</v>
      </c>
      <c r="R483" s="331" t="s">
        <v>593</v>
      </c>
      <c r="S483" s="331" t="s">
        <v>3132</v>
      </c>
      <c r="T483" s="331" t="s">
        <v>3132</v>
      </c>
      <c r="U483" s="331">
        <v>1.6984600970478201</v>
      </c>
      <c r="V483" s="328" t="s">
        <v>189</v>
      </c>
      <c r="W483" s="331">
        <v>146.62879409508059</v>
      </c>
      <c r="X483" s="331">
        <v>161.75522535790259</v>
      </c>
      <c r="Y483" s="331">
        <v>9.0276703162196608</v>
      </c>
      <c r="Z483" s="331" t="s">
        <v>593</v>
      </c>
      <c r="AA483" s="331">
        <v>11.47912170919709</v>
      </c>
      <c r="AB483" s="331" t="s">
        <v>593</v>
      </c>
      <c r="AC483" s="331" t="s">
        <v>3132</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3425</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3133</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3426</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11" t="s">
        <v>701</v>
      </c>
      <c r="C502" s="425"/>
      <c r="D502" s="425"/>
      <c r="E502" s="425"/>
      <c r="F502" s="425"/>
      <c r="G502" s="425"/>
      <c r="H502" s="425"/>
      <c r="I502" s="425"/>
      <c r="J502" s="425"/>
      <c r="K502" s="425"/>
      <c r="L502" s="425"/>
      <c r="M502" s="425"/>
      <c r="N502" s="425"/>
      <c r="O502" s="425"/>
      <c r="P502" s="425"/>
      <c r="Q502" s="425"/>
      <c r="R502" s="425"/>
      <c r="S502" s="425"/>
      <c r="T502" s="425"/>
      <c r="U502" s="425"/>
      <c r="V502" s="425"/>
      <c r="W502" s="425"/>
      <c r="X502" s="425"/>
      <c r="Y502" s="425"/>
      <c r="Z502" s="425"/>
      <c r="AA502" s="425"/>
      <c r="AB502" s="425"/>
      <c r="AC502" s="425"/>
      <c r="AD502" s="425"/>
      <c r="AE502" s="425"/>
      <c r="AF502" s="425"/>
      <c r="AG502" s="425"/>
      <c r="AH502" s="425"/>
      <c r="AI502" s="425"/>
      <c r="AJ502" s="426"/>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3132</v>
      </c>
      <c r="F506" s="331" t="s">
        <v>3132</v>
      </c>
      <c r="G506" s="331" t="s">
        <v>593</v>
      </c>
      <c r="H506" s="331">
        <v>1.359442937847E-2</v>
      </c>
      <c r="I506" s="331" t="s">
        <v>593</v>
      </c>
      <c r="J506" s="331" t="s">
        <v>3132</v>
      </c>
      <c r="K506" s="331" t="s">
        <v>593</v>
      </c>
      <c r="L506" s="331" t="s">
        <v>3132</v>
      </c>
      <c r="M506" s="331" t="s">
        <v>593</v>
      </c>
      <c r="N506" s="331" t="s">
        <v>593</v>
      </c>
      <c r="O506" s="331" t="s">
        <v>593</v>
      </c>
      <c r="P506" s="331" t="s">
        <v>593</v>
      </c>
      <c r="Q506" s="331" t="s">
        <v>3132</v>
      </c>
      <c r="R506" s="331" t="s">
        <v>593</v>
      </c>
      <c r="S506" s="331" t="s">
        <v>3132</v>
      </c>
      <c r="T506" s="331" t="s">
        <v>3132</v>
      </c>
      <c r="U506" s="331">
        <v>1.6984600970478201</v>
      </c>
      <c r="V506" s="328" t="s">
        <v>189</v>
      </c>
      <c r="W506" s="331">
        <v>1083.5867883626456</v>
      </c>
      <c r="X506" s="331">
        <v>1973.4137493664118</v>
      </c>
      <c r="Y506" s="331">
        <v>79.714328892219598</v>
      </c>
      <c r="Z506" s="331" t="s">
        <v>593</v>
      </c>
      <c r="AA506" s="331">
        <v>118.23495360473002</v>
      </c>
      <c r="AB506" s="331" t="s">
        <v>593</v>
      </c>
      <c r="AC506" s="331" t="s">
        <v>3132</v>
      </c>
      <c r="AD506" s="331" t="s">
        <v>593</v>
      </c>
      <c r="AE506" s="331" t="s">
        <v>593</v>
      </c>
      <c r="AF506" s="331">
        <v>3.5894286775586801</v>
      </c>
      <c r="AG506" s="328" t="s">
        <v>189</v>
      </c>
      <c r="AH506" s="331" t="s">
        <v>593</v>
      </c>
      <c r="AI506" s="331">
        <v>709.15405230078557</v>
      </c>
      <c r="AJ506" s="331">
        <v>490.71858044210865</v>
      </c>
    </row>
    <row r="507" spans="1:36">
      <c r="A507" s="341" t="s">
        <v>3427</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3424</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21" t="s">
        <v>488</v>
      </c>
      <c r="C519" s="421"/>
      <c r="D519" s="421"/>
      <c r="E519" s="421"/>
      <c r="F519" s="421"/>
      <c r="G519" s="422"/>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3428</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3429</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3136</v>
      </c>
      <c r="B542" s="328" t="s">
        <v>189</v>
      </c>
      <c r="C542" s="331">
        <v>178.70274178817721</v>
      </c>
      <c r="D542" s="328"/>
      <c r="E542" s="328" t="s">
        <v>189</v>
      </c>
      <c r="F542" s="328" t="s">
        <v>189</v>
      </c>
      <c r="G542" s="328"/>
    </row>
    <row r="543" spans="1:7">
      <c r="A543" s="346" t="s">
        <v>3137</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3430</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3431</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3136</v>
      </c>
      <c r="B576" s="328" t="s">
        <v>189</v>
      </c>
      <c r="C576" s="331">
        <v>2.84526374758499</v>
      </c>
      <c r="D576" s="331" t="s">
        <v>496</v>
      </c>
      <c r="E576" s="328" t="s">
        <v>189</v>
      </c>
      <c r="F576" s="328" t="s">
        <v>189</v>
      </c>
      <c r="G576" s="329" t="s">
        <v>494</v>
      </c>
    </row>
    <row r="577" spans="1:7">
      <c r="A577" s="346" t="s">
        <v>3137</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3432</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3424</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13" t="s">
        <v>480</v>
      </c>
      <c r="B605" s="72" t="s">
        <v>769</v>
      </c>
      <c r="C605" s="72" t="s">
        <v>770</v>
      </c>
      <c r="D605" s="72" t="s">
        <v>771</v>
      </c>
      <c r="E605" s="72" t="s">
        <v>619</v>
      </c>
      <c r="F605" s="72" t="s">
        <v>485</v>
      </c>
      <c r="G605" s="72" t="s">
        <v>486</v>
      </c>
    </row>
    <row r="606" spans="1:7" ht="15.75" thickBot="1">
      <c r="A606" s="414"/>
      <c r="B606" s="415" t="s">
        <v>488</v>
      </c>
      <c r="C606" s="416"/>
      <c r="D606" s="416"/>
      <c r="E606" s="416"/>
      <c r="F606" s="416"/>
      <c r="G606" s="417"/>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3132</v>
      </c>
      <c r="E610" s="329" t="s">
        <v>494</v>
      </c>
      <c r="F610" s="329" t="s">
        <v>494</v>
      </c>
      <c r="G610" s="329" t="s">
        <v>494</v>
      </c>
    </row>
    <row r="611" spans="1:7">
      <c r="A611" s="353" t="s">
        <v>776</v>
      </c>
      <c r="B611" s="331">
        <v>23030.524805171535</v>
      </c>
      <c r="C611" s="331" t="s">
        <v>3138</v>
      </c>
      <c r="D611" s="331" t="s">
        <v>3138</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3138</v>
      </c>
      <c r="C627" s="331" t="s">
        <v>517</v>
      </c>
      <c r="D627" s="331">
        <v>2.41583792</v>
      </c>
      <c r="E627" s="331" t="s">
        <v>494</v>
      </c>
      <c r="F627" s="331" t="s">
        <v>494</v>
      </c>
      <c r="G627" s="331" t="s">
        <v>494</v>
      </c>
    </row>
    <row r="628" spans="1:8">
      <c r="A628" s="337" t="s">
        <v>793</v>
      </c>
      <c r="B628" s="331" t="s">
        <v>3138</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23" t="s">
        <v>795</v>
      </c>
      <c r="B633" s="423"/>
      <c r="C633" s="217"/>
      <c r="D633" s="217"/>
      <c r="E633" s="217"/>
      <c r="F633" s="217"/>
      <c r="G633" s="217"/>
      <c r="H633" s="49" t="s">
        <v>478</v>
      </c>
    </row>
    <row r="634" spans="1:8" ht="15.75">
      <c r="A634" s="232" t="s">
        <v>667</v>
      </c>
      <c r="B634" s="52"/>
      <c r="C634" s="217"/>
      <c r="D634" s="217"/>
      <c r="E634" s="217"/>
      <c r="F634" s="217"/>
      <c r="G634" s="217"/>
      <c r="H634" s="49" t="s">
        <v>3424</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06" t="s">
        <v>796</v>
      </c>
      <c r="B637" s="249" t="s">
        <v>797</v>
      </c>
      <c r="C637" s="250" t="s">
        <v>482</v>
      </c>
      <c r="D637" s="250" t="s">
        <v>483</v>
      </c>
      <c r="E637" s="250" t="s">
        <v>619</v>
      </c>
      <c r="F637" s="251" t="s">
        <v>485</v>
      </c>
      <c r="G637" s="252" t="s">
        <v>486</v>
      </c>
      <c r="H637" s="251" t="s">
        <v>620</v>
      </c>
    </row>
    <row r="638" spans="1:8" ht="15.75" thickBot="1">
      <c r="A638" s="407"/>
      <c r="B638" s="408" t="s">
        <v>488</v>
      </c>
      <c r="C638" s="409"/>
      <c r="D638" s="409"/>
      <c r="E638" s="409"/>
      <c r="F638" s="409"/>
      <c r="G638" s="409"/>
      <c r="H638" s="410"/>
    </row>
    <row r="639" spans="1:8" ht="15.75" thickTop="1">
      <c r="A639" s="253" t="s">
        <v>798</v>
      </c>
      <c r="B639" s="331" t="s">
        <v>3133</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3433</v>
      </c>
      <c r="B653" s="328" t="s">
        <v>189</v>
      </c>
      <c r="C653" s="331" t="s">
        <v>496</v>
      </c>
      <c r="D653" s="331" t="s">
        <v>496</v>
      </c>
      <c r="E653" s="331" t="s">
        <v>496</v>
      </c>
      <c r="F653" s="331" t="s">
        <v>496</v>
      </c>
      <c r="G653" s="331" t="s">
        <v>496</v>
      </c>
      <c r="H653" s="328" t="s">
        <v>189</v>
      </c>
    </row>
    <row r="654" spans="1:8">
      <c r="A654" s="355" t="s">
        <v>3434</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3435</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3704</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3127</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3707</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3277</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3706</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3126</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3708</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5"/>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3705</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3709</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3705</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3126</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9.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9.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9.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ht="19.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8" t="s">
        <v>11</v>
      </c>
      <c r="B1" s="458"/>
      <c r="C1" s="458"/>
      <c r="D1" s="458"/>
      <c r="E1" s="458"/>
    </row>
    <row r="2" spans="1:5">
      <c r="A2" s="459" t="s">
        <v>154</v>
      </c>
      <c r="B2" s="459"/>
      <c r="C2" s="459"/>
      <c r="D2" s="459"/>
      <c r="E2" s="459"/>
    </row>
    <row r="19" spans="1:5">
      <c r="A19" t="s">
        <v>155</v>
      </c>
    </row>
    <row r="20" spans="1:5">
      <c r="A20">
        <v>155400</v>
      </c>
      <c r="B20" t="s">
        <v>156</v>
      </c>
    </row>
    <row r="21" spans="1:5">
      <c r="A21" s="459" t="s">
        <v>157</v>
      </c>
      <c r="B21" s="459"/>
      <c r="C21" s="459"/>
      <c r="D21" s="459"/>
      <c r="E21" s="459"/>
    </row>
    <row r="38" spans="1:5">
      <c r="A38" t="s">
        <v>155</v>
      </c>
    </row>
    <row r="39" spans="1:5">
      <c r="A39">
        <v>100800</v>
      </c>
      <c r="B39" t="s">
        <v>156</v>
      </c>
    </row>
    <row r="40" spans="1:5">
      <c r="A40" s="459" t="s">
        <v>158</v>
      </c>
      <c r="B40" s="459"/>
      <c r="C40" s="459"/>
      <c r="D40" s="459"/>
      <c r="E40" s="459"/>
    </row>
    <row r="57" spans="1:5" ht="15.75" thickBot="1">
      <c r="A57" t="s">
        <v>155</v>
      </c>
    </row>
    <row r="58" spans="1:5" ht="15.75" thickBot="1">
      <c r="A58" s="7">
        <v>194000</v>
      </c>
      <c r="B58" t="s">
        <v>159</v>
      </c>
    </row>
    <row r="60" spans="1:5">
      <c r="A60" s="458" t="s">
        <v>160</v>
      </c>
      <c r="B60" s="458"/>
      <c r="C60" s="458"/>
      <c r="D60" s="458"/>
      <c r="E60" s="458"/>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8" t="s">
        <v>161</v>
      </c>
      <c r="B89" s="458"/>
      <c r="C89" s="458"/>
      <c r="D89" s="458"/>
      <c r="E89" s="458"/>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8" t="s">
        <v>162</v>
      </c>
      <c r="B98" s="458"/>
      <c r="C98" s="458"/>
      <c r="D98" s="458"/>
      <c r="E98" s="458"/>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8" t="s">
        <v>164</v>
      </c>
      <c r="B109" s="458"/>
      <c r="C109" s="458"/>
      <c r="D109" s="458"/>
      <c r="E109" s="458"/>
    </row>
    <row r="110" spans="1:5" ht="15.75" thickBot="1"/>
    <row r="111" spans="1:5" ht="15.75" thickBot="1">
      <c r="A111" s="12">
        <f>A122</f>
        <v>0.20481927710843381</v>
      </c>
      <c r="B111" t="s">
        <v>384</v>
      </c>
    </row>
    <row r="113" spans="1:12">
      <c r="A113" s="458" t="s">
        <v>163</v>
      </c>
      <c r="B113" s="458"/>
      <c r="C113" s="458"/>
      <c r="D113" s="458"/>
      <c r="E113" s="458"/>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8" t="s">
        <v>385</v>
      </c>
      <c r="B124" s="458"/>
      <c r="C124" s="458"/>
      <c r="D124" s="458"/>
      <c r="E124" s="458"/>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8" t="s">
        <v>100</v>
      </c>
      <c r="B134" s="458"/>
      <c r="C134" s="458"/>
      <c r="D134" s="458"/>
      <c r="E134" s="458"/>
    </row>
    <row r="135" spans="1:12">
      <c r="A135" s="19" t="s">
        <v>402</v>
      </c>
      <c r="B135" s="20"/>
      <c r="C135" s="20"/>
      <c r="D135" s="20"/>
      <c r="E135" s="20"/>
      <c r="F135" s="20"/>
      <c r="G135" s="20"/>
    </row>
    <row r="136" spans="1:12" ht="15.75">
      <c r="A136" s="21"/>
      <c r="B136" s="455" t="s">
        <v>403</v>
      </c>
      <c r="C136" s="456"/>
      <c r="D136" s="456"/>
      <c r="E136" s="457"/>
      <c r="F136" s="20"/>
      <c r="G136" s="20"/>
    </row>
    <row r="137" spans="1:12" ht="15.75">
      <c r="A137" s="22"/>
      <c r="B137" s="455" t="s">
        <v>404</v>
      </c>
      <c r="C137" s="457"/>
      <c r="D137" s="455" t="s">
        <v>405</v>
      </c>
      <c r="E137" s="457"/>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8" t="s">
        <v>167</v>
      </c>
      <c r="B165" s="458"/>
      <c r="C165" s="458"/>
      <c r="D165" s="458"/>
      <c r="E165" s="458"/>
    </row>
    <row r="166" spans="1:7" ht="15.75" thickBot="1">
      <c r="A166" t="s">
        <v>168</v>
      </c>
      <c r="B166" s="13">
        <v>0.4</v>
      </c>
    </row>
    <row r="167" spans="1:7" ht="15.75" thickBot="1">
      <c r="A167" t="s">
        <v>169</v>
      </c>
      <c r="B167" s="37">
        <f>(1+B166)^(1/(2020-2010))-1</f>
        <v>3.4219694129380196E-2</v>
      </c>
    </row>
    <row r="168" spans="1:7">
      <c r="B168" s="38"/>
    </row>
    <row r="169" spans="1:7">
      <c r="A169" s="458" t="s">
        <v>392</v>
      </c>
      <c r="B169" s="458"/>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8" t="s">
        <v>174</v>
      </c>
      <c r="B174" s="458"/>
      <c r="C174" s="458"/>
      <c r="D174" s="458"/>
      <c r="E174" s="458"/>
    </row>
    <row r="175" spans="1:7" ht="15.75" thickBot="1">
      <c r="A175" t="s">
        <v>401</v>
      </c>
      <c r="B175" s="38">
        <v>0.1246</v>
      </c>
    </row>
    <row r="176" spans="1:7" ht="15.75" thickBot="1">
      <c r="A176" t="s">
        <v>397</v>
      </c>
      <c r="B176" s="37">
        <f>1-B175</f>
        <v>0.87539999999999996</v>
      </c>
    </row>
    <row r="178" spans="1:5">
      <c r="A178" s="458" t="s">
        <v>170</v>
      </c>
      <c r="B178" s="458"/>
      <c r="C178" s="458"/>
      <c r="D178" s="458"/>
      <c r="E178" s="458"/>
    </row>
    <row r="179" spans="1:5">
      <c r="A179" t="s">
        <v>399</v>
      </c>
      <c r="B179">
        <v>197000</v>
      </c>
    </row>
    <row r="180" spans="1:5" ht="15.75" thickBot="1">
      <c r="A180" t="s">
        <v>400</v>
      </c>
      <c r="B180">
        <v>175000</v>
      </c>
    </row>
    <row r="181" spans="1:5" ht="15.75" thickBot="1">
      <c r="A181" t="s">
        <v>171</v>
      </c>
      <c r="B181" s="12">
        <f>B179/B180</f>
        <v>1.1257142857142857</v>
      </c>
    </row>
    <row r="183" spans="1:5">
      <c r="A183" s="458" t="s">
        <v>172</v>
      </c>
      <c r="B183" s="458"/>
      <c r="C183" s="458"/>
      <c r="D183" s="458"/>
      <c r="E183" s="458"/>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8" t="s">
        <v>184</v>
      </c>
      <c r="B191" s="458"/>
      <c r="C191" s="458"/>
      <c r="D191" s="458"/>
      <c r="E191" s="458"/>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2992</v>
      </c>
    </row>
    <row r="201" spans="1:9">
      <c r="A201" s="202" t="s">
        <v>3013</v>
      </c>
      <c r="B201" s="454" t="s">
        <v>2996</v>
      </c>
      <c r="C201" s="454"/>
      <c r="D201" s="454"/>
      <c r="E201" s="454"/>
      <c r="F201" s="454"/>
      <c r="G201" s="454"/>
      <c r="H201" s="454"/>
      <c r="I201" s="454"/>
    </row>
    <row r="202" spans="1:9">
      <c r="A202" s="42" t="s">
        <v>2997</v>
      </c>
      <c r="B202" s="42" t="s">
        <v>2998</v>
      </c>
      <c r="C202" s="42" t="s">
        <v>2999</v>
      </c>
      <c r="D202" s="42" t="s">
        <v>3000</v>
      </c>
      <c r="E202" s="42" t="s">
        <v>2345</v>
      </c>
      <c r="F202" s="42" t="s">
        <v>86</v>
      </c>
      <c r="G202" s="42" t="s">
        <v>3001</v>
      </c>
      <c r="H202" s="42" t="s">
        <v>3002</v>
      </c>
      <c r="I202" s="42" t="s">
        <v>3003</v>
      </c>
    </row>
    <row r="203" spans="1:9">
      <c r="A203" s="42" t="s">
        <v>3004</v>
      </c>
      <c r="B203">
        <v>0</v>
      </c>
      <c r="C203">
        <v>6</v>
      </c>
      <c r="D203">
        <v>9</v>
      </c>
      <c r="E203">
        <v>25</v>
      </c>
      <c r="F203">
        <v>21</v>
      </c>
      <c r="G203">
        <v>215</v>
      </c>
      <c r="H203">
        <v>81</v>
      </c>
      <c r="I203">
        <v>134</v>
      </c>
    </row>
    <row r="204" spans="1:9">
      <c r="A204" s="42" t="s">
        <v>3005</v>
      </c>
      <c r="B204">
        <v>4</v>
      </c>
      <c r="C204">
        <v>3</v>
      </c>
      <c r="D204">
        <v>15</v>
      </c>
      <c r="E204">
        <v>40</v>
      </c>
      <c r="F204">
        <v>43</v>
      </c>
      <c r="G204">
        <v>163</v>
      </c>
      <c r="H204">
        <v>56</v>
      </c>
      <c r="I204">
        <v>94</v>
      </c>
    </row>
    <row r="205" spans="1:9" ht="15.75" thickBot="1">
      <c r="A205" s="42" t="s">
        <v>3006</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3007</v>
      </c>
      <c r="B206" s="12">
        <f>SUM(G205:H205)/SUM(G203:H203)</f>
        <v>-0.26013513513513514</v>
      </c>
    </row>
    <row r="207" spans="1:9" ht="15.75" thickBot="1">
      <c r="A207" t="s">
        <v>3008</v>
      </c>
      <c r="B207" s="12">
        <f>I205/I203</f>
        <v>-0.29850746268656714</v>
      </c>
    </row>
    <row r="209" spans="1:9">
      <c r="A209" s="202" t="s">
        <v>3014</v>
      </c>
      <c r="B209" s="454" t="s">
        <v>2996</v>
      </c>
      <c r="C209" s="454"/>
      <c r="D209" s="454"/>
      <c r="E209" s="454"/>
      <c r="F209" s="454"/>
      <c r="G209" s="454"/>
      <c r="H209" s="454"/>
      <c r="I209" s="454"/>
    </row>
    <row r="210" spans="1:9">
      <c r="A210" s="42" t="s">
        <v>2997</v>
      </c>
      <c r="B210" s="42" t="s">
        <v>2998</v>
      </c>
      <c r="C210" s="42" t="s">
        <v>2999</v>
      </c>
      <c r="D210" s="42" t="s">
        <v>3000</v>
      </c>
      <c r="E210" s="42" t="s">
        <v>2345</v>
      </c>
      <c r="F210" s="42" t="s">
        <v>86</v>
      </c>
      <c r="G210" s="42" t="s">
        <v>3001</v>
      </c>
      <c r="H210" s="42" t="s">
        <v>3002</v>
      </c>
      <c r="I210" s="42" t="s">
        <v>3003</v>
      </c>
    </row>
    <row r="211" spans="1:9">
      <c r="A211" s="42" t="s">
        <v>3004</v>
      </c>
      <c r="B211">
        <v>0</v>
      </c>
      <c r="C211">
        <v>17</v>
      </c>
      <c r="D211">
        <v>18</v>
      </c>
      <c r="E211">
        <v>22</v>
      </c>
      <c r="F211">
        <v>12</v>
      </c>
      <c r="G211">
        <v>73</v>
      </c>
      <c r="H211">
        <v>21</v>
      </c>
      <c r="I211">
        <v>21</v>
      </c>
    </row>
    <row r="212" spans="1:9">
      <c r="A212" s="42" t="s">
        <v>3005</v>
      </c>
      <c r="B212">
        <v>0</v>
      </c>
      <c r="C212">
        <v>15</v>
      </c>
      <c r="D212">
        <v>22</v>
      </c>
      <c r="E212">
        <v>39</v>
      </c>
      <c r="F212">
        <v>23</v>
      </c>
      <c r="G212">
        <v>51</v>
      </c>
      <c r="H212">
        <v>17</v>
      </c>
      <c r="I212">
        <v>19</v>
      </c>
    </row>
    <row r="213" spans="1:9" ht="15.75" thickBot="1">
      <c r="A213" s="42" t="s">
        <v>3006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3007</v>
      </c>
      <c r="B214" s="12">
        <f>SUM(G213:H213)/SUM(G211:H211)</f>
        <v>-0.27659574468085107</v>
      </c>
    </row>
    <row r="215" spans="1:9" ht="15.75" thickBot="1">
      <c r="A215" t="s">
        <v>3008</v>
      </c>
      <c r="B215" s="12">
        <f>I213/I211</f>
        <v>-9.5238095238095233E-2</v>
      </c>
    </row>
    <row r="217" spans="1:9">
      <c r="A217" s="202" t="s">
        <v>3015</v>
      </c>
      <c r="B217" s="454" t="s">
        <v>2996</v>
      </c>
      <c r="C217" s="454"/>
      <c r="D217" s="454"/>
      <c r="E217" s="454"/>
    </row>
    <row r="218" spans="1:9">
      <c r="A218" s="42" t="s">
        <v>2997</v>
      </c>
      <c r="B218" s="42" t="s">
        <v>3009</v>
      </c>
      <c r="C218" s="42" t="s">
        <v>3010</v>
      </c>
      <c r="D218" s="42" t="s">
        <v>3011</v>
      </c>
      <c r="E218" s="42" t="s">
        <v>86</v>
      </c>
    </row>
    <row r="219" spans="1:9">
      <c r="A219" s="42" t="s">
        <v>3004</v>
      </c>
      <c r="B219">
        <v>112</v>
      </c>
      <c r="C219">
        <v>16</v>
      </c>
      <c r="D219">
        <v>9</v>
      </c>
      <c r="E219">
        <v>134</v>
      </c>
    </row>
    <row r="220" spans="1:9">
      <c r="A220" s="42" t="s">
        <v>3005</v>
      </c>
      <c r="B220">
        <v>87</v>
      </c>
      <c r="C220">
        <v>17</v>
      </c>
      <c r="D220">
        <v>9</v>
      </c>
      <c r="E220">
        <v>151</v>
      </c>
    </row>
    <row r="221" spans="1:9" ht="15.75" thickBot="1">
      <c r="A221" s="42" t="s">
        <v>3006</v>
      </c>
      <c r="B221">
        <f>B220-B219</f>
        <v>-25</v>
      </c>
      <c r="C221">
        <f t="shared" ref="C221:E221" si="9">C220-C219</f>
        <v>1</v>
      </c>
      <c r="D221">
        <f t="shared" si="9"/>
        <v>0</v>
      </c>
      <c r="E221">
        <f t="shared" si="9"/>
        <v>17</v>
      </c>
    </row>
    <row r="222" spans="1:9" ht="15.75" thickBot="1">
      <c r="A222" t="s">
        <v>3012</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2024-03-18T18:41:06Z</dcterms:modified>
</cp:coreProperties>
</file>