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DEB84011-9CC8-416F-8102-D3BC70E67FE3}" xr6:coauthVersionLast="47" xr6:coauthVersionMax="47" xr10:uidLastSave="{00000000-0000-0000-0000-000000000000}"/>
  <bookViews>
    <workbookView xWindow="-120" yWindow="-120" windowWidth="29040" windowHeight="17640" firstSheet="7" activeTab="7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T120" i="7" s="1"/>
  <c r="U117" i="7"/>
  <c r="V117" i="7"/>
  <c r="W117" i="7"/>
  <c r="X117" i="7"/>
  <c r="Y117" i="7"/>
  <c r="Z117" i="7"/>
  <c r="AA117" i="7"/>
  <c r="AB117" i="7"/>
  <c r="AB120" i="7" s="1"/>
  <c r="AC117" i="7"/>
  <c r="AD117" i="7"/>
  <c r="AE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F120" i="7"/>
  <c r="I120" i="7"/>
  <c r="K120" i="7"/>
  <c r="N120" i="7"/>
  <c r="Q120" i="7"/>
  <c r="V120" i="7"/>
  <c r="Y120" i="7"/>
  <c r="AD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E120" i="7" l="1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10" i="3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L24" i="3" l="1"/>
  <c r="T24" i="3"/>
  <c r="AB24" i="3"/>
  <c r="AJ24" i="3"/>
  <c r="V24" i="3"/>
  <c r="AL24" i="3"/>
  <c r="M24" i="3"/>
  <c r="U24" i="3"/>
  <c r="AC24" i="3"/>
  <c r="AK24" i="3"/>
  <c r="N24" i="3"/>
  <c r="G2" i="9" s="1"/>
  <c r="AD24" i="3"/>
  <c r="O24" i="3"/>
  <c r="W24" i="3"/>
  <c r="AE24" i="3"/>
  <c r="K24" i="3"/>
  <c r="D2" i="9" s="1"/>
  <c r="P24" i="3"/>
  <c r="X24" i="3"/>
  <c r="AF24" i="3"/>
  <c r="AI24" i="3"/>
  <c r="Q24" i="3"/>
  <c r="Y24" i="3"/>
  <c r="AG24" i="3"/>
  <c r="AA24" i="3"/>
  <c r="R24" i="3"/>
  <c r="Z24" i="3"/>
  <c r="AH24" i="3"/>
  <c r="S24" i="3"/>
  <c r="L31" i="3"/>
  <c r="E2" i="10" s="1"/>
  <c r="T31" i="3"/>
  <c r="AB31" i="3"/>
  <c r="AJ31" i="3"/>
  <c r="AD31" i="3"/>
  <c r="AH31" i="3"/>
  <c r="M31" i="3"/>
  <c r="U31" i="3"/>
  <c r="AC31" i="3"/>
  <c r="AK31" i="3"/>
  <c r="V31" i="3"/>
  <c r="AL31" i="3"/>
  <c r="AG31" i="3"/>
  <c r="AA31" i="3"/>
  <c r="N31" i="3"/>
  <c r="G2" i="10" s="1"/>
  <c r="O31" i="3"/>
  <c r="H2" i="10" s="1"/>
  <c r="W31" i="3"/>
  <c r="AE31" i="3"/>
  <c r="C2" i="10"/>
  <c r="X31" i="3"/>
  <c r="AF31" i="3"/>
  <c r="K31" i="3"/>
  <c r="Y31" i="3"/>
  <c r="Z31" i="3"/>
  <c r="AI31" i="3"/>
  <c r="P31" i="3"/>
  <c r="Q31" i="3"/>
  <c r="J2" i="10" s="1"/>
  <c r="R31" i="3"/>
  <c r="S31" i="3"/>
  <c r="J2" i="9"/>
  <c r="D2" i="10"/>
  <c r="F2" i="10"/>
  <c r="I2" i="10"/>
  <c r="R14" i="3"/>
  <c r="I2" i="9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F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I2" i="17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Q10" i="3" l="1"/>
  <c r="J2" i="2" s="1"/>
  <c r="P10" i="3"/>
  <c r="I2" i="2" s="1"/>
  <c r="L10" i="3"/>
  <c r="E2" i="2" s="1"/>
  <c r="N10" i="3"/>
  <c r="O10" i="3"/>
  <c r="K10" i="3"/>
  <c r="D2" i="2" s="1"/>
  <c r="M10" i="3"/>
  <c r="F2" i="2" s="1"/>
  <c r="K2" i="2"/>
  <c r="S80" i="3"/>
  <c r="L2" i="10"/>
  <c r="S14" i="3"/>
  <c r="L6" i="2" s="1"/>
  <c r="L2" i="9"/>
  <c r="Q17" i="3"/>
  <c r="J2" i="8" s="1"/>
  <c r="R17" i="3"/>
  <c r="K2" i="8" s="1"/>
  <c r="K17" i="3"/>
  <c r="D2" i="8" s="1"/>
  <c r="S17" i="3"/>
  <c r="L2" i="8" s="1"/>
  <c r="P17" i="3"/>
  <c r="I2" i="8" s="1"/>
  <c r="L17" i="3"/>
  <c r="J17" i="3"/>
  <c r="M17" i="3"/>
  <c r="F2" i="8" s="1"/>
  <c r="N17" i="3"/>
  <c r="G2" i="8" s="1"/>
  <c r="O17" i="3"/>
  <c r="H2" i="8" s="1"/>
  <c r="L2" i="2"/>
  <c r="C2" i="2"/>
  <c r="G2" i="2"/>
  <c r="H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L2" i="17"/>
  <c r="S33" i="3"/>
  <c r="L4" i="10" s="1"/>
  <c r="E2" i="8"/>
  <c r="C2" i="8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M2" i="2" l="1"/>
  <c r="M2" i="9"/>
  <c r="T17" i="3"/>
  <c r="M2" i="8" s="1"/>
  <c r="T13" i="3"/>
  <c r="M5" i="2" s="1"/>
  <c r="M2" i="10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U17" i="3" s="1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80" i="3" l="1"/>
  <c r="N2" i="2"/>
  <c r="N2" i="9"/>
  <c r="N2" i="10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N2" i="17"/>
  <c r="N2" i="8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P2" i="2" l="1"/>
  <c r="W17" i="3"/>
  <c r="P2" i="9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P2" i="8"/>
  <c r="W28" i="3"/>
  <c r="P6" i="9" s="1"/>
  <c r="W21" i="3"/>
  <c r="P6" i="8" s="1"/>
  <c r="P2" i="10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7" i="3" l="1"/>
  <c r="Q2" i="2"/>
  <c r="Q2" i="9"/>
  <c r="Q2" i="10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Q2" i="8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Y17" i="3" s="1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R2" i="2" l="1"/>
  <c r="R2" i="10"/>
  <c r="Y14" i="3"/>
  <c r="R6" i="2" s="1"/>
  <c r="R2" i="9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R2" i="8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80" i="3" l="1"/>
  <c r="S2" i="2"/>
  <c r="S2" i="10"/>
  <c r="Z14" i="3"/>
  <c r="S6" i="2" s="1"/>
  <c r="Z17" i="3"/>
  <c r="S2" i="8" s="1"/>
  <c r="S2" i="9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S2" i="17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T2" i="9"/>
  <c r="AA80" i="3"/>
  <c r="T2" i="17" s="1"/>
  <c r="T2" i="2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U2" i="9"/>
  <c r="U2" i="2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V2" i="9"/>
  <c r="V2" i="2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W2" i="2"/>
  <c r="W2" i="9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X2" i="2"/>
  <c r="AE80" i="3"/>
  <c r="X2" i="17" s="1"/>
  <c r="X2" i="9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Y6" i="2" s="1"/>
  <c r="AF80" i="3"/>
  <c r="Y2" i="17" s="1"/>
  <c r="Y2" i="9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80" i="3"/>
  <c r="Z2" i="17" s="1"/>
  <c r="Z2" i="2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4" i="3" l="1"/>
  <c r="AA6" i="2" s="1"/>
  <c r="AA2" i="9"/>
  <c r="AH80" i="3"/>
  <c r="AA2" i="17" s="1"/>
  <c r="AA2" i="2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B2" i="10" l="1"/>
  <c r="AI14" i="3"/>
  <c r="AB6" i="2" s="1"/>
  <c r="AB2" i="9"/>
  <c r="AI80" i="3"/>
  <c r="AI17" i="3"/>
  <c r="AB2" i="8" s="1"/>
  <c r="AB2" i="2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B2" i="17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C2" i="10" l="1"/>
  <c r="AJ14" i="3"/>
  <c r="AC6" i="2" s="1"/>
  <c r="AC2" i="9"/>
  <c r="AJ17" i="3"/>
  <c r="AC2" i="8" s="1"/>
  <c r="AJ80" i="3"/>
  <c r="AC2" i="17" s="1"/>
  <c r="AC2" i="2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D2" i="10" l="1"/>
  <c r="AK14" i="3"/>
  <c r="AD6" i="2" s="1"/>
  <c r="AK80" i="3"/>
  <c r="AD2" i="17" s="1"/>
  <c r="AD2" i="9"/>
  <c r="AK17" i="3"/>
  <c r="AD2" i="8" s="1"/>
  <c r="AD2" i="2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14" i="3" l="1"/>
  <c r="AE6" i="2" s="1"/>
  <c r="AL80" i="3"/>
  <c r="AE2" i="17" s="1"/>
  <c r="AE2" i="9"/>
  <c r="AE2" i="2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  <c r="AF2" i="2" l="1"/>
  <c r="AF7" i="13"/>
  <c r="AF8" i="11"/>
  <c r="AF7" i="12"/>
  <c r="AF8" i="13"/>
  <c r="AF7" i="11"/>
  <c r="AF8" i="12"/>
  <c r="AF7" i="14"/>
  <c r="AF8" i="14"/>
  <c r="AF7" i="15"/>
  <c r="AF8" i="16"/>
  <c r="AF8" i="15"/>
  <c r="AF7" i="16"/>
  <c r="AF7" i="17"/>
  <c r="AF7" i="8"/>
  <c r="AF8" i="17"/>
  <c r="AF7" i="2"/>
  <c r="AF3" i="8"/>
  <c r="AF8" i="2"/>
  <c r="AF8" i="8"/>
  <c r="AF6" i="11"/>
  <c r="AF3" i="13"/>
  <c r="AF2" i="13"/>
  <c r="AF4" i="16"/>
  <c r="AF6" i="15"/>
  <c r="AF5" i="16"/>
  <c r="AF2" i="15"/>
  <c r="AF5" i="11"/>
  <c r="AF5" i="14"/>
  <c r="AF3" i="12"/>
  <c r="AF4" i="17"/>
  <c r="AF6" i="13"/>
  <c r="AF3" i="15"/>
  <c r="AF3" i="14"/>
  <c r="AF3" i="11"/>
  <c r="AF6" i="16"/>
  <c r="AF4" i="15"/>
  <c r="AF6" i="12"/>
  <c r="AF3" i="16"/>
  <c r="AF5" i="13"/>
  <c r="AF5" i="12"/>
  <c r="AF6" i="14"/>
  <c r="AF4" i="14"/>
  <c r="AF4" i="12"/>
  <c r="AF4" i="11"/>
  <c r="AF5" i="15"/>
  <c r="AF2" i="16"/>
  <c r="AF2" i="14"/>
  <c r="AF2" i="11"/>
  <c r="AF2" i="12"/>
  <c r="AF4" i="8"/>
  <c r="AF4" i="13"/>
  <c r="AF5" i="8"/>
  <c r="AF3" i="17"/>
  <c r="AF6" i="17"/>
  <c r="AF5" i="17"/>
  <c r="AF2" i="17"/>
  <c r="AF6" i="8"/>
  <c r="AF2" i="8"/>
  <c r="AF1" i="18"/>
  <c r="AF1" i="16"/>
  <c r="AF1" i="14"/>
  <c r="AF1" i="12"/>
  <c r="AF1" i="15"/>
  <c r="AF1" i="13"/>
  <c r="AF1" i="8"/>
  <c r="AF1" i="11"/>
  <c r="AF1" i="17"/>
  <c r="AF1" i="2"/>
  <c r="AF4" i="2"/>
  <c r="AF5" i="2"/>
  <c r="AF6" i="2"/>
  <c r="AF3" i="2"/>
</calcChain>
</file>

<file path=xl/sharedStrings.xml><?xml version="1.0" encoding="utf-8"?>
<sst xmlns="http://schemas.openxmlformats.org/spreadsheetml/2006/main" count="1826" uniqueCount="1000">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</sst>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4.3551174405403764E-2</c:v>
                </c:pt>
                <c:pt idx="1">
                  <c:v>6.7104788529173051E-2</c:v>
                </c:pt>
                <c:pt idx="2">
                  <c:v>0.13649469183970195</c:v>
                </c:pt>
                <c:pt idx="3">
                  <c:v>0.20978307669538482</c:v>
                </c:pt>
                <c:pt idx="4">
                  <c:v>0.32700739114471289</c:v>
                </c:pt>
                <c:pt idx="5">
                  <c:v>0.43096196814707272</c:v>
                </c:pt>
                <c:pt idx="6">
                  <c:v>0.50040999855895896</c:v>
                </c:pt>
                <c:pt idx="7">
                  <c:v>0.54200478255815931</c:v>
                </c:pt>
                <c:pt idx="8">
                  <c:v>0.57069304951511668</c:v>
                </c:pt>
                <c:pt idx="9">
                  <c:v>0.60494930215137077</c:v>
                </c:pt>
                <c:pt idx="10">
                  <c:v>0.63154765969033899</c:v>
                </c:pt>
                <c:pt idx="11">
                  <c:v>0.65039347382966883</c:v>
                </c:pt>
                <c:pt idx="12">
                  <c:v>0.63478548262223933</c:v>
                </c:pt>
                <c:pt idx="13">
                  <c:v>0.65397261111995664</c:v>
                </c:pt>
                <c:pt idx="14">
                  <c:v>0.67277896695420869</c:v>
                </c:pt>
                <c:pt idx="15">
                  <c:v>0.67538779387587833</c:v>
                </c:pt>
                <c:pt idx="16">
                  <c:v>0.67785817788261993</c:v>
                </c:pt>
                <c:pt idx="17">
                  <c:v>0.6802128628782359</c:v>
                </c:pt>
                <c:pt idx="18">
                  <c:v>0.68263793570440001</c:v>
                </c:pt>
                <c:pt idx="19">
                  <c:v>0.6848273883448216</c:v>
                </c:pt>
                <c:pt idx="20">
                  <c:v>0.68700316277339912</c:v>
                </c:pt>
                <c:pt idx="21">
                  <c:v>0.68919240622402689</c:v>
                </c:pt>
                <c:pt idx="22">
                  <c:v>0.69126088456688972</c:v>
                </c:pt>
                <c:pt idx="23">
                  <c:v>0.6932879486663901</c:v>
                </c:pt>
                <c:pt idx="24">
                  <c:v>0.69515283995454014</c:v>
                </c:pt>
                <c:pt idx="25">
                  <c:v>0.69750712630207967</c:v>
                </c:pt>
                <c:pt idx="26">
                  <c:v>0.69933113079873943</c:v>
                </c:pt>
                <c:pt idx="27">
                  <c:v>0.70133711196934967</c:v>
                </c:pt>
                <c:pt idx="28">
                  <c:v>0.70348486262471299</c:v>
                </c:pt>
                <c:pt idx="29">
                  <c:v>0.70547564304471133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1.5298474046565855E-2</c:v>
                </c:pt>
                <c:pt idx="1">
                  <c:v>3.8311292246004401E-2</c:v>
                </c:pt>
                <c:pt idx="2">
                  <c:v>0.12310940408091893</c:v>
                </c:pt>
                <c:pt idx="3">
                  <c:v>0.20978310188618698</c:v>
                </c:pt>
                <c:pt idx="4">
                  <c:v>0.32700734833970918</c:v>
                </c:pt>
                <c:pt idx="5">
                  <c:v>0.43096188180349648</c:v>
                </c:pt>
                <c:pt idx="6">
                  <c:v>0.50040984503907027</c:v>
                </c:pt>
                <c:pt idx="7">
                  <c:v>0.54200494199628901</c:v>
                </c:pt>
                <c:pt idx="8">
                  <c:v>0.56371320509675471</c:v>
                </c:pt>
                <c:pt idx="9">
                  <c:v>0.57780606159761128</c:v>
                </c:pt>
                <c:pt idx="10">
                  <c:v>0.58509057023099886</c:v>
                </c:pt>
                <c:pt idx="11">
                  <c:v>0.58905083802661262</c:v>
                </c:pt>
                <c:pt idx="12">
                  <c:v>0.54609406508120206</c:v>
                </c:pt>
                <c:pt idx="13">
                  <c:v>0.55052060968987371</c:v>
                </c:pt>
                <c:pt idx="14">
                  <c:v>0.55443151936231916</c:v>
                </c:pt>
                <c:pt idx="15">
                  <c:v>0.55798809153821372</c:v>
                </c:pt>
                <c:pt idx="16">
                  <c:v>0.56135401411498875</c:v>
                </c:pt>
                <c:pt idx="17">
                  <c:v>0.5645684369154883</c:v>
                </c:pt>
                <c:pt idx="18">
                  <c:v>0.56787281101047427</c:v>
                </c:pt>
                <c:pt idx="19">
                  <c:v>0.57085855434973609</c:v>
                </c:pt>
                <c:pt idx="20">
                  <c:v>0.57382409346374863</c:v>
                </c:pt>
                <c:pt idx="21">
                  <c:v>0.57680697681097237</c:v>
                </c:pt>
                <c:pt idx="22">
                  <c:v>0.57962729560241311</c:v>
                </c:pt>
                <c:pt idx="23">
                  <c:v>0.58238875313302585</c:v>
                </c:pt>
                <c:pt idx="24">
                  <c:v>0.58492989953442687</c:v>
                </c:pt>
                <c:pt idx="25">
                  <c:v>0.58813658412151826</c:v>
                </c:pt>
                <c:pt idx="26">
                  <c:v>0.59062240095045115</c:v>
                </c:pt>
                <c:pt idx="27">
                  <c:v>0.59335396463691903</c:v>
                </c:pt>
                <c:pt idx="28">
                  <c:v>0.59627932184420496</c:v>
                </c:pt>
                <c:pt idx="29">
                  <c:v>0.59899171873557377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Data!$I$9:$AL$9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 formatCode="General">
                  <c:v>0.13877269058395222</c:v>
                </c:pt>
                <c:pt idx="3" formatCode="General">
                  <c:v>0.24398859395450184</c:v>
                </c:pt>
                <c:pt idx="4" formatCode="General">
                  <c:v>0.41867144928034067</c:v>
                </c:pt>
                <c:pt idx="5" formatCode="General">
                  <c:v>0.62932855071965943</c:v>
                </c:pt>
                <c:pt idx="6" formatCode="General">
                  <c:v>0.80401140604549814</c:v>
                </c:pt>
                <c:pt idx="7" formatCode="General">
                  <c:v>0.90922730941604779</c:v>
                </c:pt>
                <c:pt idx="8" formatCode="General">
                  <c:v>0.96088110315315733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Data!$I$24:$AL$24</c:f>
              <c:numCache>
                <c:formatCode>0.0000</c:formatCode>
                <c:ptCount val="30"/>
                <c:pt idx="0">
                  <c:v>0.6</c:v>
                </c:pt>
                <c:pt idx="1">
                  <c:v>0.6</c:v>
                </c:pt>
                <c:pt idx="2" formatCode="General">
                  <c:v>0.60036442047776029</c:v>
                </c:pt>
                <c:pt idx="3" formatCode="General">
                  <c:v>0.6006004729026948</c:v>
                </c:pt>
                <c:pt idx="4" formatCode="General">
                  <c:v>0.60098904926265384</c:v>
                </c:pt>
                <c:pt idx="5" formatCode="General">
                  <c:v>0.60162805508635842</c:v>
                </c:pt>
                <c:pt idx="6" formatCode="General">
                  <c:v>0.60267714036971387</c:v>
                </c:pt>
                <c:pt idx="7" formatCode="General">
                  <c:v>0.60439477705223721</c:v>
                </c:pt>
                <c:pt idx="8" formatCode="General">
                  <c:v>0.60719448398483655</c:v>
                </c:pt>
                <c:pt idx="9" formatCode="General">
                  <c:v>0.6117248923005425</c:v>
                </c:pt>
                <c:pt idx="10" formatCode="General">
                  <c:v>0.61897034927102668</c:v>
                </c:pt>
                <c:pt idx="11" formatCode="General">
                  <c:v>0.63034327200849738</c:v>
                </c:pt>
                <c:pt idx="12" formatCode="General">
                  <c:v>0.64768116880884696</c:v>
                </c:pt>
                <c:pt idx="13" formatCode="General">
                  <c:v>0.6729702095225425</c:v>
                </c:pt>
                <c:pt idx="14" formatCode="General">
                  <c:v>0.707576568547998</c:v>
                </c:pt>
                <c:pt idx="15" formatCode="General">
                  <c:v>0.75101626751925821</c:v>
                </c:pt>
                <c:pt idx="16" formatCode="General">
                  <c:v>0.8</c:v>
                </c:pt>
                <c:pt idx="17" formatCode="General">
                  <c:v>0.84898373248074188</c:v>
                </c:pt>
                <c:pt idx="18" formatCode="General">
                  <c:v>0.89242343145200187</c:v>
                </c:pt>
                <c:pt idx="19" formatCode="General">
                  <c:v>0.92702979047745737</c:v>
                </c:pt>
                <c:pt idx="20" formatCode="General">
                  <c:v>0.95231883119115301</c:v>
                </c:pt>
                <c:pt idx="21" formatCode="General">
                  <c:v>0.9696567279915026</c:v>
                </c:pt>
                <c:pt idx="22" formatCode="General">
                  <c:v>0.9810296507289733</c:v>
                </c:pt>
                <c:pt idx="23" formatCode="General">
                  <c:v>0.98827510769945737</c:v>
                </c:pt>
                <c:pt idx="24" formatCode="General">
                  <c:v>0.99280551601516343</c:v>
                </c:pt>
                <c:pt idx="25" formatCode="General">
                  <c:v>0.99560522294776277</c:v>
                </c:pt>
                <c:pt idx="26" formatCode="General">
                  <c:v>0.99732285963028611</c:v>
                </c:pt>
                <c:pt idx="27" formatCode="General">
                  <c:v>0.99837194491364156</c:v>
                </c:pt>
                <c:pt idx="28" formatCode="General">
                  <c:v>0.99901095073734614</c:v>
                </c:pt>
                <c:pt idx="29" formatCode="General">
                  <c:v>0.99939952709730528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D-4027-A3F0-5080D315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3776"/>
        <c:axId val="30167216"/>
      </c:lineChart>
      <c:catAx>
        <c:axId val="20360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216"/>
        <c:crosses val="autoZero"/>
        <c:auto val="1"/>
        <c:lblAlgn val="ctr"/>
        <c:lblOffset val="100"/>
        <c:noMultiLvlLbl val="0"/>
      </c:catAx>
      <c:valAx>
        <c:axId val="301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Data!$I$31:$AL$31</c:f>
              <c:numCache>
                <c:formatCode>General</c:formatCode>
                <c:ptCount val="30"/>
                <c:pt idx="0" formatCode="0.0000">
                  <c:v>0.5</c:v>
                </c:pt>
                <c:pt idx="1">
                  <c:v>0.50075059112836851</c:v>
                </c:pt>
                <c:pt idx="2">
                  <c:v>0.5004555255972003</c:v>
                </c:pt>
                <c:pt idx="3">
                  <c:v>0.50075059112836851</c:v>
                </c:pt>
                <c:pt idx="4">
                  <c:v>0.50123631157831738</c:v>
                </c:pt>
                <c:pt idx="5">
                  <c:v>0.50203506885794802</c:v>
                </c:pt>
                <c:pt idx="6">
                  <c:v>0.50334642546214248</c:v>
                </c:pt>
                <c:pt idx="7">
                  <c:v>0.50549347131529654</c:v>
                </c:pt>
                <c:pt idx="8">
                  <c:v>0.50899310498104577</c:v>
                </c:pt>
                <c:pt idx="9">
                  <c:v>0.51465611537567812</c:v>
                </c:pt>
                <c:pt idx="10">
                  <c:v>0.52371293658878337</c:v>
                </c:pt>
                <c:pt idx="11">
                  <c:v>0.53792909001062172</c:v>
                </c:pt>
                <c:pt idx="12">
                  <c:v>0.55960146101105879</c:v>
                </c:pt>
                <c:pt idx="13">
                  <c:v>0.59121276190317817</c:v>
                </c:pt>
                <c:pt idx="14">
                  <c:v>0.63447071068499761</c:v>
                </c:pt>
                <c:pt idx="15">
                  <c:v>0.68877033439907276</c:v>
                </c:pt>
                <c:pt idx="16">
                  <c:v>0.75</c:v>
                </c:pt>
                <c:pt idx="17">
                  <c:v>0.81122966560092724</c:v>
                </c:pt>
                <c:pt idx="18">
                  <c:v>0.86552928931500239</c:v>
                </c:pt>
                <c:pt idx="19">
                  <c:v>0.90878723809682183</c:v>
                </c:pt>
                <c:pt idx="20">
                  <c:v>0.9403985389889411</c:v>
                </c:pt>
                <c:pt idx="21">
                  <c:v>0.96207090998937828</c:v>
                </c:pt>
                <c:pt idx="22">
                  <c:v>0.97628706341121663</c:v>
                </c:pt>
                <c:pt idx="23">
                  <c:v>0.98534388462432188</c:v>
                </c:pt>
                <c:pt idx="24">
                  <c:v>0.99100689501895423</c:v>
                </c:pt>
                <c:pt idx="25">
                  <c:v>0.99450652868470346</c:v>
                </c:pt>
                <c:pt idx="26">
                  <c:v>0.99665357453785763</c:v>
                </c:pt>
                <c:pt idx="27">
                  <c:v>0.99796493114205198</c:v>
                </c:pt>
                <c:pt idx="28">
                  <c:v>0.99876368842168262</c:v>
                </c:pt>
                <c:pt idx="29">
                  <c:v>0.99924940887163149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6-4BAA-9216-588C301C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094816"/>
        <c:axId val="1971818704"/>
      </c:lineChart>
      <c:catAx>
        <c:axId val="137009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18704"/>
        <c:crosses val="autoZero"/>
        <c:auto val="1"/>
        <c:lblAlgn val="ctr"/>
        <c:lblOffset val="100"/>
        <c:noMultiLvlLbl val="0"/>
      </c:catAx>
      <c:valAx>
        <c:axId val="19718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37</xdr:row>
      <xdr:rowOff>169068</xdr:rowOff>
    </xdr:from>
    <xdr:to>
      <xdr:col>18</xdr:col>
      <xdr:colOff>57945</xdr:colOff>
      <xdr:row>56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5</xdr:row>
      <xdr:rowOff>547687</xdr:rowOff>
    </xdr:from>
    <xdr:to>
      <xdr:col>20</xdr:col>
      <xdr:colOff>228600</xdr:colOff>
      <xdr:row>14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2A375-735B-EC2D-60F4-63D3B784E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23</xdr:row>
      <xdr:rowOff>147637</xdr:rowOff>
    </xdr:from>
    <xdr:to>
      <xdr:col>19</xdr:col>
      <xdr:colOff>352425</xdr:colOff>
      <xdr:row>38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08270-FE3E-7882-B9FC-431933EF3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I21" sqref="I21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2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0.13877269058395222</v>
      </c>
      <c r="E2">
        <f>Data!L10</f>
        <v>0.24398859395450184</v>
      </c>
      <c r="F2">
        <f>Data!M10</f>
        <v>0.41867144928034067</v>
      </c>
      <c r="G2">
        <f>Data!N10</f>
        <v>0.62932855071965943</v>
      </c>
      <c r="H2">
        <f>Data!O10</f>
        <v>0.80401140604549814</v>
      </c>
      <c r="I2">
        <f>Data!P10</f>
        <v>0.90922730941604779</v>
      </c>
      <c r="J2">
        <f>Data!Q10</f>
        <v>0.96088110315315733</v>
      </c>
      <c r="K2">
        <f>Data!R10</f>
        <v>1</v>
      </c>
      <c r="L2">
        <f>Data!S10</f>
        <v>1</v>
      </c>
      <c r="M2">
        <f>Data!T10</f>
        <v>1</v>
      </c>
      <c r="N2">
        <f>Data!U10</f>
        <v>1</v>
      </c>
      <c r="O2">
        <f>Data!V10</f>
        <v>1</v>
      </c>
      <c r="P2">
        <f>Data!W10</f>
        <v>1</v>
      </c>
      <c r="Q2">
        <f>Data!X10</f>
        <v>1</v>
      </c>
      <c r="R2">
        <f>Data!Y10</f>
        <v>1</v>
      </c>
      <c r="S2">
        <f>Data!Z10</f>
        <v>1</v>
      </c>
      <c r="T2">
        <f>Data!AA10</f>
        <v>1</v>
      </c>
      <c r="U2">
        <f>Data!AB10</f>
        <v>1</v>
      </c>
      <c r="V2">
        <f>Data!AC10</f>
        <v>1</v>
      </c>
      <c r="W2">
        <f>Data!AD10</f>
        <v>1</v>
      </c>
      <c r="X2">
        <f>Data!AE10</f>
        <v>1</v>
      </c>
      <c r="Y2">
        <f>Data!AF10</f>
        <v>1</v>
      </c>
      <c r="Z2">
        <f>Data!AG10</f>
        <v>1</v>
      </c>
      <c r="AA2">
        <f>Data!AH10</f>
        <v>1</v>
      </c>
      <c r="AB2">
        <f>Data!AI10</f>
        <v>1</v>
      </c>
      <c r="AC2">
        <f>Data!AJ10</f>
        <v>1</v>
      </c>
      <c r="AD2">
        <f>Data!AK10</f>
        <v>1</v>
      </c>
      <c r="AE2">
        <f>Data!AL10</f>
        <v>1</v>
      </c>
      <c r="AF2" t="e">
        <f>Data!#REF!</f>
        <v>#REF!</v>
      </c>
    </row>
    <row r="3" spans="1:32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  <c r="AF3" t="e">
        <f>Data!#REF!</f>
        <v>#REF!</v>
      </c>
    </row>
    <row r="4" spans="1:32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  <c r="AF4" t="e">
        <f>Data!#REF!</f>
        <v>#REF!</v>
      </c>
    </row>
    <row r="5" spans="1:32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  <c r="AF5" t="e">
        <f>Data!#REF!</f>
        <v>#REF!</v>
      </c>
    </row>
    <row r="6" spans="1:32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2.435315217413268E-2</v>
      </c>
      <c r="E6">
        <f>Data!L14</f>
        <v>3.3646847825867326E-2</v>
      </c>
      <c r="F6">
        <f>Data!M14</f>
        <v>4.1353444384360213E-2</v>
      </c>
      <c r="G6">
        <f>Data!N14</f>
        <v>4.5995322474237404E-2</v>
      </c>
      <c r="H6">
        <f>Data!O14</f>
        <v>4.8274166315580479E-2</v>
      </c>
      <c r="I6">
        <f>Data!P14</f>
        <v>4.9280790600739442E-2</v>
      </c>
      <c r="J6">
        <f>Data!Q14</f>
        <v>4.9704589339490207E-2</v>
      </c>
      <c r="K6">
        <f>Data!R14</f>
        <v>4.9879391575460584E-2</v>
      </c>
      <c r="L6">
        <f>Data!S14</f>
        <v>4.9950880568867671E-2</v>
      </c>
      <c r="M6">
        <f>Data!T14</f>
        <v>4.9980015660008786E-2</v>
      </c>
      <c r="N6">
        <f>Data!U14</f>
        <v>4.9991872678821749E-2</v>
      </c>
      <c r="O6">
        <f>Data!V14</f>
        <v>4.9996695298304125E-2</v>
      </c>
      <c r="P6">
        <f>Data!W14</f>
        <v>4.9998656345816586E-2</v>
      </c>
      <c r="Q6">
        <f>Data!X14</f>
        <v>4.9999453700604407E-2</v>
      </c>
      <c r="R6">
        <f>Data!Y14</f>
        <v>4.9999777889526184E-2</v>
      </c>
      <c r="S6">
        <f>Data!Z14</f>
        <v>4.9999909696336844E-2</v>
      </c>
      <c r="T6">
        <f>Data!AA14</f>
        <v>4.9999963285223548E-2</v>
      </c>
      <c r="U6">
        <f>Data!AB14</f>
        <v>4.9999985072878089E-2</v>
      </c>
      <c r="V6">
        <f>Data!AC14</f>
        <v>4.9999993931083841E-2</v>
      </c>
      <c r="W6">
        <f>Data!AD14</f>
        <v>4.9999997532562616E-2</v>
      </c>
      <c r="X6">
        <f>Data!AE14</f>
        <v>4.9999998996814787E-2</v>
      </c>
      <c r="Y6">
        <f>Data!AF14</f>
        <v>4.999999959213533E-2</v>
      </c>
      <c r="Z6">
        <f>Data!AG14</f>
        <v>4.9999999834174594E-2</v>
      </c>
      <c r="AA6">
        <f>Data!AH14</f>
        <v>4.9999999932580426E-2</v>
      </c>
      <c r="AB6">
        <f>Data!AI14</f>
        <v>4.9999999972589249E-2</v>
      </c>
      <c r="AC6">
        <f>Data!AJ14</f>
        <v>4.9999999988855619E-2</v>
      </c>
      <c r="AD6">
        <f>Data!AK14</f>
        <v>4.9999999995469037E-2</v>
      </c>
      <c r="AE6">
        <f>Data!AL14</f>
        <v>4.9999999998157844E-2</v>
      </c>
      <c r="AF6" t="e">
        <f>Data!#REF!</f>
        <v>#REF!</v>
      </c>
    </row>
    <row r="7" spans="1:32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  <c r="AF7" t="e">
        <f>Data!#REF!</f>
        <v>#REF!</v>
      </c>
    </row>
    <row r="8" spans="1:32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  <c r="AF8" t="e">
        <f>Data!#REF!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Data!I17</f>
        <v>0.05</v>
      </c>
      <c r="C2">
        <f>Data!J17</f>
        <v>0.24557685321089995</v>
      </c>
      <c r="D2">
        <f>Data!K17</f>
        <v>0.4198927277482391</v>
      </c>
      <c r="E2">
        <f>Data!L17</f>
        <v>0.63010727225176089</v>
      </c>
      <c r="F2">
        <f>Data!M17</f>
        <v>0.8044231467891001</v>
      </c>
      <c r="G2">
        <f>Data!N17</f>
        <v>0.90941800834584607</v>
      </c>
      <c r="H2">
        <f>Data!O17</f>
        <v>0.96096328570955836</v>
      </c>
      <c r="I2">
        <f>Data!P17</f>
        <v>0.98373216835005872</v>
      </c>
      <c r="J2">
        <f>Data!Q17</f>
        <v>0.99331809220275458</v>
      </c>
      <c r="K2">
        <f>Data!R17</f>
        <v>0.99727195230208454</v>
      </c>
      <c r="L2">
        <f>Data!S17</f>
        <v>0.99888896524819726</v>
      </c>
      <c r="M2">
        <f>Data!T17</f>
        <v>0.99954797326210354</v>
      </c>
      <c r="N2">
        <f>Data!U17</f>
        <v>0.99981616773525384</v>
      </c>
      <c r="O2">
        <f>Data!V17</f>
        <v>0.9999252507949743</v>
      </c>
      <c r="P2">
        <f>Data!W17</f>
        <v>0.99996960782204181</v>
      </c>
      <c r="Q2">
        <f>Data!X17</f>
        <v>0.99998764322795686</v>
      </c>
      <c r="R2">
        <f>Data!Y17</f>
        <v>0.99999497607261612</v>
      </c>
      <c r="S2">
        <f>Data!Z17</f>
        <v>0.99999795741714281</v>
      </c>
      <c r="T2">
        <f>Data!AA17</f>
        <v>0.99999916954672308</v>
      </c>
      <c r="U2">
        <f>Data!AB17</f>
        <v>0.99999966236271853</v>
      </c>
      <c r="V2">
        <f>Data!AC17</f>
        <v>0.99999986272689645</v>
      </c>
      <c r="W2">
        <f>Data!AD17</f>
        <v>0.99999994418891625</v>
      </c>
      <c r="X2">
        <f>Data!AE17</f>
        <v>0.99999997730890589</v>
      </c>
      <c r="Y2">
        <f>Data!AF17</f>
        <v>0.99999999077448953</v>
      </c>
      <c r="Z2">
        <f>Data!AG17</f>
        <v>0.99999999624918723</v>
      </c>
      <c r="AA2">
        <f>Data!AH17</f>
        <v>0.9999999984750334</v>
      </c>
      <c r="AB2">
        <f>Data!AI17</f>
        <v>0.99999999937999484</v>
      </c>
      <c r="AC2">
        <f>Data!AJ17</f>
        <v>0.99999999974792475</v>
      </c>
      <c r="AD2">
        <f>Data!AK17</f>
        <v>0.99999999989751387</v>
      </c>
      <c r="AE2">
        <f>Data!AL17</f>
        <v>0.99999999995833211</v>
      </c>
      <c r="AF2" t="e">
        <f>Data!#REF!</f>
        <v>#REF!</v>
      </c>
    </row>
    <row r="3" spans="1:32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  <c r="AF3" t="e">
        <f>Data!#REF!</f>
        <v>#REF!</v>
      </c>
    </row>
    <row r="4" spans="1:32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  <c r="AF4" t="e">
        <f>Data!#REF!</f>
        <v>#REF!</v>
      </c>
    </row>
    <row r="5" spans="1:32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  <c r="AF5" t="e">
        <f>Data!#REF!</f>
        <v>#REF!</v>
      </c>
    </row>
    <row r="6" spans="1:32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  <c r="AF6" t="e">
        <f>Data!#REF!</f>
        <v>#REF!</v>
      </c>
    </row>
    <row r="7" spans="1:32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  <c r="AF7" t="e">
        <f>Data!#REF!</f>
        <v>#REF!</v>
      </c>
    </row>
    <row r="8" spans="1:32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  <c r="AF8" t="e">
        <f>Data!#REF!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C1" workbookViewId="0">
      <selection activeCell="T28" sqref="T28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0.60036442047776029</v>
      </c>
      <c r="E2">
        <f>Data!L24</f>
        <v>0.6006004729026948</v>
      </c>
      <c r="F2">
        <f>Data!M24</f>
        <v>0.60098904926265384</v>
      </c>
      <c r="G2">
        <f>Data!N24</f>
        <v>0.60162805508635842</v>
      </c>
      <c r="H2">
        <f>Data!O24</f>
        <v>0.60267714036971387</v>
      </c>
      <c r="I2">
        <f>Data!P24</f>
        <v>0.60439477705223721</v>
      </c>
      <c r="J2">
        <f>Data!Q24</f>
        <v>0.60719448398483655</v>
      </c>
      <c r="K2">
        <f>Data!R24</f>
        <v>0.6117248923005425</v>
      </c>
      <c r="L2">
        <f>Data!S24</f>
        <v>0.61897034927102668</v>
      </c>
      <c r="M2">
        <f>Data!T24</f>
        <v>0.63034327200849738</v>
      </c>
      <c r="N2">
        <f>Data!U24</f>
        <v>0.64768116880884696</v>
      </c>
      <c r="O2">
        <f>Data!V24</f>
        <v>0.6729702095225425</v>
      </c>
      <c r="P2">
        <f>Data!W24</f>
        <v>0.707576568547998</v>
      </c>
      <c r="Q2">
        <f>Data!X24</f>
        <v>0.75101626751925821</v>
      </c>
      <c r="R2">
        <f>Data!Y24</f>
        <v>0.8</v>
      </c>
      <c r="S2">
        <f>Data!Z24</f>
        <v>0.84898373248074188</v>
      </c>
      <c r="T2">
        <f>Data!AA24</f>
        <v>0.89242343145200187</v>
      </c>
      <c r="U2">
        <f>Data!AB24</f>
        <v>0.92702979047745737</v>
      </c>
      <c r="V2">
        <f>Data!AC24</f>
        <v>0.95231883119115301</v>
      </c>
      <c r="W2">
        <f>Data!AD24</f>
        <v>0.9696567279915026</v>
      </c>
      <c r="X2">
        <f>Data!AE24</f>
        <v>0.9810296507289733</v>
      </c>
      <c r="Y2">
        <f>Data!AF24</f>
        <v>0.98827510769945737</v>
      </c>
      <c r="Z2">
        <f>Data!AG24</f>
        <v>0.99280551601516343</v>
      </c>
      <c r="AA2">
        <f>Data!AH24</f>
        <v>0.99560522294776277</v>
      </c>
      <c r="AB2">
        <f>Data!AI24</f>
        <v>0.99732285963028611</v>
      </c>
      <c r="AC2">
        <f>Data!AJ24</f>
        <v>0.99837194491364156</v>
      </c>
      <c r="AD2">
        <f>Data!AK24</f>
        <v>0.99901095073734614</v>
      </c>
      <c r="AE2">
        <f>Data!AL24</f>
        <v>0.99939952709730528</v>
      </c>
    </row>
    <row r="3" spans="1:31" x14ac:dyDescent="0.25">
      <c r="A3" t="s">
        <v>2</v>
      </c>
      <c r="B3">
        <f>Data!I25</f>
        <v>0.30255990331064825</v>
      </c>
      <c r="C3">
        <f>Data!J25</f>
        <v>0.30043157833481504</v>
      </c>
      <c r="D3">
        <f>Data!K25</f>
        <v>0.2997017384509349</v>
      </c>
      <c r="E3">
        <f>Data!L25</f>
        <v>0.29872838007535607</v>
      </c>
      <c r="F3">
        <f>Data!M25</f>
        <v>0.29743557082505373</v>
      </c>
      <c r="G3">
        <f>Data!N25</f>
        <v>0.29572780273850224</v>
      </c>
      <c r="H3">
        <f>Data!O25</f>
        <v>0.29348805553810225</v>
      </c>
      <c r="I3">
        <f>Data!P25</f>
        <v>0.29057816867446151</v>
      </c>
      <c r="J3">
        <f>Data!Q25</f>
        <v>0.28684357792599674</v>
      </c>
      <c r="K3">
        <f>Data!R25</f>
        <v>0.28212505041848135</v>
      </c>
      <c r="L3">
        <f>Data!S25</f>
        <v>0.27627995437001424</v>
      </c>
      <c r="M3">
        <f>Data!T25</f>
        <v>0.26921392877955547</v>
      </c>
      <c r="N3">
        <f>Data!U25</f>
        <v>0.26091971966867544</v>
      </c>
      <c r="O3">
        <f>Data!V25</f>
        <v>0.25151367915559786</v>
      </c>
      <c r="P3">
        <f>Data!W25</f>
        <v>0.24125472684112267</v>
      </c>
      <c r="Q3">
        <f>Data!X25</f>
        <v>0.23053064887219032</v>
      </c>
      <c r="R3">
        <f>Data!Y25</f>
        <v>0.219806570903258</v>
      </c>
      <c r="S3">
        <f>Data!Z25</f>
        <v>0.20954761858878282</v>
      </c>
      <c r="T3">
        <f>Data!AA25</f>
        <v>0.20014157807570523</v>
      </c>
      <c r="U3">
        <f>Data!AB25</f>
        <v>0.19184736896482521</v>
      </c>
      <c r="V3">
        <f>Data!AC25</f>
        <v>0.18478134337436644</v>
      </c>
      <c r="W3">
        <f>Data!AD25</f>
        <v>0.1789362473258993</v>
      </c>
      <c r="X3">
        <f>Data!AE25</f>
        <v>0.17421771981838394</v>
      </c>
      <c r="Y3">
        <f>Data!AF25</f>
        <v>0.17048312906991916</v>
      </c>
      <c r="Z3">
        <f>Data!AG25</f>
        <v>0.16757324220627842</v>
      </c>
      <c r="AA3">
        <f>Data!AH25</f>
        <v>0.16533349500587841</v>
      </c>
      <c r="AB3">
        <f>Data!AI25</f>
        <v>0.16362572691932695</v>
      </c>
      <c r="AC3">
        <f>Data!AJ25</f>
        <v>0.16233291766902463</v>
      </c>
      <c r="AD3">
        <f>Data!AK25</f>
        <v>0.16135955929344575</v>
      </c>
      <c r="AE3">
        <f>Data!AL25</f>
        <v>0.16062971940956564</v>
      </c>
    </row>
    <row r="4" spans="1:31" x14ac:dyDescent="0.25">
      <c r="A4" t="s">
        <v>3</v>
      </c>
      <c r="B4">
        <f>Data!I26</f>
        <v>0.30255990331064825</v>
      </c>
      <c r="C4">
        <f>Data!J26</f>
        <v>0.30255990331064825</v>
      </c>
      <c r="D4">
        <f>Data!K26</f>
        <v>0.30255990331064825</v>
      </c>
      <c r="E4">
        <f>Data!L26</f>
        <v>0.30255990331064825</v>
      </c>
      <c r="F4">
        <f>Data!M26</f>
        <v>0.30255990331064825</v>
      </c>
      <c r="G4">
        <f>Data!N26</f>
        <v>0.30255990331064825</v>
      </c>
      <c r="H4">
        <f>Data!O26</f>
        <v>0.30255990331064825</v>
      </c>
      <c r="I4">
        <f>Data!P26</f>
        <v>0.30255990331064825</v>
      </c>
      <c r="J4">
        <f>Data!Q26</f>
        <v>0.30255990331064825</v>
      </c>
      <c r="K4">
        <f>Data!R26</f>
        <v>0.30255990331064825</v>
      </c>
      <c r="L4">
        <f>Data!S26</f>
        <v>0.30255990331064825</v>
      </c>
      <c r="M4">
        <f>Data!T26</f>
        <v>0.30255990331064825</v>
      </c>
      <c r="N4">
        <f>Data!U26</f>
        <v>0.30255990331064825</v>
      </c>
      <c r="O4">
        <f>Data!V26</f>
        <v>0.30255990331064825</v>
      </c>
      <c r="P4">
        <f>Data!W26</f>
        <v>0.30255990331064825</v>
      </c>
      <c r="Q4">
        <f>Data!X26</f>
        <v>0.30255990331064825</v>
      </c>
      <c r="R4">
        <f>Data!Y26</f>
        <v>0.30255990331064825</v>
      </c>
      <c r="S4">
        <f>Data!Z26</f>
        <v>0.30255990331064825</v>
      </c>
      <c r="T4">
        <f>Data!AA26</f>
        <v>0.30255990331064825</v>
      </c>
      <c r="U4">
        <f>Data!AB26</f>
        <v>0.30255990331064825</v>
      </c>
      <c r="V4">
        <f>Data!AC26</f>
        <v>0.30255990331064825</v>
      </c>
      <c r="W4">
        <f>Data!AD26</f>
        <v>0.30255990331064825</v>
      </c>
      <c r="X4">
        <f>Data!AE26</f>
        <v>0.30255990331064825</v>
      </c>
      <c r="Y4">
        <f>Data!AF26</f>
        <v>0.30255990331064825</v>
      </c>
      <c r="Z4">
        <f>Data!AG26</f>
        <v>0.30255990331064825</v>
      </c>
      <c r="AA4">
        <f>Data!AH26</f>
        <v>0.30255990331064825</v>
      </c>
      <c r="AB4">
        <f>Data!AI26</f>
        <v>0.30255990331064825</v>
      </c>
      <c r="AC4">
        <f>Data!AJ26</f>
        <v>0.30255990331064825</v>
      </c>
      <c r="AD4">
        <f>Data!AK26</f>
        <v>0.30255990331064825</v>
      </c>
      <c r="AE4">
        <f>Data!AL26</f>
        <v>0.30255990331064825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2.1823637453696615E-2</v>
      </c>
      <c r="C7">
        <f>Data!J29</f>
        <v>2.1823637453692868E-2</v>
      </c>
      <c r="D7">
        <f>Data!K29</f>
        <v>4.0415167611165259E-2</v>
      </c>
      <c r="E7">
        <f>Data!L29</f>
        <v>5.900669776863765E-2</v>
      </c>
      <c r="F7">
        <f>Data!M29</f>
        <v>7.7598227926110042E-2</v>
      </c>
      <c r="G7">
        <f>Data!N29</f>
        <v>9.6189758083582433E-2</v>
      </c>
      <c r="H7">
        <f>Data!O29</f>
        <v>0.11478128824105482</v>
      </c>
      <c r="I7">
        <f>Data!P29</f>
        <v>0.13337281839852722</v>
      </c>
      <c r="J7">
        <f>Data!Q29</f>
        <v>0.15196434855599961</v>
      </c>
      <c r="K7">
        <f>Data!R29</f>
        <v>0.170555878713472</v>
      </c>
      <c r="L7">
        <f>Data!S29</f>
        <v>0.18914740887094439</v>
      </c>
      <c r="M7">
        <f>Data!T29</f>
        <v>0.20773893902841678</v>
      </c>
      <c r="N7">
        <f>Data!U29</f>
        <v>0.22633046918588917</v>
      </c>
      <c r="O7">
        <f>Data!V29</f>
        <v>0.24492199934336156</v>
      </c>
      <c r="P7">
        <f>Data!W29</f>
        <v>0.26351352950083395</v>
      </c>
      <c r="Q7">
        <f>Data!X29</f>
        <v>0.28210505965830635</v>
      </c>
      <c r="R7">
        <f>Data!Y29</f>
        <v>0.30069658981577874</v>
      </c>
      <c r="S7">
        <f>Data!Z29</f>
        <v>0.31928811997325113</v>
      </c>
      <c r="T7">
        <f>Data!AA29</f>
        <v>0.33787965013072352</v>
      </c>
      <c r="U7">
        <f>Data!AB29</f>
        <v>0.35647118028819591</v>
      </c>
      <c r="V7">
        <f>Data!AC29</f>
        <v>0.3750627104456683</v>
      </c>
      <c r="W7">
        <f>Data!AD29</f>
        <v>0.39365424060314069</v>
      </c>
      <c r="X7">
        <f>Data!AE29</f>
        <v>0.41224577076061308</v>
      </c>
      <c r="Y7">
        <f>Data!AF29</f>
        <v>0.43083730091808548</v>
      </c>
      <c r="Z7">
        <f>Data!AG29</f>
        <v>0.44942883107555787</v>
      </c>
      <c r="AA7">
        <f>Data!AH29</f>
        <v>0.46802036123303026</v>
      </c>
      <c r="AB7">
        <f>Data!AI29</f>
        <v>0.48661189139050265</v>
      </c>
      <c r="AC7">
        <f>Data!AJ29</f>
        <v>0.50520342154797504</v>
      </c>
      <c r="AD7">
        <f>Data!AK29</f>
        <v>0.52379495170544743</v>
      </c>
      <c r="AE7">
        <f>Data!AL29</f>
        <v>0.54238648186291982</v>
      </c>
    </row>
    <row r="8" spans="1:31" x14ac:dyDescent="0.25">
      <c r="A8" t="s">
        <v>125</v>
      </c>
      <c r="B8">
        <f>Data!I30</f>
        <v>8.5993749223261043E-5</v>
      </c>
      <c r="C8">
        <f>Data!J30</f>
        <v>8.2342485951046606E-4</v>
      </c>
      <c r="D8">
        <f>Data!K30</f>
        <v>1.0763028936513275E-3</v>
      </c>
      <c r="E8">
        <f>Data!L30</f>
        <v>1.4135562528708127E-3</v>
      </c>
      <c r="F8">
        <f>Data!M30</f>
        <v>1.861494312925186E-3</v>
      </c>
      <c r="G8">
        <f>Data!N30</f>
        <v>2.4532090794568743E-3</v>
      </c>
      <c r="H8">
        <f>Data!O30</f>
        <v>3.229246237084574E-3</v>
      </c>
      <c r="I8">
        <f>Data!P30</f>
        <v>4.2374762419148592E-3</v>
      </c>
      <c r="J8">
        <f>Data!Q30</f>
        <v>5.5314531643209574E-3</v>
      </c>
      <c r="K8">
        <f>Data!R30</f>
        <v>7.1663486893455471E-3</v>
      </c>
      <c r="L8">
        <f>Data!S30</f>
        <v>9.1915824847949544E-3</v>
      </c>
      <c r="M8">
        <f>Data!T30</f>
        <v>1.1639849152553195E-2</v>
      </c>
      <c r="N8">
        <f>Data!U30</f>
        <v>1.4513662081988942E-2</v>
      </c>
      <c r="O8">
        <f>Data!V30</f>
        <v>1.7772707095192228E-2</v>
      </c>
      <c r="P8">
        <f>Data!W30</f>
        <v>2.1327272625150932E-2</v>
      </c>
      <c r="Q8">
        <f>Data!X30</f>
        <v>2.5042996874611631E-2</v>
      </c>
      <c r="R8">
        <f>Data!Y30</f>
        <v>2.8758721124072337E-2</v>
      </c>
      <c r="S8">
        <f>Data!Z30</f>
        <v>3.2313286654031034E-2</v>
      </c>
      <c r="T8">
        <f>Data!AA30</f>
        <v>3.5572331667234322E-2</v>
      </c>
      <c r="U8">
        <f>Data!AB30</f>
        <v>3.8446144596670069E-2</v>
      </c>
      <c r="V8">
        <f>Data!AC30</f>
        <v>4.0894411264428311E-2</v>
      </c>
      <c r="W8">
        <f>Data!AD30</f>
        <v>4.291964505987772E-2</v>
      </c>
      <c r="X8">
        <f>Data!AE30</f>
        <v>4.4554540584902311E-2</v>
      </c>
      <c r="Y8">
        <f>Data!AF30</f>
        <v>4.5848517507308409E-2</v>
      </c>
      <c r="Z8">
        <f>Data!AG30</f>
        <v>4.685674751213869E-2</v>
      </c>
      <c r="AA8">
        <f>Data!AH30</f>
        <v>4.7632784669766393E-2</v>
      </c>
      <c r="AB8">
        <f>Data!AI30</f>
        <v>4.8224499436298078E-2</v>
      </c>
      <c r="AC8">
        <f>Data!AJ30</f>
        <v>4.8672437496352451E-2</v>
      </c>
      <c r="AD8">
        <f>Data!AK30</f>
        <v>4.9009690855571941E-2</v>
      </c>
      <c r="AE8">
        <f>Data!AL30</f>
        <v>4.9262568889712796E-2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1</v>
      </c>
      <c r="C5">
        <f>Data!J34</f>
        <v>1</v>
      </c>
      <c r="D5">
        <f>Data!K34</f>
        <v>1</v>
      </c>
      <c r="E5">
        <f>Data!L34</f>
        <v>1</v>
      </c>
      <c r="F5">
        <f>Data!M34</f>
        <v>1</v>
      </c>
      <c r="G5">
        <f>Data!N34</f>
        <v>1</v>
      </c>
      <c r="H5">
        <f>Data!O34</f>
        <v>1</v>
      </c>
      <c r="I5">
        <f>Data!P34</f>
        <v>1</v>
      </c>
      <c r="J5">
        <f>Data!Q34</f>
        <v>1</v>
      </c>
      <c r="K5">
        <f>Data!R34</f>
        <v>1</v>
      </c>
      <c r="L5">
        <f>Data!S34</f>
        <v>1</v>
      </c>
      <c r="M5">
        <f>Data!T34</f>
        <v>1</v>
      </c>
      <c r="N5">
        <f>Data!U34</f>
        <v>1</v>
      </c>
      <c r="O5">
        <f>Data!V34</f>
        <v>1</v>
      </c>
      <c r="P5">
        <f>Data!W34</f>
        <v>1</v>
      </c>
      <c r="Q5">
        <f>Data!X34</f>
        <v>1</v>
      </c>
      <c r="R5">
        <f>Data!Y34</f>
        <v>1</v>
      </c>
      <c r="S5">
        <f>Data!Z34</f>
        <v>1</v>
      </c>
      <c r="T5">
        <f>Data!AA34</f>
        <v>1</v>
      </c>
      <c r="U5">
        <f>Data!AB34</f>
        <v>1</v>
      </c>
      <c r="V5">
        <f>Data!AC34</f>
        <v>1</v>
      </c>
      <c r="W5">
        <f>Data!AD34</f>
        <v>1</v>
      </c>
      <c r="X5">
        <f>Data!AE34</f>
        <v>1</v>
      </c>
      <c r="Y5">
        <f>Data!AF34</f>
        <v>1</v>
      </c>
      <c r="Z5">
        <f>Data!AG34</f>
        <v>1</v>
      </c>
      <c r="AA5">
        <f>Data!AH34</f>
        <v>1</v>
      </c>
      <c r="AB5">
        <f>Data!AI34</f>
        <v>1</v>
      </c>
      <c r="AC5">
        <f>Data!AJ34</f>
        <v>1</v>
      </c>
      <c r="AD5">
        <f>Data!AK34</f>
        <v>1</v>
      </c>
      <c r="AE5">
        <f>Data!AL34</f>
        <v>1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0.2</v>
      </c>
      <c r="C8">
        <f>Data!J37</f>
        <v>0.20147740316932733</v>
      </c>
      <c r="D8">
        <f>Data!K37</f>
        <v>0.20198403057340777</v>
      </c>
      <c r="E8">
        <f>Data!L37</f>
        <v>0.2026596993576866</v>
      </c>
      <c r="F8">
        <f>Data!M37</f>
        <v>0.20355711892726364</v>
      </c>
      <c r="G8">
        <f>Data!N37</f>
        <v>0.20474258731775669</v>
      </c>
      <c r="H8">
        <f>Data!O37</f>
        <v>0.20629733560569966</v>
      </c>
      <c r="I8">
        <f>Data!P37</f>
        <v>0.20831726964939223</v>
      </c>
      <c r="J8">
        <f>Data!Q37</f>
        <v>0.21090968211956129</v>
      </c>
      <c r="K8">
        <f>Data!R37</f>
        <v>0.21418510649004879</v>
      </c>
      <c r="L8">
        <f>Data!S37</f>
        <v>0.21824255238063564</v>
      </c>
      <c r="M8">
        <f>Data!T37</f>
        <v>0.22314752165009824</v>
      </c>
      <c r="N8">
        <f>Data!U37</f>
        <v>0.22890504973749962</v>
      </c>
      <c r="O8">
        <f>Data!V37</f>
        <v>0.23543436937742046</v>
      </c>
      <c r="P8">
        <f>Data!W37</f>
        <v>0.24255574831883409</v>
      </c>
      <c r="Q8">
        <f>Data!X37</f>
        <v>0.25</v>
      </c>
      <c r="R8">
        <f>Data!Y37</f>
        <v>0.25744425168116591</v>
      </c>
      <c r="S8">
        <f>Data!Z37</f>
        <v>0.26456563062257954</v>
      </c>
      <c r="T8">
        <f>Data!AA37</f>
        <v>0.27109495026250041</v>
      </c>
      <c r="U8">
        <f>Data!AB37</f>
        <v>0.27685247834990179</v>
      </c>
      <c r="V8">
        <f>Data!AC37</f>
        <v>0.28175744761936439</v>
      </c>
      <c r="W8">
        <f>Data!AD37</f>
        <v>0.28581489350995121</v>
      </c>
      <c r="X8">
        <f>Data!AE37</f>
        <v>0.28909031788043871</v>
      </c>
      <c r="Y8">
        <f>Data!AF37</f>
        <v>0.29168273035060777</v>
      </c>
      <c r="Z8">
        <f>Data!AG37</f>
        <v>0.29370266439430037</v>
      </c>
      <c r="AA8">
        <f>Data!AH37</f>
        <v>0.29525741268224331</v>
      </c>
      <c r="AB8">
        <f>Data!AI37</f>
        <v>0.29644288107273636</v>
      </c>
      <c r="AC8">
        <f>Data!AJ37</f>
        <v>0.29734030064231343</v>
      </c>
      <c r="AD8">
        <f>Data!AK37</f>
        <v>0.29801596942659225</v>
      </c>
      <c r="AE8">
        <f>Data!AL37</f>
        <v>0.29852259683067267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  <c r="AF2" t="e">
        <f>Data!#REF!</f>
        <v>#REF!</v>
      </c>
    </row>
    <row r="3" spans="1:32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  <c r="AF3" t="e">
        <f>Data!#REF!</f>
        <v>#REF!</v>
      </c>
    </row>
    <row r="4" spans="1:32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  <c r="AF4" t="e">
        <f>Data!#REF!</f>
        <v>#REF!</v>
      </c>
    </row>
    <row r="5" spans="1:32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  <c r="AF5" t="e">
        <f>Data!#REF!</f>
        <v>#REF!</v>
      </c>
    </row>
    <row r="6" spans="1:32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  <c r="AF6" t="e">
        <f>Data!#REF!</f>
        <v>#REF!</v>
      </c>
    </row>
    <row r="7" spans="1:32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  <c r="AF7" t="e">
        <f>Data!#REF!</f>
        <v>#REF!</v>
      </c>
    </row>
    <row r="8" spans="1:32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  <c r="AF2" t="e">
        <f>Data!#REF!</f>
        <v>#REF!</v>
      </c>
    </row>
    <row r="3" spans="1:32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  <c r="AF3" t="e">
        <f>Data!#REF!</f>
        <v>#REF!</v>
      </c>
    </row>
    <row r="4" spans="1:32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  <c r="AF4" t="e">
        <f>Data!#REF!</f>
        <v>#REF!</v>
      </c>
    </row>
    <row r="5" spans="1:32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  <c r="AF5" t="e">
        <f>Data!#REF!</f>
        <v>#REF!</v>
      </c>
    </row>
    <row r="6" spans="1:32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  <c r="AF6" t="e">
        <f>Data!#REF!</f>
        <v>#REF!</v>
      </c>
    </row>
    <row r="7" spans="1:32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  <c r="AF7" t="e">
        <f>Data!#REF!</f>
        <v>#REF!</v>
      </c>
    </row>
    <row r="8" spans="1:32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Data!I52</f>
        <v>0.75216927859794647</v>
      </c>
      <c r="C2">
        <f>Data!J52</f>
        <v>0.75583073753050711</v>
      </c>
      <c r="D2">
        <f>Data!K52</f>
        <v>0.75708631588086017</v>
      </c>
      <c r="E2">
        <f>Data!L52</f>
        <v>0.75876083070322697</v>
      </c>
      <c r="F2">
        <f>Data!M52</f>
        <v>0.76098491209651287</v>
      </c>
      <c r="G2">
        <f>Data!N52</f>
        <v>0.76392286696066514</v>
      </c>
      <c r="H2">
        <f>Data!O52</f>
        <v>0.76777601085866032</v>
      </c>
      <c r="I2">
        <f>Data!P52</f>
        <v>0.77278202797098927</v>
      </c>
      <c r="J2">
        <f>Data!Q52</f>
        <v>0.77920682249752604</v>
      </c>
      <c r="K2">
        <f>Data!R52</f>
        <v>0.78732433034388383</v>
      </c>
      <c r="L2">
        <f>Data!S52</f>
        <v>0.79737992776502331</v>
      </c>
      <c r="M2">
        <f>Data!T52</f>
        <v>0.80953594849008148</v>
      </c>
      <c r="N2">
        <f>Data!U52</f>
        <v>0.82380487188401408</v>
      </c>
      <c r="O2">
        <f>Data!V52</f>
        <v>0.83998653185027594</v>
      </c>
      <c r="P2">
        <f>Data!W52</f>
        <v>0.8576354966545553</v>
      </c>
      <c r="Q2">
        <f>Data!X52</f>
        <v>0.87608463929897318</v>
      </c>
      <c r="R2">
        <f>Data!Y52</f>
        <v>0.89453378194339117</v>
      </c>
      <c r="S2">
        <f>Data!Z52</f>
        <v>0.91218274674767053</v>
      </c>
      <c r="T2">
        <f>Data!AA52</f>
        <v>0.92836440671393228</v>
      </c>
      <c r="U2">
        <f>Data!AB52</f>
        <v>0.94263333010786499</v>
      </c>
      <c r="V2">
        <f>Data!AC52</f>
        <v>0.95478935083292327</v>
      </c>
      <c r="W2">
        <f>Data!AD52</f>
        <v>0.96484494825406264</v>
      </c>
      <c r="X2">
        <f>Data!AE52</f>
        <v>0.97296245610042043</v>
      </c>
      <c r="Y2">
        <f>Data!AF52</f>
        <v>0.9793872506269572</v>
      </c>
      <c r="Z2">
        <f>Data!AG52</f>
        <v>0.98439326773928615</v>
      </c>
      <c r="AA2">
        <f>Data!AH52</f>
        <v>0.98824641163728133</v>
      </c>
      <c r="AB2">
        <f>Data!AI52</f>
        <v>0.9911843665014336</v>
      </c>
      <c r="AC2">
        <f>Data!AJ52</f>
        <v>0.99340844789471949</v>
      </c>
      <c r="AD2">
        <f>Data!AK52</f>
        <v>0.99508296271708629</v>
      </c>
      <c r="AE2">
        <f>Data!AL52</f>
        <v>0.99633854106743935</v>
      </c>
      <c r="AF2" t="e">
        <f>Data!#REF!</f>
        <v>#REF!</v>
      </c>
    </row>
    <row r="3" spans="1:32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  <c r="AF3" t="e">
        <f>Data!#REF!</f>
        <v>#REF!</v>
      </c>
    </row>
    <row r="4" spans="1:32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  <c r="AF4" t="e">
        <f>Data!#REF!</f>
        <v>#REF!</v>
      </c>
    </row>
    <row r="5" spans="1:32" x14ac:dyDescent="0.25">
      <c r="A5" t="s">
        <v>4</v>
      </c>
      <c r="B5">
        <f>Data!I55</f>
        <v>0.24783072140205353</v>
      </c>
      <c r="C5">
        <f>Data!J55</f>
        <v>0.2478307214020532</v>
      </c>
      <c r="D5">
        <f>Data!K55</f>
        <v>0.27469390992341403</v>
      </c>
      <c r="E5">
        <f>Data!L55</f>
        <v>0.30155709844476775</v>
      </c>
      <c r="F5">
        <f>Data!M55</f>
        <v>0.32842028696612147</v>
      </c>
      <c r="G5">
        <f>Data!N55</f>
        <v>0.35528347548747519</v>
      </c>
      <c r="H5">
        <f>Data!O55</f>
        <v>0.38214666400883601</v>
      </c>
      <c r="I5">
        <f>Data!P55</f>
        <v>0.40900985253018973</v>
      </c>
      <c r="J5">
        <f>Data!Q55</f>
        <v>0.43587304105154345</v>
      </c>
      <c r="K5">
        <f>Data!R55</f>
        <v>0.46273622957289717</v>
      </c>
      <c r="L5">
        <f>Data!S55</f>
        <v>0.48959941809425089</v>
      </c>
      <c r="M5">
        <f>Data!T55</f>
        <v>0.51646260661561172</v>
      </c>
      <c r="N5">
        <f>Data!U55</f>
        <v>0.54332579513696544</v>
      </c>
      <c r="O5">
        <f>Data!V55</f>
        <v>0.57018898365831916</v>
      </c>
      <c r="P5">
        <f>Data!W55</f>
        <v>0.59705217217967288</v>
      </c>
      <c r="Q5">
        <f>Data!X55</f>
        <v>0.6239153607010266</v>
      </c>
      <c r="R5">
        <f>Data!Y55</f>
        <v>0.65077854922238743</v>
      </c>
      <c r="S5">
        <f>Data!Z55</f>
        <v>0.67764173774374115</v>
      </c>
      <c r="T5">
        <f>Data!AA55</f>
        <v>0.70450492626509487</v>
      </c>
      <c r="U5">
        <f>Data!AB55</f>
        <v>0.73136811478644859</v>
      </c>
      <c r="V5">
        <f>Data!AC55</f>
        <v>0.75823130330780941</v>
      </c>
      <c r="W5">
        <f>Data!AD55</f>
        <v>0.78509449182916313</v>
      </c>
      <c r="X5">
        <f>Data!AE55</f>
        <v>0.81195768035051685</v>
      </c>
      <c r="Y5">
        <f>Data!AF55</f>
        <v>0.83882086887187057</v>
      </c>
      <c r="Z5">
        <f>Data!AG55</f>
        <v>0.86568405739322429</v>
      </c>
      <c r="AA5">
        <f>Data!AH55</f>
        <v>0.89254724591458512</v>
      </c>
      <c r="AB5">
        <f>Data!AI55</f>
        <v>0.91941043443593884</v>
      </c>
      <c r="AC5">
        <f>Data!AJ55</f>
        <v>0.94627362295729256</v>
      </c>
      <c r="AD5">
        <f>Data!AK55</f>
        <v>0.97313681147864628</v>
      </c>
      <c r="AE5">
        <f>Data!AL55</f>
        <v>1</v>
      </c>
      <c r="AF5" t="e">
        <f>Data!#REF!</f>
        <v>#REF!</v>
      </c>
    </row>
    <row r="6" spans="1:32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  <c r="AF6" t="e">
        <f>Data!#REF!</f>
        <v>#REF!</v>
      </c>
    </row>
    <row r="7" spans="1:32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  <c r="AF7" t="e">
        <f>Data!#REF!</f>
        <v>#REF!</v>
      </c>
    </row>
    <row r="8" spans="1:32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  <c r="AF2" t="e">
        <f>Data!#REF!</f>
        <v>#REF!</v>
      </c>
    </row>
    <row r="3" spans="1:32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  <c r="AF3" t="e">
        <f>Data!#REF!</f>
        <v>#REF!</v>
      </c>
    </row>
    <row r="4" spans="1:32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  <c r="AF4" t="e">
        <f>Data!#REF!</f>
        <v>#REF!</v>
      </c>
    </row>
    <row r="5" spans="1:32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  <c r="AF5" t="e">
        <f>Data!#REF!</f>
        <v>#REF!</v>
      </c>
    </row>
    <row r="6" spans="1:32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  <c r="AF6" t="e">
        <f>Data!#REF!</f>
        <v>#REF!</v>
      </c>
    </row>
    <row r="7" spans="1:32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  <c r="AF7" t="e">
        <f>Data!#REF!</f>
        <v>#REF!</v>
      </c>
    </row>
    <row r="8" spans="1:32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  <c r="AF2" t="e">
        <f>Data!#REF!</f>
        <v>#REF!</v>
      </c>
    </row>
    <row r="3" spans="1:32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  <c r="AF3" t="e">
        <f>Data!#REF!</f>
        <v>#REF!</v>
      </c>
    </row>
    <row r="4" spans="1:32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  <c r="AF4" t="e">
        <f>Data!#REF!</f>
        <v>#REF!</v>
      </c>
    </row>
    <row r="5" spans="1:32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  <c r="AF5" t="e">
        <f>Data!#REF!</f>
        <v>#REF!</v>
      </c>
    </row>
    <row r="6" spans="1:32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  <c r="AF6" t="e">
        <f>Data!#REF!</f>
        <v>#REF!</v>
      </c>
    </row>
    <row r="7" spans="1:32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  <c r="AF7" t="e">
        <f>Data!#REF!</f>
        <v>#REF!</v>
      </c>
    </row>
    <row r="8" spans="1:32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  <c r="AF2" t="e">
        <f>Data!#REF!</f>
        <v>#REF!</v>
      </c>
    </row>
    <row r="3" spans="1:32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  <c r="AF3" t="e">
        <f>Data!#REF!</f>
        <v>#REF!</v>
      </c>
    </row>
    <row r="4" spans="1:32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  <c r="AF4" t="e">
        <f>Data!#REF!</f>
        <v>#REF!</v>
      </c>
    </row>
    <row r="5" spans="1:32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  <c r="AF5" t="e">
        <f>Data!#REF!</f>
        <v>#REF!</v>
      </c>
    </row>
    <row r="6" spans="1:32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  <c r="AF6" t="e">
        <f>Data!#REF!</f>
        <v>#REF!</v>
      </c>
    </row>
    <row r="7" spans="1:32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  <c r="AF7" t="e">
        <f>Data!#REF!</f>
        <v>#REF!</v>
      </c>
    </row>
    <row r="8" spans="1:32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Data!I80</f>
        <v>0</v>
      </c>
      <c r="C2">
        <f>Data!J80</f>
        <v>0.20587037180094733</v>
      </c>
      <c r="D2">
        <f>Data!K80</f>
        <v>0.38936076605077802</v>
      </c>
      <c r="E2">
        <f>Data!L80</f>
        <v>0.61063923394922204</v>
      </c>
      <c r="F2">
        <f>Data!M80</f>
        <v>0.79412962819905275</v>
      </c>
      <c r="G2">
        <f>Data!N80</f>
        <v>0.90465053510089055</v>
      </c>
      <c r="H2">
        <f>Data!O80</f>
        <v>0.95890872179953501</v>
      </c>
      <c r="I2">
        <f>Data!P80</f>
        <v>0.98287596668427235</v>
      </c>
      <c r="J2">
        <f>Data!Q80</f>
        <v>0.99296641284500486</v>
      </c>
      <c r="K2">
        <f>Data!R80</f>
        <v>0.99712837084429951</v>
      </c>
      <c r="L2">
        <f>Data!S80</f>
        <v>0.99883048973494448</v>
      </c>
      <c r="M2">
        <f>Data!T80</f>
        <v>0.99952418238116159</v>
      </c>
      <c r="N2">
        <f>Data!U80</f>
        <v>0.99980649235289876</v>
      </c>
      <c r="O2">
        <f>Data!V80</f>
        <v>0.99992131662628869</v>
      </c>
      <c r="P2">
        <f>Data!W80</f>
        <v>0.99996800823372822</v>
      </c>
      <c r="Q2">
        <f>Data!X80</f>
        <v>0.99998699287153348</v>
      </c>
      <c r="R2">
        <f>Data!Y80</f>
        <v>0.99999471165538534</v>
      </c>
      <c r="S2">
        <f>Data!Z80</f>
        <v>0.99999784991278184</v>
      </c>
      <c r="T2">
        <f>Data!AA80</f>
        <v>0.99999912583865591</v>
      </c>
      <c r="U2">
        <f>Data!AB80</f>
        <v>0.99999964459233537</v>
      </c>
      <c r="V2">
        <f>Data!AC80</f>
        <v>0.99999985550199622</v>
      </c>
      <c r="W2">
        <f>Data!AD80</f>
        <v>0.99999994125149072</v>
      </c>
      <c r="X2">
        <f>Data!AE80</f>
        <v>0.99999997611463776</v>
      </c>
      <c r="Y2">
        <f>Data!AF80</f>
        <v>0.99999999028893638</v>
      </c>
      <c r="Z2">
        <f>Data!AG80</f>
        <v>0.99999999605177603</v>
      </c>
      <c r="AA2">
        <f>Data!AH80</f>
        <v>0.99999999839477205</v>
      </c>
      <c r="AB2">
        <f>Data!AI80</f>
        <v>0.99999999934736294</v>
      </c>
      <c r="AC2">
        <f>Data!AJ80</f>
        <v>0.99999999973465759</v>
      </c>
      <c r="AD2">
        <f>Data!AK80</f>
        <v>0.99999999989211985</v>
      </c>
      <c r="AE2">
        <f>Data!AL80</f>
        <v>0.99999999995613909</v>
      </c>
      <c r="AF2" t="e">
        <f>Data!#REF!</f>
        <v>#REF!</v>
      </c>
    </row>
    <row r="3" spans="1:32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  <c r="AF3" t="e">
        <f>Data!#REF!</f>
        <v>#REF!</v>
      </c>
    </row>
    <row r="4" spans="1:32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  <c r="AF4" t="e">
        <f>Data!#REF!</f>
        <v>#REF!</v>
      </c>
    </row>
    <row r="5" spans="1:32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  <c r="AF5" t="e">
        <f>Data!#REF!</f>
        <v>#REF!</v>
      </c>
    </row>
    <row r="6" spans="1:32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  <c r="AF6" t="e">
        <f>Data!#REF!</f>
        <v>#REF!</v>
      </c>
    </row>
    <row r="7" spans="1:32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  <c r="AF7" t="e">
        <f>Data!#REF!</f>
        <v>#REF!</v>
      </c>
    </row>
    <row r="8" spans="1:32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127466.0117345309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2120.6909179999998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1897.4974391190394</v>
      </c>
      <c r="C5" s="5">
        <v>0</v>
      </c>
      <c r="D5" s="5">
        <v>0</v>
      </c>
      <c r="E5" s="5">
        <v>625.20256088096039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10518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abSelected="1" topLeftCell="A94" zoomScale="85" zoomScaleNormal="85" workbookViewId="0">
      <selection activeCell="A124" sqref="A124:AE131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542736</v>
      </c>
      <c r="C62" s="39">
        <v>971589</v>
      </c>
      <c r="D62" s="39">
        <v>2070840</v>
      </c>
      <c r="E62" s="39">
        <v>3380780</v>
      </c>
      <c r="F62" s="39">
        <v>5531350</v>
      </c>
      <c r="G62" s="39">
        <v>7554820</v>
      </c>
      <c r="H62" s="39">
        <v>8984830</v>
      </c>
      <c r="I62" s="39">
        <v>9884360</v>
      </c>
      <c r="J62" s="39">
        <v>10514500</v>
      </c>
      <c r="K62" s="39">
        <v>11226000</v>
      </c>
      <c r="L62" s="39">
        <v>11778600</v>
      </c>
      <c r="M62" s="39">
        <v>12180600</v>
      </c>
      <c r="N62" s="39">
        <v>11954700</v>
      </c>
      <c r="O62" s="39">
        <v>12405800</v>
      </c>
      <c r="P62" s="39">
        <v>12846600</v>
      </c>
      <c r="Q62" s="39">
        <v>12964800</v>
      </c>
      <c r="R62" s="39">
        <v>13090400</v>
      </c>
      <c r="S62" s="39">
        <v>13223500</v>
      </c>
      <c r="T62" s="39">
        <v>13359000</v>
      </c>
      <c r="U62" s="39">
        <v>13502200</v>
      </c>
      <c r="V62" s="39">
        <v>13648100</v>
      </c>
      <c r="W62" s="39">
        <v>13799000</v>
      </c>
      <c r="X62" s="39">
        <v>13945100</v>
      </c>
      <c r="Y62" s="39">
        <v>14094700</v>
      </c>
      <c r="Z62" s="39">
        <v>14247600</v>
      </c>
      <c r="AA62" s="39">
        <v>14430200</v>
      </c>
      <c r="AB62" s="39">
        <v>14610800</v>
      </c>
      <c r="AC62" s="39">
        <v>14801000</v>
      </c>
      <c r="AD62" s="39">
        <v>14996600</v>
      </c>
      <c r="AE62" s="39">
        <v>15203400</v>
      </c>
    </row>
    <row r="63" spans="1:31" x14ac:dyDescent="0.25">
      <c r="A63" t="s">
        <v>954</v>
      </c>
      <c r="B63">
        <v>4974</v>
      </c>
      <c r="C63">
        <v>5628</v>
      </c>
      <c r="D63">
        <v>5514</v>
      </c>
      <c r="E63">
        <v>5022</v>
      </c>
      <c r="F63">
        <v>4284</v>
      </c>
      <c r="G63">
        <v>3696</v>
      </c>
      <c r="H63">
        <v>3354</v>
      </c>
      <c r="I63">
        <v>3198</v>
      </c>
      <c r="J63">
        <v>3150</v>
      </c>
      <c r="K63">
        <v>3072</v>
      </c>
      <c r="L63">
        <v>3054</v>
      </c>
      <c r="M63">
        <v>3117</v>
      </c>
      <c r="N63">
        <v>3525</v>
      </c>
      <c r="O63">
        <v>3639</v>
      </c>
      <c r="P63">
        <v>3747</v>
      </c>
      <c r="Q63">
        <v>4035</v>
      </c>
      <c r="R63">
        <v>4323</v>
      </c>
      <c r="S63">
        <v>4596</v>
      </c>
      <c r="T63">
        <v>4845</v>
      </c>
      <c r="U63">
        <v>5064</v>
      </c>
      <c r="V63">
        <v>5250</v>
      </c>
      <c r="W63">
        <v>5403</v>
      </c>
      <c r="X63">
        <v>5523</v>
      </c>
      <c r="Y63">
        <v>5622</v>
      </c>
      <c r="Z63">
        <v>5697</v>
      </c>
      <c r="AA63">
        <v>5739</v>
      </c>
      <c r="AB63">
        <v>5793</v>
      </c>
      <c r="AC63">
        <v>5835</v>
      </c>
      <c r="AD63">
        <v>5859</v>
      </c>
      <c r="AE63">
        <v>5889</v>
      </c>
    </row>
    <row r="64" spans="1:31" x14ac:dyDescent="0.25">
      <c r="A64" t="s">
        <v>955</v>
      </c>
      <c r="B64" s="39">
        <v>16648800</v>
      </c>
      <c r="C64" s="39">
        <v>16803900</v>
      </c>
      <c r="D64" s="39">
        <v>15857300</v>
      </c>
      <c r="E64" s="39">
        <v>14604900</v>
      </c>
      <c r="F64" s="39">
        <v>12473700</v>
      </c>
      <c r="G64" s="39">
        <v>10612800</v>
      </c>
      <c r="H64" s="39">
        <v>9396830</v>
      </c>
      <c r="I64" s="39">
        <v>8680810</v>
      </c>
      <c r="J64" s="39">
        <v>8184040</v>
      </c>
      <c r="K64" s="39">
        <v>7562220</v>
      </c>
      <c r="L64" s="39">
        <v>7076720</v>
      </c>
      <c r="M64" s="39">
        <v>6732550</v>
      </c>
      <c r="N64" s="39">
        <v>7062680</v>
      </c>
      <c r="O64" s="39">
        <v>6728860</v>
      </c>
      <c r="P64" s="39">
        <v>6394660</v>
      </c>
      <c r="Q64" s="39">
        <v>6367760</v>
      </c>
      <c r="R64" s="39">
        <v>6348110</v>
      </c>
      <c r="S64" s="39">
        <v>6334650</v>
      </c>
      <c r="T64" s="39">
        <v>6319480</v>
      </c>
      <c r="U64" s="39">
        <v>6314060</v>
      </c>
      <c r="V64" s="39">
        <v>6309550</v>
      </c>
      <c r="W64" s="39">
        <v>6305960</v>
      </c>
      <c r="X64" s="39">
        <v>6303050</v>
      </c>
      <c r="Y64" s="39">
        <v>6301780</v>
      </c>
      <c r="Z64" s="39">
        <v>6306290</v>
      </c>
      <c r="AA64" s="39">
        <v>6307710</v>
      </c>
      <c r="AB64" s="39">
        <v>6323600</v>
      </c>
      <c r="AC64" s="39">
        <v>6336590</v>
      </c>
      <c r="AD64" s="39">
        <v>6346500</v>
      </c>
      <c r="AE64" s="39">
        <v>6364380</v>
      </c>
    </row>
    <row r="65" spans="1:31" x14ac:dyDescent="0.25">
      <c r="A65" t="s">
        <v>956</v>
      </c>
      <c r="B65">
        <v>68355</v>
      </c>
      <c r="C65">
        <v>67977</v>
      </c>
      <c r="D65">
        <v>78177</v>
      </c>
      <c r="E65">
        <v>84045</v>
      </c>
      <c r="F65">
        <v>82263</v>
      </c>
      <c r="G65">
        <v>78888</v>
      </c>
      <c r="H65">
        <v>77676</v>
      </c>
      <c r="I65">
        <v>79230</v>
      </c>
      <c r="J65">
        <v>81597</v>
      </c>
      <c r="K65">
        <v>81843</v>
      </c>
      <c r="L65">
        <v>82557</v>
      </c>
      <c r="M65">
        <v>84294</v>
      </c>
      <c r="N65">
        <v>94515</v>
      </c>
      <c r="O65">
        <v>95904</v>
      </c>
      <c r="P65">
        <v>96666</v>
      </c>
      <c r="Q65">
        <v>101949</v>
      </c>
      <c r="R65">
        <v>107208</v>
      </c>
      <c r="S65">
        <v>112566</v>
      </c>
      <c r="T65">
        <v>117966</v>
      </c>
      <c r="U65">
        <v>123474</v>
      </c>
      <c r="V65">
        <v>128889</v>
      </c>
      <c r="W65">
        <v>134466</v>
      </c>
      <c r="X65">
        <v>139899</v>
      </c>
      <c r="Y65">
        <v>145590</v>
      </c>
      <c r="Z65">
        <v>151338</v>
      </c>
      <c r="AA65">
        <v>157119</v>
      </c>
      <c r="AB65">
        <v>163161</v>
      </c>
      <c r="AC65">
        <v>169362</v>
      </c>
      <c r="AD65">
        <v>175521</v>
      </c>
      <c r="AE65">
        <v>181986</v>
      </c>
    </row>
    <row r="66" spans="1:31" x14ac:dyDescent="0.25">
      <c r="A66" t="s">
        <v>957</v>
      </c>
      <c r="B66" s="39">
        <v>218898</v>
      </c>
      <c r="C66" s="39">
        <v>242823</v>
      </c>
      <c r="D66" s="39">
        <v>449787</v>
      </c>
      <c r="E66" s="39">
        <v>521472</v>
      </c>
      <c r="F66" s="39">
        <v>573981</v>
      </c>
      <c r="G66" s="39">
        <v>548604</v>
      </c>
      <c r="H66" s="39">
        <v>512619</v>
      </c>
      <c r="I66" s="39">
        <v>490953</v>
      </c>
      <c r="J66" s="39">
        <v>482694</v>
      </c>
      <c r="K66" s="39">
        <v>490110</v>
      </c>
      <c r="L66" s="39">
        <v>504618</v>
      </c>
      <c r="M66" s="39">
        <v>514239</v>
      </c>
      <c r="N66" s="39">
        <v>498945</v>
      </c>
      <c r="O66" s="39">
        <v>507810</v>
      </c>
      <c r="P66" s="39">
        <v>516777</v>
      </c>
      <c r="Q66" s="39">
        <v>514389</v>
      </c>
      <c r="R66" s="39">
        <v>512742</v>
      </c>
      <c r="S66" s="39">
        <v>511335</v>
      </c>
      <c r="T66" s="39">
        <v>510243</v>
      </c>
      <c r="U66" s="39">
        <v>509430</v>
      </c>
      <c r="V66" s="39">
        <v>508698</v>
      </c>
      <c r="W66" s="39">
        <v>508236</v>
      </c>
      <c r="X66" s="39">
        <v>507654</v>
      </c>
      <c r="Y66" s="39">
        <v>506946</v>
      </c>
      <c r="Z66" s="39">
        <v>506937</v>
      </c>
      <c r="AA66" s="39">
        <v>506694</v>
      </c>
      <c r="AB66" s="39">
        <v>507639</v>
      </c>
      <c r="AC66" s="39">
        <v>508269</v>
      </c>
      <c r="AD66" s="39">
        <v>509403</v>
      </c>
      <c r="AE66" s="39">
        <v>510471</v>
      </c>
    </row>
    <row r="67" spans="1:31" x14ac:dyDescent="0.25">
      <c r="A67" t="s">
        <v>958</v>
      </c>
      <c r="B67">
        <v>4125</v>
      </c>
      <c r="C67">
        <v>4986</v>
      </c>
      <c r="D67">
        <v>4971</v>
      </c>
      <c r="E67">
        <v>4911</v>
      </c>
      <c r="F67">
        <v>4503</v>
      </c>
      <c r="G67">
        <v>4074</v>
      </c>
      <c r="H67">
        <v>3798</v>
      </c>
      <c r="I67">
        <v>3675</v>
      </c>
      <c r="J67">
        <v>3627</v>
      </c>
      <c r="K67">
        <v>3501</v>
      </c>
      <c r="L67">
        <v>3411</v>
      </c>
      <c r="M67">
        <v>3375</v>
      </c>
      <c r="N67">
        <v>3678</v>
      </c>
      <c r="O67">
        <v>3630</v>
      </c>
      <c r="P67">
        <v>3573</v>
      </c>
      <c r="Q67">
        <v>3681</v>
      </c>
      <c r="R67">
        <v>3792</v>
      </c>
      <c r="S67">
        <v>3900</v>
      </c>
      <c r="T67">
        <v>4011</v>
      </c>
      <c r="U67">
        <v>4125</v>
      </c>
      <c r="V67">
        <v>4236</v>
      </c>
      <c r="W67">
        <v>4353</v>
      </c>
      <c r="X67">
        <v>4470</v>
      </c>
      <c r="Y67">
        <v>4587</v>
      </c>
      <c r="Z67">
        <v>4710</v>
      </c>
      <c r="AA67">
        <v>4827</v>
      </c>
      <c r="AB67">
        <v>4959</v>
      </c>
      <c r="AC67">
        <v>5085</v>
      </c>
      <c r="AD67">
        <v>5205</v>
      </c>
      <c r="AE67">
        <v>5346</v>
      </c>
    </row>
    <row r="68" spans="1:31" x14ac:dyDescent="0.25">
      <c r="A68" t="s">
        <v>959</v>
      </c>
      <c r="B68">
        <v>366</v>
      </c>
      <c r="C68">
        <v>345</v>
      </c>
      <c r="D68">
        <v>261</v>
      </c>
      <c r="E68">
        <v>237</v>
      </c>
      <c r="F68">
        <v>234</v>
      </c>
      <c r="G68">
        <v>225</v>
      </c>
      <c r="H68">
        <v>228</v>
      </c>
      <c r="I68">
        <v>249</v>
      </c>
      <c r="J68">
        <v>285</v>
      </c>
      <c r="K68">
        <v>348</v>
      </c>
      <c r="L68">
        <v>432</v>
      </c>
      <c r="M68">
        <v>531</v>
      </c>
      <c r="N68">
        <v>624</v>
      </c>
      <c r="O68">
        <v>765</v>
      </c>
      <c r="P68">
        <v>930</v>
      </c>
      <c r="Q68">
        <v>1089</v>
      </c>
      <c r="R68">
        <v>1254</v>
      </c>
      <c r="S68">
        <v>1419</v>
      </c>
      <c r="T68">
        <v>1584</v>
      </c>
      <c r="U68">
        <v>1737</v>
      </c>
      <c r="V68">
        <v>1875</v>
      </c>
      <c r="W68">
        <v>2004</v>
      </c>
      <c r="X68">
        <v>2118</v>
      </c>
      <c r="Y68">
        <v>2220</v>
      </c>
      <c r="Z68">
        <v>2310</v>
      </c>
      <c r="AA68">
        <v>2394</v>
      </c>
      <c r="AB68">
        <v>2475</v>
      </c>
      <c r="AC68">
        <v>2547</v>
      </c>
      <c r="AD68">
        <v>2613</v>
      </c>
      <c r="AE68">
        <v>2679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190651</v>
      </c>
      <c r="C71" s="39">
        <v>554697</v>
      </c>
      <c r="D71" s="39">
        <v>1867760</v>
      </c>
      <c r="E71" s="39">
        <v>3380780</v>
      </c>
      <c r="F71" s="39">
        <v>5531350</v>
      </c>
      <c r="G71" s="39">
        <v>7554820</v>
      </c>
      <c r="H71" s="39">
        <v>8984830</v>
      </c>
      <c r="I71" s="39">
        <v>9884370</v>
      </c>
      <c r="J71" s="39">
        <v>10385900</v>
      </c>
      <c r="K71" s="39">
        <v>10722300</v>
      </c>
      <c r="L71" s="39">
        <v>10912200</v>
      </c>
      <c r="M71" s="39">
        <v>11031800</v>
      </c>
      <c r="N71" s="39">
        <v>10284400</v>
      </c>
      <c r="O71" s="39">
        <v>10443300</v>
      </c>
      <c r="P71" s="39">
        <v>10586800</v>
      </c>
      <c r="Q71" s="39">
        <v>10711200</v>
      </c>
      <c r="R71" s="39">
        <v>10840500</v>
      </c>
      <c r="S71" s="39">
        <v>10975400</v>
      </c>
      <c r="T71" s="39">
        <v>11113100</v>
      </c>
      <c r="U71" s="39">
        <v>11255200</v>
      </c>
      <c r="V71" s="39">
        <v>11399700</v>
      </c>
      <c r="W71" s="39">
        <v>11548800</v>
      </c>
      <c r="X71" s="39">
        <v>11693100</v>
      </c>
      <c r="Y71" s="39">
        <v>11840100</v>
      </c>
      <c r="Z71" s="39">
        <v>11988500</v>
      </c>
      <c r="AA71" s="39">
        <v>12167500</v>
      </c>
      <c r="AB71" s="39">
        <v>12339600</v>
      </c>
      <c r="AC71" s="39">
        <v>12522100</v>
      </c>
      <c r="AD71" s="39">
        <v>12711200</v>
      </c>
      <c r="AE71" s="39">
        <v>12908600</v>
      </c>
    </row>
    <row r="72" spans="1:31" x14ac:dyDescent="0.25">
      <c r="A72" t="s">
        <v>961</v>
      </c>
      <c r="B72">
        <v>5121.7299999999996</v>
      </c>
      <c r="C72">
        <v>5802.78</v>
      </c>
      <c r="D72">
        <v>5602.4</v>
      </c>
      <c r="E72">
        <v>5023.2</v>
      </c>
      <c r="F72">
        <v>4286.3500000000004</v>
      </c>
      <c r="G72">
        <v>3698.46</v>
      </c>
      <c r="H72">
        <v>3354.68</v>
      </c>
      <c r="I72">
        <v>3198.27</v>
      </c>
      <c r="J72">
        <v>3202.21</v>
      </c>
      <c r="K72">
        <v>3285.06</v>
      </c>
      <c r="L72">
        <v>3442.11</v>
      </c>
      <c r="M72">
        <v>3664.91</v>
      </c>
      <c r="N72">
        <v>4384.26</v>
      </c>
      <c r="O72">
        <v>4728.83</v>
      </c>
      <c r="P72">
        <v>5105.38</v>
      </c>
      <c r="Q72">
        <v>5497.21</v>
      </c>
      <c r="R72">
        <v>5888.37</v>
      </c>
      <c r="S72">
        <v>6261.31</v>
      </c>
      <c r="T72">
        <v>6601.47</v>
      </c>
      <c r="U72">
        <v>6899.98</v>
      </c>
      <c r="V72">
        <v>7151.55</v>
      </c>
      <c r="W72">
        <v>7361</v>
      </c>
      <c r="X72">
        <v>7523.48</v>
      </c>
      <c r="Y72">
        <v>7656.06</v>
      </c>
      <c r="Z72">
        <v>7758.49</v>
      </c>
      <c r="AA72">
        <v>7818.44</v>
      </c>
      <c r="AB72">
        <v>7889.42</v>
      </c>
      <c r="AC72">
        <v>7947.36</v>
      </c>
      <c r="AD72">
        <v>7979.9</v>
      </c>
      <c r="AE72">
        <v>8022.02</v>
      </c>
    </row>
    <row r="73" spans="1:31" x14ac:dyDescent="0.25">
      <c r="A73" t="s">
        <v>962</v>
      </c>
      <c r="B73" s="39">
        <v>17140900</v>
      </c>
      <c r="C73" s="39">
        <v>17322700</v>
      </c>
      <c r="D73" s="39">
        <v>16103100</v>
      </c>
      <c r="E73" s="39">
        <v>14604900</v>
      </c>
      <c r="F73" s="39">
        <v>12473700</v>
      </c>
      <c r="G73" s="39">
        <v>10612800</v>
      </c>
      <c r="H73" s="39">
        <v>9396830</v>
      </c>
      <c r="I73" s="39">
        <v>8680810</v>
      </c>
      <c r="J73" s="39">
        <v>8317100</v>
      </c>
      <c r="K73" s="39">
        <v>8081840</v>
      </c>
      <c r="L73" s="39">
        <v>7969110</v>
      </c>
      <c r="M73" s="39">
        <v>7914010</v>
      </c>
      <c r="N73" s="39">
        <v>8778060</v>
      </c>
      <c r="O73" s="39">
        <v>8740910</v>
      </c>
      <c r="P73" s="39">
        <v>8707950</v>
      </c>
      <c r="Q73" s="39">
        <v>8671310</v>
      </c>
      <c r="R73" s="39">
        <v>8644560</v>
      </c>
      <c r="S73" s="39">
        <v>8626220</v>
      </c>
      <c r="T73" s="39">
        <v>8605570</v>
      </c>
      <c r="U73" s="39">
        <v>8598190</v>
      </c>
      <c r="V73" s="39">
        <v>8592050</v>
      </c>
      <c r="W73" s="39">
        <v>8587150</v>
      </c>
      <c r="X73" s="39">
        <v>8583200</v>
      </c>
      <c r="Y73" s="39">
        <v>8581470</v>
      </c>
      <c r="Z73" s="39">
        <v>8587600</v>
      </c>
      <c r="AA73" s="39">
        <v>8589540</v>
      </c>
      <c r="AB73" s="39">
        <v>8611180</v>
      </c>
      <c r="AC73" s="39">
        <v>8628870</v>
      </c>
      <c r="AD73" s="39">
        <v>8642360</v>
      </c>
      <c r="AE73" s="39">
        <v>8666710</v>
      </c>
    </row>
    <row r="74" spans="1:31" x14ac:dyDescent="0.25">
      <c r="A74" t="s">
        <v>963</v>
      </c>
      <c r="B74">
        <v>70376.600000000006</v>
      </c>
      <c r="C74">
        <v>70078.2</v>
      </c>
      <c r="D74">
        <v>79390.600000000006</v>
      </c>
      <c r="E74">
        <v>84046.8</v>
      </c>
      <c r="F74">
        <v>82263.600000000006</v>
      </c>
      <c r="G74">
        <v>78888.800000000003</v>
      </c>
      <c r="H74">
        <v>77678.5</v>
      </c>
      <c r="I74">
        <v>79231.8</v>
      </c>
      <c r="J74">
        <v>82924.5</v>
      </c>
      <c r="K74">
        <v>87467.3</v>
      </c>
      <c r="L74">
        <v>92970</v>
      </c>
      <c r="M74">
        <v>99088.9</v>
      </c>
      <c r="N74">
        <v>117472</v>
      </c>
      <c r="O74">
        <v>124582</v>
      </c>
      <c r="P74">
        <v>131636</v>
      </c>
      <c r="Q74">
        <v>138832</v>
      </c>
      <c r="R74">
        <v>145992</v>
      </c>
      <c r="S74">
        <v>153287</v>
      </c>
      <c r="T74">
        <v>160643</v>
      </c>
      <c r="U74">
        <v>168142</v>
      </c>
      <c r="V74">
        <v>175519</v>
      </c>
      <c r="W74">
        <v>183110</v>
      </c>
      <c r="X74">
        <v>190510</v>
      </c>
      <c r="Y74">
        <v>198261</v>
      </c>
      <c r="Z74">
        <v>206088</v>
      </c>
      <c r="AA74">
        <v>213960</v>
      </c>
      <c r="AB74">
        <v>222188</v>
      </c>
      <c r="AC74">
        <v>230631</v>
      </c>
      <c r="AD74">
        <v>239020</v>
      </c>
      <c r="AE74">
        <v>247823</v>
      </c>
    </row>
    <row r="75" spans="1:31" x14ac:dyDescent="0.25">
      <c r="A75" t="s">
        <v>964</v>
      </c>
      <c r="B75">
        <v>76893.600000000006</v>
      </c>
      <c r="C75" s="39">
        <v>138632</v>
      </c>
      <c r="D75" s="39">
        <v>405679</v>
      </c>
      <c r="E75" s="39">
        <v>521474</v>
      </c>
      <c r="F75" s="39">
        <v>573983</v>
      </c>
      <c r="G75" s="39">
        <v>548606</v>
      </c>
      <c r="H75" s="39">
        <v>512620</v>
      </c>
      <c r="I75" s="39">
        <v>490955</v>
      </c>
      <c r="J75" s="39">
        <v>476792</v>
      </c>
      <c r="K75" s="39">
        <v>468123</v>
      </c>
      <c r="L75" s="39">
        <v>467498</v>
      </c>
      <c r="M75" s="39">
        <v>465739</v>
      </c>
      <c r="N75" s="39">
        <v>429234</v>
      </c>
      <c r="O75" s="39">
        <v>427482</v>
      </c>
      <c r="P75" s="39">
        <v>425872</v>
      </c>
      <c r="Q75" s="39">
        <v>424976</v>
      </c>
      <c r="R75" s="39">
        <v>424619</v>
      </c>
      <c r="S75" s="39">
        <v>424401</v>
      </c>
      <c r="T75" s="39">
        <v>424462</v>
      </c>
      <c r="U75" s="39">
        <v>424651</v>
      </c>
      <c r="V75" s="39">
        <v>424894</v>
      </c>
      <c r="W75" s="39">
        <v>425360</v>
      </c>
      <c r="X75" s="39">
        <v>425672</v>
      </c>
      <c r="Y75" s="39">
        <v>425855</v>
      </c>
      <c r="Z75" s="39">
        <v>426558</v>
      </c>
      <c r="AA75" s="39">
        <v>427246</v>
      </c>
      <c r="AB75" s="39">
        <v>428730</v>
      </c>
      <c r="AC75" s="39">
        <v>430013</v>
      </c>
      <c r="AD75" s="39">
        <v>431776</v>
      </c>
      <c r="AE75" s="39">
        <v>433423</v>
      </c>
    </row>
    <row r="76" spans="1:31" x14ac:dyDescent="0.25">
      <c r="A76" t="s">
        <v>965</v>
      </c>
      <c r="B76">
        <v>4247.71</v>
      </c>
      <c r="C76">
        <v>5141.01</v>
      </c>
      <c r="D76">
        <v>5049.1400000000003</v>
      </c>
      <c r="E76">
        <v>4912.4799999999996</v>
      </c>
      <c r="F76">
        <v>4504.68</v>
      </c>
      <c r="G76">
        <v>4075.7</v>
      </c>
      <c r="H76">
        <v>3800.14</v>
      </c>
      <c r="I76">
        <v>3676.14</v>
      </c>
      <c r="J76">
        <v>3688.27</v>
      </c>
      <c r="K76">
        <v>3742.68</v>
      </c>
      <c r="L76">
        <v>3843.69</v>
      </c>
      <c r="M76">
        <v>3970.21</v>
      </c>
      <c r="N76">
        <v>4572.1499999999996</v>
      </c>
      <c r="O76">
        <v>4717.97</v>
      </c>
      <c r="P76">
        <v>4867.13</v>
      </c>
      <c r="Q76">
        <v>5015.43</v>
      </c>
      <c r="R76">
        <v>5164.0200000000004</v>
      </c>
      <c r="S76">
        <v>5312.75</v>
      </c>
      <c r="T76">
        <v>5464.43</v>
      </c>
      <c r="U76">
        <v>5617.48</v>
      </c>
      <c r="V76">
        <v>5770.25</v>
      </c>
      <c r="W76">
        <v>5928.54</v>
      </c>
      <c r="X76">
        <v>6087.04</v>
      </c>
      <c r="Y76">
        <v>6248.52</v>
      </c>
      <c r="Z76">
        <v>6414.62</v>
      </c>
      <c r="AA76">
        <v>6576.79</v>
      </c>
      <c r="AB76">
        <v>6753.64</v>
      </c>
      <c r="AC76">
        <v>6928.15</v>
      </c>
      <c r="AD76">
        <v>7091.17</v>
      </c>
      <c r="AE76">
        <v>7282.41</v>
      </c>
    </row>
    <row r="77" spans="1:31" x14ac:dyDescent="0.25">
      <c r="A77" t="s">
        <v>966</v>
      </c>
      <c r="B77">
        <v>128.72999999999999</v>
      </c>
      <c r="C77">
        <v>198.13300000000001</v>
      </c>
      <c r="D77">
        <v>237.191</v>
      </c>
      <c r="E77">
        <v>237.82</v>
      </c>
      <c r="F77">
        <v>235.93</v>
      </c>
      <c r="G77">
        <v>226.44800000000001</v>
      </c>
      <c r="H77">
        <v>229.501</v>
      </c>
      <c r="I77">
        <v>250.29900000000001</v>
      </c>
      <c r="J77">
        <v>283.98899999999998</v>
      </c>
      <c r="K77">
        <v>333.69499999999999</v>
      </c>
      <c r="L77">
        <v>400.23</v>
      </c>
      <c r="M77">
        <v>481.99700000000001</v>
      </c>
      <c r="N77">
        <v>537.97299999999996</v>
      </c>
      <c r="O77">
        <v>646.20000000000005</v>
      </c>
      <c r="P77">
        <v>767.20100000000002</v>
      </c>
      <c r="Q77">
        <v>899.94399999999996</v>
      </c>
      <c r="R77">
        <v>1039.05</v>
      </c>
      <c r="S77">
        <v>1180.1500000000001</v>
      </c>
      <c r="T77">
        <v>1317.76</v>
      </c>
      <c r="U77">
        <v>1448.4</v>
      </c>
      <c r="V77">
        <v>1568.24</v>
      </c>
      <c r="W77">
        <v>1678.75</v>
      </c>
      <c r="X77">
        <v>1777.23</v>
      </c>
      <c r="Y77">
        <v>1865.25</v>
      </c>
      <c r="Z77">
        <v>1945.63</v>
      </c>
      <c r="AA77">
        <v>2020.5</v>
      </c>
      <c r="AB77">
        <v>2090.58</v>
      </c>
      <c r="AC77">
        <v>2155.4</v>
      </c>
      <c r="AD77">
        <v>2216.0300000000002</v>
      </c>
      <c r="AE77">
        <v>2275.56</v>
      </c>
    </row>
    <row r="79" spans="1:31" x14ac:dyDescent="0.25">
      <c r="A79" t="s">
        <v>932</v>
      </c>
      <c r="B79" s="46">
        <f>B62/SUM(B$62:B$68)</f>
        <v>3.1034315947149442E-2</v>
      </c>
      <c r="C79" s="46">
        <f t="shared" ref="C79:AE79" si="0">C62/SUM(C$62:C$68)</f>
        <v>5.3687113090343901E-2</v>
      </c>
      <c r="D79" s="32">
        <f>D62/SUM(D$62:D$68)</f>
        <v>0.11213823689476007</v>
      </c>
      <c r="E79" s="32">
        <f t="shared" si="0"/>
        <v>0.18174900801645386</v>
      </c>
      <c r="F79" s="32">
        <f t="shared" si="0"/>
        <v>0.29626441760623751</v>
      </c>
      <c r="G79" s="32">
        <f t="shared" si="0"/>
        <v>0.40178572615685271</v>
      </c>
      <c r="H79" s="32">
        <f t="shared" si="0"/>
        <v>0.47340067499730626</v>
      </c>
      <c r="I79" s="32">
        <f t="shared" si="0"/>
        <v>0.51635747206147586</v>
      </c>
      <c r="J79" s="32">
        <f t="shared" si="0"/>
        <v>0.54564392236116721</v>
      </c>
      <c r="K79" s="32">
        <f t="shared" si="0"/>
        <v>0.57964297586411262</v>
      </c>
      <c r="L79" s="32">
        <f t="shared" si="0"/>
        <v>0.60560247847336313</v>
      </c>
      <c r="M79" s="32">
        <f t="shared" si="0"/>
        <v>0.62404751626465405</v>
      </c>
      <c r="N79" s="32">
        <f t="shared" si="0"/>
        <v>0.60935332660470765</v>
      </c>
      <c r="O79" s="32">
        <f t="shared" si="0"/>
        <v>0.62825603522422913</v>
      </c>
      <c r="P79" s="32">
        <f t="shared" si="0"/>
        <v>0.64676183848393543</v>
      </c>
      <c r="Q79" s="32">
        <f t="shared" si="0"/>
        <v>0.64961383582068533</v>
      </c>
      <c r="R79" s="32">
        <f t="shared" si="0"/>
        <v>0.65230773094588357</v>
      </c>
      <c r="S79" s="32">
        <f t="shared" si="0"/>
        <v>0.65488917721038165</v>
      </c>
      <c r="T79" s="32">
        <f t="shared" si="0"/>
        <v>0.65752400351447293</v>
      </c>
      <c r="U79" s="32">
        <f t="shared" si="0"/>
        <v>0.65992867089049956</v>
      </c>
      <c r="V79" s="32">
        <f t="shared" si="0"/>
        <v>0.66231699186833271</v>
      </c>
      <c r="W79" s="32">
        <f t="shared" si="0"/>
        <v>0.66471022170077765</v>
      </c>
      <c r="X79" s="32">
        <f t="shared" si="0"/>
        <v>0.66698029741416298</v>
      </c>
      <c r="Y79" s="32">
        <f t="shared" si="0"/>
        <v>0.66921809021175893</v>
      </c>
      <c r="Z79" s="32">
        <f t="shared" si="0"/>
        <v>0.67126874957420257</v>
      </c>
      <c r="AA79" s="32">
        <f t="shared" si="0"/>
        <v>0.6738460709411388</v>
      </c>
      <c r="AB79" s="32">
        <f t="shared" si="0"/>
        <v>0.67584935758739528</v>
      </c>
      <c r="AC79" s="32">
        <f t="shared" si="0"/>
        <v>0.6780526617082987</v>
      </c>
      <c r="AD79" s="32">
        <f t="shared" si="0"/>
        <v>0.68037398747038624</v>
      </c>
      <c r="AE79" s="32">
        <f t="shared" si="0"/>
        <v>0.68255800187401083</v>
      </c>
    </row>
    <row r="80" spans="1:31" x14ac:dyDescent="0.25">
      <c r="A80" t="s">
        <v>933</v>
      </c>
      <c r="B80" s="46">
        <f>B66/SUM(B$62:B$68)</f>
        <v>1.2516858458254324E-2</v>
      </c>
      <c r="C80" s="46">
        <f t="shared" ref="C80:AE80" si="1">C66/SUM(C$62:C$68)</f>
        <v>1.3417675438829152E-2</v>
      </c>
      <c r="D80" s="32">
        <f t="shared" si="1"/>
        <v>2.4356454944941881E-2</v>
      </c>
      <c r="E80" s="32">
        <f t="shared" si="1"/>
        <v>2.8034068678930962E-2</v>
      </c>
      <c r="F80" s="32">
        <f t="shared" si="1"/>
        <v>3.0742973538475382E-2</v>
      </c>
      <c r="G80" s="32">
        <f t="shared" si="1"/>
        <v>2.9176241990220019E-2</v>
      </c>
      <c r="H80" s="32">
        <f t="shared" si="1"/>
        <v>2.7009323561652712E-2</v>
      </c>
      <c r="I80" s="32">
        <f t="shared" si="1"/>
        <v>2.5647310496683423E-2</v>
      </c>
      <c r="J80" s="32">
        <f t="shared" si="1"/>
        <v>2.5049127153949427E-2</v>
      </c>
      <c r="K80" s="32">
        <f t="shared" si="1"/>
        <v>2.5306326287258173E-2</v>
      </c>
      <c r="L80" s="32">
        <f t="shared" si="1"/>
        <v>2.5945181216975831E-2</v>
      </c>
      <c r="M80" s="32">
        <f t="shared" si="1"/>
        <v>2.6345957565014812E-2</v>
      </c>
      <c r="N80" s="32">
        <f t="shared" si="1"/>
        <v>2.5432156017531671E-2</v>
      </c>
      <c r="O80" s="32">
        <f t="shared" si="1"/>
        <v>2.5716575895727466E-2</v>
      </c>
      <c r="P80" s="32">
        <f t="shared" si="1"/>
        <v>2.6017128470273276E-2</v>
      </c>
      <c r="Q80" s="32">
        <f t="shared" si="1"/>
        <v>2.5773958055193023E-2</v>
      </c>
      <c r="R80" s="32">
        <f t="shared" si="1"/>
        <v>2.5550446936736405E-2</v>
      </c>
      <c r="S80" s="32">
        <f t="shared" si="1"/>
        <v>2.5323685667854236E-2</v>
      </c>
      <c r="T80" s="32">
        <f t="shared" si="1"/>
        <v>2.5113932189927031E-2</v>
      </c>
      <c r="U80" s="32">
        <f t="shared" si="1"/>
        <v>2.4898717454322049E-2</v>
      </c>
      <c r="V80" s="32">
        <f t="shared" si="1"/>
        <v>2.4686170905066425E-2</v>
      </c>
      <c r="W80" s="32">
        <f t="shared" si="1"/>
        <v>2.448218452324925E-2</v>
      </c>
      <c r="X80" s="32">
        <f t="shared" si="1"/>
        <v>2.4280587152726726E-2</v>
      </c>
      <c r="Y80" s="32">
        <f t="shared" si="1"/>
        <v>2.40698584546312E-2</v>
      </c>
      <c r="Z80" s="32">
        <f t="shared" si="1"/>
        <v>2.3884090380337567E-2</v>
      </c>
      <c r="AA80" s="32">
        <f t="shared" si="1"/>
        <v>2.3661055360940902E-2</v>
      </c>
      <c r="AB80" s="32">
        <f t="shared" si="1"/>
        <v>2.3481773211344193E-2</v>
      </c>
      <c r="AC80" s="32">
        <f t="shared" si="1"/>
        <v>2.328445026105096E-2</v>
      </c>
      <c r="AD80" s="32">
        <f t="shared" si="1"/>
        <v>2.311087515432679E-2</v>
      </c>
      <c r="AE80" s="32">
        <f t="shared" si="1"/>
        <v>2.2917641170700512E-2</v>
      </c>
    </row>
    <row r="81" spans="1:31" x14ac:dyDescent="0.25">
      <c r="A81" t="s">
        <v>934</v>
      </c>
      <c r="B81" s="40">
        <f t="shared" ref="B81:AE81" si="2">SUM(B79:B80)</f>
        <v>4.3551174405403764E-2</v>
      </c>
      <c r="C81" s="40">
        <f t="shared" si="2"/>
        <v>6.7104788529173051E-2</v>
      </c>
      <c r="D81" s="40">
        <f t="shared" si="2"/>
        <v>0.13649469183970195</v>
      </c>
      <c r="E81" s="40">
        <f t="shared" si="2"/>
        <v>0.20978307669538482</v>
      </c>
      <c r="F81" s="40">
        <f t="shared" si="2"/>
        <v>0.32700739114471289</v>
      </c>
      <c r="G81" s="40">
        <f t="shared" si="2"/>
        <v>0.43096196814707272</v>
      </c>
      <c r="H81" s="40">
        <f t="shared" si="2"/>
        <v>0.50040999855895896</v>
      </c>
      <c r="I81" s="40">
        <f t="shared" si="2"/>
        <v>0.54200478255815931</v>
      </c>
      <c r="J81" s="40">
        <f t="shared" si="2"/>
        <v>0.57069304951511668</v>
      </c>
      <c r="K81" s="40">
        <f t="shared" si="2"/>
        <v>0.60494930215137077</v>
      </c>
      <c r="L81" s="40">
        <f t="shared" si="2"/>
        <v>0.63154765969033899</v>
      </c>
      <c r="M81" s="40">
        <f t="shared" si="2"/>
        <v>0.65039347382966883</v>
      </c>
      <c r="N81" s="40">
        <f t="shared" si="2"/>
        <v>0.63478548262223933</v>
      </c>
      <c r="O81" s="40">
        <f t="shared" si="2"/>
        <v>0.65397261111995664</v>
      </c>
      <c r="P81" s="40">
        <f t="shared" si="2"/>
        <v>0.67277896695420869</v>
      </c>
      <c r="Q81" s="40">
        <f t="shared" si="2"/>
        <v>0.67538779387587833</v>
      </c>
      <c r="R81" s="40">
        <f t="shared" si="2"/>
        <v>0.67785817788261993</v>
      </c>
      <c r="S81" s="40">
        <f t="shared" si="2"/>
        <v>0.6802128628782359</v>
      </c>
      <c r="T81" s="40">
        <f t="shared" si="2"/>
        <v>0.68263793570440001</v>
      </c>
      <c r="U81" s="40">
        <f t="shared" si="2"/>
        <v>0.6848273883448216</v>
      </c>
      <c r="V81" s="40">
        <f t="shared" si="2"/>
        <v>0.68700316277339912</v>
      </c>
      <c r="W81" s="40">
        <f t="shared" si="2"/>
        <v>0.68919240622402689</v>
      </c>
      <c r="X81" s="40">
        <f t="shared" si="2"/>
        <v>0.69126088456688972</v>
      </c>
      <c r="Y81" s="40">
        <f t="shared" si="2"/>
        <v>0.6932879486663901</v>
      </c>
      <c r="Z81" s="40">
        <f t="shared" si="2"/>
        <v>0.69515283995454014</v>
      </c>
      <c r="AA81" s="40">
        <f t="shared" si="2"/>
        <v>0.69750712630207967</v>
      </c>
      <c r="AB81" s="40">
        <f t="shared" si="2"/>
        <v>0.69933113079873943</v>
      </c>
      <c r="AC81" s="40">
        <f t="shared" si="2"/>
        <v>0.70133711196934967</v>
      </c>
      <c r="AD81" s="40">
        <f t="shared" si="2"/>
        <v>0.70348486262471299</v>
      </c>
      <c r="AE81" s="40">
        <f t="shared" si="2"/>
        <v>0.70547564304471133</v>
      </c>
    </row>
    <row r="83" spans="1:31" x14ac:dyDescent="0.25">
      <c r="A83" t="s">
        <v>932</v>
      </c>
      <c r="B83" s="32">
        <f>B71/SUM(B71:B77)</f>
        <v>1.0901619301798006E-2</v>
      </c>
      <c r="C83" s="32">
        <f t="shared" ref="C83:AE83" si="3">C71/SUM(C71:C77)</f>
        <v>3.065090148397356E-2</v>
      </c>
      <c r="D83" s="32">
        <f t="shared" si="3"/>
        <v>0.10114140760591207</v>
      </c>
      <c r="E83" s="32">
        <f t="shared" si="3"/>
        <v>0.18174893669012401</v>
      </c>
      <c r="F83" s="32">
        <f t="shared" si="3"/>
        <v>0.29626428177445036</v>
      </c>
      <c r="G83" s="32">
        <f t="shared" si="3"/>
        <v>0.40178554649437059</v>
      </c>
      <c r="H83" s="32">
        <f t="shared" si="3"/>
        <v>0.47340047991854545</v>
      </c>
      <c r="I83" s="32">
        <f t="shared" si="3"/>
        <v>0.51635754913892906</v>
      </c>
      <c r="J83" s="32">
        <f t="shared" si="3"/>
        <v>0.53897035622609801</v>
      </c>
      <c r="K83" s="32">
        <f t="shared" si="3"/>
        <v>0.55363500863801729</v>
      </c>
      <c r="L83" s="32">
        <f t="shared" si="3"/>
        <v>0.56105402098321988</v>
      </c>
      <c r="M83" s="32">
        <f t="shared" si="3"/>
        <v>0.5651897362506868</v>
      </c>
      <c r="N83" s="32">
        <f t="shared" si="3"/>
        <v>0.52421520120260912</v>
      </c>
      <c r="O83" s="32">
        <f t="shared" si="3"/>
        <v>0.5288719692083107</v>
      </c>
      <c r="P83" s="32">
        <f t="shared" si="3"/>
        <v>0.53299104969121036</v>
      </c>
      <c r="Q83" s="32">
        <f t="shared" si="3"/>
        <v>0.53669428770559258</v>
      </c>
      <c r="R83" s="32">
        <f t="shared" si="3"/>
        <v>0.54019475426877739</v>
      </c>
      <c r="S83" s="32">
        <f t="shared" si="3"/>
        <v>0.54355022710679335</v>
      </c>
      <c r="T83" s="32">
        <f t="shared" si="3"/>
        <v>0.54698101176318714</v>
      </c>
      <c r="U83" s="32">
        <f t="shared" si="3"/>
        <v>0.55010352451560807</v>
      </c>
      <c r="V83" s="32">
        <f t="shared" si="3"/>
        <v>0.55320483039491208</v>
      </c>
      <c r="W83" s="32">
        <f t="shared" si="3"/>
        <v>0.55631697035905292</v>
      </c>
      <c r="X83" s="32">
        <f t="shared" si="3"/>
        <v>0.55926788045922282</v>
      </c>
      <c r="Y83" s="32">
        <f t="shared" si="3"/>
        <v>0.56216911573296491</v>
      </c>
      <c r="Z83" s="32">
        <f t="shared" si="3"/>
        <v>0.56483281033149235</v>
      </c>
      <c r="AA83" s="32">
        <f t="shared" si="3"/>
        <v>0.56818548681319758</v>
      </c>
      <c r="AB83" s="32">
        <f t="shared" si="3"/>
        <v>0.57079071254958069</v>
      </c>
      <c r="AC83" s="32">
        <f t="shared" si="3"/>
        <v>0.57365448252188378</v>
      </c>
      <c r="AD83" s="32">
        <f t="shared" si="3"/>
        <v>0.57669021961434441</v>
      </c>
      <c r="AE83" s="32">
        <f t="shared" si="3"/>
        <v>0.57953314129873912</v>
      </c>
    </row>
    <row r="84" spans="1:31" x14ac:dyDescent="0.25">
      <c r="A84" t="s">
        <v>933</v>
      </c>
      <c r="B84" s="32">
        <f>B75/SUM(B71:B77)</f>
        <v>4.3968547447678493E-3</v>
      </c>
      <c r="C84" s="32">
        <f t="shared" ref="C84:AE84" si="4">C75/SUM(C71:C77)</f>
        <v>7.6603907620308425E-3</v>
      </c>
      <c r="D84" s="32">
        <f t="shared" si="4"/>
        <v>2.1967996475006857E-2</v>
      </c>
      <c r="E84" s="32">
        <f t="shared" si="4"/>
        <v>2.8034165196062957E-2</v>
      </c>
      <c r="F84" s="32">
        <f t="shared" si="4"/>
        <v>3.0743066565258815E-2</v>
      </c>
      <c r="G84" s="32">
        <f t="shared" si="4"/>
        <v>2.9176335309125917E-2</v>
      </c>
      <c r="H84" s="32">
        <f t="shared" si="4"/>
        <v>2.7009365120524792E-2</v>
      </c>
      <c r="I84" s="32">
        <f t="shared" si="4"/>
        <v>2.5647392857359945E-2</v>
      </c>
      <c r="J84" s="32">
        <f t="shared" si="4"/>
        <v>2.4742848870656732E-2</v>
      </c>
      <c r="K84" s="32">
        <f t="shared" si="4"/>
        <v>2.4171052959593983E-2</v>
      </c>
      <c r="L84" s="32">
        <f t="shared" si="4"/>
        <v>2.4036549247778937E-2</v>
      </c>
      <c r="M84" s="32">
        <f t="shared" si="4"/>
        <v>2.3861101775925833E-2</v>
      </c>
      <c r="N84" s="32">
        <f t="shared" si="4"/>
        <v>2.1878863878592891E-2</v>
      </c>
      <c r="O84" s="32">
        <f t="shared" si="4"/>
        <v>2.1648640481563019E-2</v>
      </c>
      <c r="P84" s="32">
        <f t="shared" si="4"/>
        <v>2.1440469671108846E-2</v>
      </c>
      <c r="Q84" s="32">
        <f t="shared" si="4"/>
        <v>2.1293803832621173E-2</v>
      </c>
      <c r="R84" s="32">
        <f t="shared" si="4"/>
        <v>2.1159259846211337E-2</v>
      </c>
      <c r="S84" s="32">
        <f t="shared" si="4"/>
        <v>2.101820980869492E-2</v>
      </c>
      <c r="T84" s="32">
        <f t="shared" si="4"/>
        <v>2.0891799247287072E-2</v>
      </c>
      <c r="U84" s="32">
        <f t="shared" si="4"/>
        <v>2.0755029834128001E-2</v>
      </c>
      <c r="V84" s="32">
        <f t="shared" si="4"/>
        <v>2.0619263068836529E-2</v>
      </c>
      <c r="W84" s="32">
        <f t="shared" si="4"/>
        <v>2.0490006451919399E-2</v>
      </c>
      <c r="X84" s="32">
        <f t="shared" si="4"/>
        <v>2.0359415143190281E-2</v>
      </c>
      <c r="Y84" s="32">
        <f t="shared" si="4"/>
        <v>2.0219637400060962E-2</v>
      </c>
      <c r="Z84" s="32">
        <f t="shared" si="4"/>
        <v>2.0097089202934536E-2</v>
      </c>
      <c r="AA84" s="32">
        <f t="shared" si="4"/>
        <v>1.9951097308320641E-2</v>
      </c>
      <c r="AB84" s="32">
        <f t="shared" si="4"/>
        <v>1.9831688400870507E-2</v>
      </c>
      <c r="AC84" s="32">
        <f t="shared" si="4"/>
        <v>1.9699482115035243E-2</v>
      </c>
      <c r="AD84" s="32">
        <f t="shared" si="4"/>
        <v>1.9589102229860531E-2</v>
      </c>
      <c r="AE84" s="32">
        <f t="shared" si="4"/>
        <v>1.9458577436834622E-2</v>
      </c>
    </row>
    <row r="85" spans="1:31" x14ac:dyDescent="0.25">
      <c r="A85" t="s">
        <v>934</v>
      </c>
      <c r="B85" s="40">
        <f>SUM(B83:B84)</f>
        <v>1.5298474046565855E-2</v>
      </c>
      <c r="C85" s="40">
        <f t="shared" ref="C85:AE85" si="5">SUM(C83:C84)</f>
        <v>3.8311292246004401E-2</v>
      </c>
      <c r="D85" s="40">
        <f t="shared" si="5"/>
        <v>0.12310940408091893</v>
      </c>
      <c r="E85" s="40">
        <f t="shared" si="5"/>
        <v>0.20978310188618698</v>
      </c>
      <c r="F85" s="40">
        <f t="shared" si="5"/>
        <v>0.32700734833970918</v>
      </c>
      <c r="G85" s="40">
        <f t="shared" si="5"/>
        <v>0.43096188180349648</v>
      </c>
      <c r="H85" s="40">
        <f t="shared" si="5"/>
        <v>0.50040984503907027</v>
      </c>
      <c r="I85" s="40">
        <f t="shared" si="5"/>
        <v>0.54200494199628901</v>
      </c>
      <c r="J85" s="40">
        <f t="shared" si="5"/>
        <v>0.56371320509675471</v>
      </c>
      <c r="K85" s="40">
        <f t="shared" si="5"/>
        <v>0.57780606159761128</v>
      </c>
      <c r="L85" s="40">
        <f t="shared" si="5"/>
        <v>0.58509057023099886</v>
      </c>
      <c r="M85" s="40">
        <f t="shared" si="5"/>
        <v>0.58905083802661262</v>
      </c>
      <c r="N85" s="40">
        <f t="shared" si="5"/>
        <v>0.54609406508120206</v>
      </c>
      <c r="O85" s="40">
        <f t="shared" si="5"/>
        <v>0.55052060968987371</v>
      </c>
      <c r="P85" s="40">
        <f t="shared" si="5"/>
        <v>0.55443151936231916</v>
      </c>
      <c r="Q85" s="40">
        <f t="shared" si="5"/>
        <v>0.55798809153821372</v>
      </c>
      <c r="R85" s="40">
        <f t="shared" si="5"/>
        <v>0.56135401411498875</v>
      </c>
      <c r="S85" s="40">
        <f t="shared" si="5"/>
        <v>0.5645684369154883</v>
      </c>
      <c r="T85" s="40">
        <f t="shared" si="5"/>
        <v>0.56787281101047427</v>
      </c>
      <c r="U85" s="40">
        <f t="shared" si="5"/>
        <v>0.57085855434973609</v>
      </c>
      <c r="V85" s="40">
        <f t="shared" si="5"/>
        <v>0.57382409346374863</v>
      </c>
      <c r="W85" s="40">
        <f t="shared" si="5"/>
        <v>0.57680697681097237</v>
      </c>
      <c r="X85" s="40">
        <f t="shared" si="5"/>
        <v>0.57962729560241311</v>
      </c>
      <c r="Y85" s="40">
        <f t="shared" si="5"/>
        <v>0.58238875313302585</v>
      </c>
      <c r="Z85" s="40">
        <f t="shared" si="5"/>
        <v>0.58492989953442687</v>
      </c>
      <c r="AA85" s="40">
        <f t="shared" si="5"/>
        <v>0.58813658412151826</v>
      </c>
      <c r="AB85" s="40">
        <f t="shared" si="5"/>
        <v>0.59062240095045115</v>
      </c>
      <c r="AC85" s="40">
        <f t="shared" si="5"/>
        <v>0.59335396463691903</v>
      </c>
      <c r="AD85" s="40">
        <f t="shared" si="5"/>
        <v>0.59627932184420496</v>
      </c>
      <c r="AE85" s="40">
        <f t="shared" si="5"/>
        <v>0.59899171873557377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3" workbookViewId="0">
      <selection activeCell="E25" sqref="E2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-0.9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-3.5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>
        <f>IF($G10="s-curve",$E10+($F10-$E10)*$O$2/(1+EXP($O$3*(COUNT($K$9:K$9)+$O$4))),TREND($E10:$F10,$E$9:$F$9,K$9))</f>
        <v>0.13877269058395222</v>
      </c>
      <c r="L10">
        <f>IF($G10="s-curve",$E10+($F10-$E10)*$O$2/(1+EXP($O$3*(COUNT($K$9:L$9)+$O$4))),TREND($E10:$F10,$E$9:$F$9,L$9))</f>
        <v>0.24398859395450184</v>
      </c>
      <c r="M10">
        <f>IF($G10="s-curve",$E10+($F10-$E10)*$O$2/(1+EXP($O$3*(COUNT($K$9:M$9)+$O$4))),TREND($E10:$F10,$E$9:$F$9,M$9))</f>
        <v>0.41867144928034067</v>
      </c>
      <c r="N10">
        <f>IF($G10="s-curve",$E10+($F10-$E10)*$O$2/(1+EXP($O$3*(COUNT($K$9:N$9)+$O$4))),TREND($E10:$F10,$E$9:$F$9,N$9))</f>
        <v>0.62932855071965943</v>
      </c>
      <c r="O10">
        <f>IF($G10="s-curve",$E10+($F10-$E10)*$O$2/(1+EXP($O$3*(COUNT($K$9:O$9)+$O$4))),TREND($E10:$F10,$E$9:$F$9,O$9))</f>
        <v>0.80401140604549814</v>
      </c>
      <c r="P10">
        <f>IF($G10="s-curve",$E10+($F10-$E10)*$O$2/(1+EXP($O$3*(COUNT($K$9:P$9)+$O$4))),TREND($E10:$F10,$E$9:$F$9,P$9))</f>
        <v>0.90922730941604779</v>
      </c>
      <c r="Q10">
        <f>IF($G10="s-curve",$E10+($F10-$E10)*$O$2/(1+EXP($O$3*(COUNT($K$9:Q$9)+$O$4))),TREND($E10:$F10,$E$9:$F$9,Q$9))</f>
        <v>0.96088110315315733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2.435315217413268E-2</v>
      </c>
      <c r="L14">
        <f>IF($G14="s-curve",$E14+($F14-$E14)*$O$2/(1+EXP($O$3*(COUNT($I$9:L$9)+$O$4))),TREND($E14:$F14,$E$9:$F$9,L$9))</f>
        <v>3.3646847825867326E-2</v>
      </c>
      <c r="M14">
        <f>IF($G14="s-curve",$E14+($F14-$E14)*$O$2/(1+EXP($O$3*(COUNT($I$9:M$9)+$O$4))),TREND($E14:$F14,$E$9:$F$9,M$9))</f>
        <v>4.1353444384360213E-2</v>
      </c>
      <c r="N14">
        <f>IF($G14="s-curve",$E14+($F14-$E14)*$O$2/(1+EXP($O$3*(COUNT($I$9:N$9)+$O$4))),TREND($E14:$F14,$E$9:$F$9,N$9))</f>
        <v>4.5995322474237404E-2</v>
      </c>
      <c r="O14">
        <f>IF($G14="s-curve",$E14+($F14-$E14)*$O$2/(1+EXP($O$3*(COUNT($I$9:O$9)+$O$4))),TREND($E14:$F14,$E$9:$F$9,O$9))</f>
        <v>4.8274166315580479E-2</v>
      </c>
      <c r="P14">
        <f>IF($G14="s-curve",$E14+($F14-$E14)*$O$2/(1+EXP($O$3*(COUNT($I$9:P$9)+$O$4))),TREND($E14:$F14,$E$9:$F$9,P$9))</f>
        <v>4.9280790600739442E-2</v>
      </c>
      <c r="Q14">
        <f>IF($G14="s-curve",$E14+($F14-$E14)*$O$2/(1+EXP($O$3*(COUNT($I$9:Q$9)+$O$4))),TREND($E14:$F14,$E$9:$F$9,Q$9))</f>
        <v>4.9704589339490207E-2</v>
      </c>
      <c r="R14">
        <f>IF($G14="s-curve",$E14+($F14-$E14)*$O$2/(1+EXP($O$3*(COUNT($I$9:R$9)+$O$4))),TREND($E14:$F14,$E$9:$F$9,R$9))</f>
        <v>4.9879391575460584E-2</v>
      </c>
      <c r="S14">
        <f>IF($G14="s-curve",$E14+($F14-$E14)*$O$2/(1+EXP($O$3*(COUNT($I$9:S$9)+$O$4))),TREND($E14:$F14,$E$9:$F$9,S$9))</f>
        <v>4.9950880568867671E-2</v>
      </c>
      <c r="T14">
        <f>IF($G14="s-curve",$E14+($F14-$E14)*$O$2/(1+EXP($O$3*(COUNT($I$9:T$9)+$O$4))),TREND($E14:$F14,$E$9:$F$9,T$9))</f>
        <v>4.9980015660008786E-2</v>
      </c>
      <c r="U14">
        <f>IF($G14="s-curve",$E14+($F14-$E14)*$O$2/(1+EXP($O$3*(COUNT($I$9:U$9)+$O$4))),TREND($E14:$F14,$E$9:$F$9,U$9))</f>
        <v>4.9991872678821749E-2</v>
      </c>
      <c r="V14">
        <f>IF($G14="s-curve",$E14+($F14-$E14)*$O$2/(1+EXP($O$3*(COUNT($I$9:V$9)+$O$4))),TREND($E14:$F14,$E$9:$F$9,V$9))</f>
        <v>4.9996695298304125E-2</v>
      </c>
      <c r="W14">
        <f>IF($G14="s-curve",$E14+($F14-$E14)*$O$2/(1+EXP($O$3*(COUNT($I$9:W$9)+$O$4))),TREND($E14:$F14,$E$9:$F$9,W$9))</f>
        <v>4.9998656345816586E-2</v>
      </c>
      <c r="X14">
        <f>IF($G14="s-curve",$E14+($F14-$E14)*$O$2/(1+EXP($O$3*(COUNT($I$9:X$9)+$O$4))),TREND($E14:$F14,$E$9:$F$9,X$9))</f>
        <v>4.9999453700604407E-2</v>
      </c>
      <c r="Y14">
        <f>IF($G14="s-curve",$E14+($F14-$E14)*$O$2/(1+EXP($O$3*(COUNT($I$9:Y$9)+$O$4))),TREND($E14:$F14,$E$9:$F$9,Y$9))</f>
        <v>4.9999777889526184E-2</v>
      </c>
      <c r="Z14">
        <f>IF($G14="s-curve",$E14+($F14-$E14)*$O$2/(1+EXP($O$3*(COUNT($I$9:Z$9)+$O$4))),TREND($E14:$F14,$E$9:$F$9,Z$9))</f>
        <v>4.9999909696336844E-2</v>
      </c>
      <c r="AA14">
        <f>IF($G14="s-curve",$E14+($F14-$E14)*$O$2/(1+EXP($O$3*(COUNT($I$9:AA$9)+$O$4))),TREND($E14:$F14,$E$9:$F$9,AA$9))</f>
        <v>4.9999963285223548E-2</v>
      </c>
      <c r="AB14">
        <f>IF($G14="s-curve",$E14+($F14-$E14)*$O$2/(1+EXP($O$3*(COUNT($I$9:AB$9)+$O$4))),TREND($E14:$F14,$E$9:$F$9,AB$9))</f>
        <v>4.9999985072878089E-2</v>
      </c>
      <c r="AC14">
        <f>IF($G14="s-curve",$E14+($F14-$E14)*$O$2/(1+EXP($O$3*(COUNT($I$9:AC$9)+$O$4))),TREND($E14:$F14,$E$9:$F$9,AC$9))</f>
        <v>4.9999993931083841E-2</v>
      </c>
      <c r="AD14">
        <f>IF($G14="s-curve",$E14+($F14-$E14)*$O$2/(1+EXP($O$3*(COUNT($I$9:AD$9)+$O$4))),TREND($E14:$F14,$E$9:$F$9,AD$9))</f>
        <v>4.9999997532562616E-2</v>
      </c>
      <c r="AE14">
        <f>IF($G14="s-curve",$E14+($F14-$E14)*$O$2/(1+EXP($O$3*(COUNT($I$9:AE$9)+$O$4))),TREND($E14:$F14,$E$9:$F$9,AE$9))</f>
        <v>4.9999998996814787E-2</v>
      </c>
      <c r="AF14">
        <f>IF($G14="s-curve",$E14+($F14-$E14)*$O$2/(1+EXP($O$3*(COUNT($I$9:AF$9)+$O$4))),TREND($E14:$F14,$E$9:$F$9,AF$9))</f>
        <v>4.999999959213533E-2</v>
      </c>
      <c r="AG14">
        <f>IF($G14="s-curve",$E14+($F14-$E14)*$O$2/(1+EXP($O$3*(COUNT($I$9:AG$9)+$O$4))),TREND($E14:$F14,$E$9:$F$9,AG$9))</f>
        <v>4.9999999834174594E-2</v>
      </c>
      <c r="AH14">
        <f>IF($G14="s-curve",$E14+($F14-$E14)*$O$2/(1+EXP($O$3*(COUNT($I$9:AH$9)+$O$4))),TREND($E14:$F14,$E$9:$F$9,AH$9))</f>
        <v>4.9999999932580426E-2</v>
      </c>
      <c r="AI14">
        <f>IF($G14="s-curve",$E14+($F14-$E14)*$O$2/(1+EXP($O$3*(COUNT($I$9:AI$9)+$O$4))),TREND($E14:$F14,$E$9:$F$9,AI$9))</f>
        <v>4.9999999972589249E-2</v>
      </c>
      <c r="AJ14">
        <f>IF($G14="s-curve",$E14+($F14-$E14)*$O$2/(1+EXP($O$3*(COUNT($I$9:AJ$9)+$O$4))),TREND($E14:$F14,$E$9:$F$9,AJ$9))</f>
        <v>4.9999999988855619E-2</v>
      </c>
      <c r="AK14">
        <f>IF($G14="s-curve",$E14+($F14-$E14)*$O$2/(1+EXP($O$3*(COUNT($I$9:AK$9)+$O$4))),TREND($E14:$F14,$E$9:$F$9,AK$9))</f>
        <v>4.9999999995469037E-2</v>
      </c>
      <c r="AL14">
        <f>IF($G14="s-curve",$E14+($F14-$E14)*$O$2/(1+EXP($O$3*(COUNT($I$9:AL$9)+$O$4))),TREND($E14:$F14,$E$9:$F$9,AL$9))</f>
        <v>4.9999999998157844E-2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0.05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0.05</v>
      </c>
      <c r="J17">
        <f>IF($G17="s-curve",$E17+($F17-$E17)*$O$2/(1+EXP($O$3*(COUNT($I$9:J$9)+$O$4))),TREND($E17:$F17,$E$9:$F$9,J$9))</f>
        <v>0.24557685321089995</v>
      </c>
      <c r="K17">
        <f>IF($G17="s-curve",$E17+($F17-$E17)*$O$2/(1+EXP($O$3*(COUNT($I$9:K$9)+$O$4))),TREND($E17:$F17,$E$9:$F$9,K$9))</f>
        <v>0.4198927277482391</v>
      </c>
      <c r="L17">
        <f>IF($G17="s-curve",$E17+($F17-$E17)*$O$2/(1+EXP($O$3*(COUNT($I$9:L$9)+$O$4))),TREND($E17:$F17,$E$9:$F$9,L$9))</f>
        <v>0.63010727225176089</v>
      </c>
      <c r="M17">
        <f>IF($G17="s-curve",$E17+($F17-$E17)*$O$2/(1+EXP($O$3*(COUNT($I$9:M$9)+$O$4))),TREND($E17:$F17,$E$9:$F$9,M$9))</f>
        <v>0.8044231467891001</v>
      </c>
      <c r="N17">
        <f>IF($G17="s-curve",$E17+($F17-$E17)*$O$2/(1+EXP($O$3*(COUNT($I$9:N$9)+$O$4))),TREND($E17:$F17,$E$9:$F$9,N$9))</f>
        <v>0.90941800834584607</v>
      </c>
      <c r="O17">
        <f>IF($G17="s-curve",$E17+($F17-$E17)*$O$2/(1+EXP($O$3*(COUNT($I$9:O$9)+$O$4))),TREND($E17:$F17,$E$9:$F$9,O$9))</f>
        <v>0.96096328570955836</v>
      </c>
      <c r="P17">
        <f>IF($G17="s-curve",$E17+($F17-$E17)*$O$2/(1+EXP($O$3*(COUNT($I$9:P$9)+$O$4))),TREND($E17:$F17,$E$9:$F$9,P$9))</f>
        <v>0.98373216835005872</v>
      </c>
      <c r="Q17">
        <f>IF($G17="s-curve",$E17+($F17-$E17)*$O$2/(1+EXP($O$3*(COUNT($I$9:Q$9)+$O$4))),TREND($E17:$F17,$E$9:$F$9,Q$9))</f>
        <v>0.99331809220275458</v>
      </c>
      <c r="R17">
        <f>IF($G17="s-curve",$E17+($F17-$E17)*$O$2/(1+EXP($O$3*(COUNT($I$9:R$9)+$O$4))),TREND($E17:$F17,$E$9:$F$9,R$9))</f>
        <v>0.99727195230208454</v>
      </c>
      <c r="S17">
        <f>IF($G17="s-curve",$E17+($F17-$E17)*$O$2/(1+EXP($O$3*(COUNT($I$9:S$9)+$O$4))),TREND($E17:$F17,$E$9:$F$9,S$9))</f>
        <v>0.99888896524819726</v>
      </c>
      <c r="T17">
        <f>IF($G17="s-curve",$E17+($F17-$E17)*$O$2/(1+EXP($O$3*(COUNT($I$9:T$9)+$O$4))),TREND($E17:$F17,$E$9:$F$9,T$9))</f>
        <v>0.99954797326210354</v>
      </c>
      <c r="U17">
        <f>IF($G17="s-curve",$E17+($F17-$E17)*$O$2/(1+EXP($O$3*(COUNT($I$9:U$9)+$O$4))),TREND($E17:$F17,$E$9:$F$9,U$9))</f>
        <v>0.99981616773525384</v>
      </c>
      <c r="V17">
        <f>IF($G17="s-curve",$E17+($F17-$E17)*$O$2/(1+EXP($O$3*(COUNT($I$9:V$9)+$O$4))),TREND($E17:$F17,$E$9:$F$9,V$9))</f>
        <v>0.9999252507949743</v>
      </c>
      <c r="W17">
        <f>IF($G17="s-curve",$E17+($F17-$E17)*$O$2/(1+EXP($O$3*(COUNT($I$9:W$9)+$O$4))),TREND($E17:$F17,$E$9:$F$9,W$9))</f>
        <v>0.99996960782204181</v>
      </c>
      <c r="X17">
        <f>IF($G17="s-curve",$E17+($F17-$E17)*$O$2/(1+EXP($O$3*(COUNT($I$9:X$9)+$O$4))),TREND($E17:$F17,$E$9:$F$9,X$9))</f>
        <v>0.99998764322795686</v>
      </c>
      <c r="Y17">
        <f>IF($G17="s-curve",$E17+($F17-$E17)*$O$2/(1+EXP($O$3*(COUNT($I$9:Y$9)+$O$4))),TREND($E17:$F17,$E$9:$F$9,Y$9))</f>
        <v>0.99999497607261612</v>
      </c>
      <c r="Z17">
        <f>IF($G17="s-curve",$E17+($F17-$E17)*$O$2/(1+EXP($O$3*(COUNT($I$9:Z$9)+$O$4))),TREND($E17:$F17,$E$9:$F$9,Z$9))</f>
        <v>0.99999795741714281</v>
      </c>
      <c r="AA17">
        <f>IF($G17="s-curve",$E17+($F17-$E17)*$O$2/(1+EXP($O$3*(COUNT($I$9:AA$9)+$O$4))),TREND($E17:$F17,$E$9:$F$9,AA$9))</f>
        <v>0.99999916954672308</v>
      </c>
      <c r="AB17">
        <f>IF($G17="s-curve",$E17+($F17-$E17)*$O$2/(1+EXP($O$3*(COUNT($I$9:AB$9)+$O$4))),TREND($E17:$F17,$E$9:$F$9,AB$9))</f>
        <v>0.99999966236271853</v>
      </c>
      <c r="AC17">
        <f>IF($G17="s-curve",$E17+($F17-$E17)*$O$2/(1+EXP($O$3*(COUNT($I$9:AC$9)+$O$4))),TREND($E17:$F17,$E$9:$F$9,AC$9))</f>
        <v>0.99999986272689645</v>
      </c>
      <c r="AD17">
        <f>IF($G17="s-curve",$E17+($F17-$E17)*$O$2/(1+EXP($O$3*(COUNT($I$9:AD$9)+$O$4))),TREND($E17:$F17,$E$9:$F$9,AD$9))</f>
        <v>0.99999994418891625</v>
      </c>
      <c r="AE17">
        <f>IF($G17="s-curve",$E17+($F17-$E17)*$O$2/(1+EXP($O$3*(COUNT($I$9:AE$9)+$O$4))),TREND($E17:$F17,$E$9:$F$9,AE$9))</f>
        <v>0.99999997730890589</v>
      </c>
      <c r="AF17">
        <f>IF($G17="s-curve",$E17+($F17-$E17)*$O$2/(1+EXP($O$3*(COUNT($I$9:AF$9)+$O$4))),TREND($E17:$F17,$E$9:$F$9,AF$9))</f>
        <v>0.99999999077448953</v>
      </c>
      <c r="AG17">
        <f>IF($G17="s-curve",$E17+($F17-$E17)*$O$2/(1+EXP($O$3*(COUNT($I$9:AG$9)+$O$4))),TREND($E17:$F17,$E$9:$F$9,AG$9))</f>
        <v>0.99999999624918723</v>
      </c>
      <c r="AH17">
        <f>IF($G17="s-curve",$E17+($F17-$E17)*$O$2/(1+EXP($O$3*(COUNT($I$9:AH$9)+$O$4))),TREND($E17:$F17,$E$9:$F$9,AH$9))</f>
        <v>0.9999999984750334</v>
      </c>
      <c r="AI17">
        <f>IF($G17="s-curve",$E17+($F17-$E17)*$O$2/(1+EXP($O$3*(COUNT($I$9:AI$9)+$O$4))),TREND($E17:$F17,$E$9:$F$9,AI$9))</f>
        <v>0.99999999937999484</v>
      </c>
      <c r="AJ17">
        <f>IF($G17="s-curve",$E17+($F17-$E17)*$O$2/(1+EXP($O$3*(COUNT($I$9:AJ$9)+$O$4))),TREND($E17:$F17,$E$9:$F$9,AJ$9))</f>
        <v>0.99999999974792475</v>
      </c>
      <c r="AK17">
        <f>IF($G17="s-curve",$E17+($F17-$E17)*$O$2/(1+EXP($O$3*(COUNT($I$9:AK$9)+$O$4))),TREND($E17:$F17,$E$9:$F$9,AK$9))</f>
        <v>0.99999999989751387</v>
      </c>
      <c r="AL17">
        <f>IF($G17="s-curve",$E17+($F17-$E17)*$O$2/(1+EXP($O$3*(COUNT($I$9:AL$9)+$O$4))),TREND($E17:$F17,$E$9:$F$9,AL$9))</f>
        <v>0.99999999995833211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IF($G24="s-curve",$E24+($F24-$E24)*$R$2/(1+EXP($R$3*(COUNT($K$9:K$9)+$R$4))),TREND($E24:$F24,$E$9:$F$9,K$9))</f>
        <v>0.60036442047776029</v>
      </c>
      <c r="L24">
        <f>IF($G24="s-curve",$E24+($F24-$E24)*$R$2/(1+EXP($R$3*(COUNT($K$9:L$9)+$R$4))),TREND($E24:$F24,$E$9:$F$9,L$9))</f>
        <v>0.6006004729026948</v>
      </c>
      <c r="M24">
        <f>IF($G24="s-curve",$E24+($F24-$E24)*$R$2/(1+EXP($R$3*(COUNT($K$9:M$9)+$R$4))),TREND($E24:$F24,$E$9:$F$9,M$9))</f>
        <v>0.60098904926265384</v>
      </c>
      <c r="N24">
        <f>IF($G24="s-curve",$E24+($F24-$E24)*$R$2/(1+EXP($R$3*(COUNT($K$9:N$9)+$R$4))),TREND($E24:$F24,$E$9:$F$9,N$9))</f>
        <v>0.60162805508635842</v>
      </c>
      <c r="O24">
        <f>IF($G24="s-curve",$E24+($F24-$E24)*$R$2/(1+EXP($R$3*(COUNT($K$9:O$9)+$R$4))),TREND($E24:$F24,$E$9:$F$9,O$9))</f>
        <v>0.60267714036971387</v>
      </c>
      <c r="P24">
        <f>IF($G24="s-curve",$E24+($F24-$E24)*$R$2/(1+EXP($R$3*(COUNT($K$9:P$9)+$R$4))),TREND($E24:$F24,$E$9:$F$9,P$9))</f>
        <v>0.60439477705223721</v>
      </c>
      <c r="Q24">
        <f>IF($G24="s-curve",$E24+($F24-$E24)*$R$2/(1+EXP($R$3*(COUNT($K$9:Q$9)+$R$4))),TREND($E24:$F24,$E$9:$F$9,Q$9))</f>
        <v>0.60719448398483655</v>
      </c>
      <c r="R24">
        <f>IF($G24="s-curve",$E24+($F24-$E24)*$R$2/(1+EXP($R$3*(COUNT($K$9:R$9)+$R$4))),TREND($E24:$F24,$E$9:$F$9,R$9))</f>
        <v>0.6117248923005425</v>
      </c>
      <c r="S24">
        <f>IF($G24="s-curve",$E24+($F24-$E24)*$R$2/(1+EXP($R$3*(COUNT($K$9:S$9)+$R$4))),TREND($E24:$F24,$E$9:$F$9,S$9))</f>
        <v>0.61897034927102668</v>
      </c>
      <c r="T24">
        <f>IF($G24="s-curve",$E24+($F24-$E24)*$R$2/(1+EXP($R$3*(COUNT($K$9:T$9)+$R$4))),TREND($E24:$F24,$E$9:$F$9,T$9))</f>
        <v>0.63034327200849738</v>
      </c>
      <c r="U24">
        <f>IF($G24="s-curve",$E24+($F24-$E24)*$R$2/(1+EXP($R$3*(COUNT($K$9:U$9)+$R$4))),TREND($E24:$F24,$E$9:$F$9,U$9))</f>
        <v>0.64768116880884696</v>
      </c>
      <c r="V24">
        <f>IF($G24="s-curve",$E24+($F24-$E24)*$R$2/(1+EXP($R$3*(COUNT($K$9:V$9)+$R$4))),TREND($E24:$F24,$E$9:$F$9,V$9))</f>
        <v>0.6729702095225425</v>
      </c>
      <c r="W24">
        <f>IF($G24="s-curve",$E24+($F24-$E24)*$R$2/(1+EXP($R$3*(COUNT($K$9:W$9)+$R$4))),TREND($E24:$F24,$E$9:$F$9,W$9))</f>
        <v>0.707576568547998</v>
      </c>
      <c r="X24">
        <f>IF($G24="s-curve",$E24+($F24-$E24)*$R$2/(1+EXP($R$3*(COUNT($K$9:X$9)+$R$4))),TREND($E24:$F24,$E$9:$F$9,X$9))</f>
        <v>0.75101626751925821</v>
      </c>
      <c r="Y24">
        <f>IF($G24="s-curve",$E24+($F24-$E24)*$R$2/(1+EXP($R$3*(COUNT($K$9:Y$9)+$R$4))),TREND($E24:$F24,$E$9:$F$9,Y$9))</f>
        <v>0.8</v>
      </c>
      <c r="Z24">
        <f>IF($G24="s-curve",$E24+($F24-$E24)*$R$2/(1+EXP($R$3*(COUNT($K$9:Z$9)+$R$4))),TREND($E24:$F24,$E$9:$F$9,Z$9))</f>
        <v>0.84898373248074188</v>
      </c>
      <c r="AA24">
        <f>IF($G24="s-curve",$E24+($F24-$E24)*$R$2/(1+EXP($R$3*(COUNT($K$9:AA$9)+$R$4))),TREND($E24:$F24,$E$9:$F$9,AA$9))</f>
        <v>0.89242343145200187</v>
      </c>
      <c r="AB24">
        <f>IF($G24="s-curve",$E24+($F24-$E24)*$R$2/(1+EXP($R$3*(COUNT($K$9:AB$9)+$R$4))),TREND($E24:$F24,$E$9:$F$9,AB$9))</f>
        <v>0.92702979047745737</v>
      </c>
      <c r="AC24">
        <f>IF($G24="s-curve",$E24+($F24-$E24)*$R$2/(1+EXP($R$3*(COUNT($K$9:AC$9)+$R$4))),TREND($E24:$F24,$E$9:$F$9,AC$9))</f>
        <v>0.95231883119115301</v>
      </c>
      <c r="AD24">
        <f>IF($G24="s-curve",$E24+($F24-$E24)*$R$2/(1+EXP($R$3*(COUNT($K$9:AD$9)+$R$4))),TREND($E24:$F24,$E$9:$F$9,AD$9))</f>
        <v>0.9696567279915026</v>
      </c>
      <c r="AE24">
        <f>IF($G24="s-curve",$E24+($F24-$E24)*$R$2/(1+EXP($R$3*(COUNT($K$9:AE$9)+$R$4))),TREND($E24:$F24,$E$9:$F$9,AE$9))</f>
        <v>0.9810296507289733</v>
      </c>
      <c r="AF24">
        <f>IF($G24="s-curve",$E24+($F24-$E24)*$R$2/(1+EXP($R$3*(COUNT($K$9:AF$9)+$R$4))),TREND($E24:$F24,$E$9:$F$9,AF$9))</f>
        <v>0.98827510769945737</v>
      </c>
      <c r="AG24">
        <f>IF($G24="s-curve",$E24+($F24-$E24)*$R$2/(1+EXP($R$3*(COUNT($K$9:AG$9)+$R$4))),TREND($E24:$F24,$E$9:$F$9,AG$9))</f>
        <v>0.99280551601516343</v>
      </c>
      <c r="AH24">
        <f>IF($G24="s-curve",$E24+($F24-$E24)*$R$2/(1+EXP($R$3*(COUNT($K$9:AH$9)+$R$4))),TREND($E24:$F24,$E$9:$F$9,AH$9))</f>
        <v>0.99560522294776277</v>
      </c>
      <c r="AI24">
        <f>IF($G24="s-curve",$E24+($F24-$E24)*$R$2/(1+EXP($R$3*(COUNT($K$9:AI$9)+$R$4))),TREND($E24:$F24,$E$9:$F$9,AI$9))</f>
        <v>0.99732285963028611</v>
      </c>
      <c r="AJ24">
        <f>IF($G24="s-curve",$E24+($F24-$E24)*$R$2/(1+EXP($R$3*(COUNT($K$9:AJ$9)+$R$4))),TREND($E24:$F24,$E$9:$F$9,AJ$9))</f>
        <v>0.99837194491364156</v>
      </c>
      <c r="AK24">
        <f>IF($G24="s-curve",$E24+($F24-$E24)*$R$2/(1+EXP($R$3*(COUNT($K$9:AK$9)+$R$4))),TREND($E24:$F24,$E$9:$F$9,AK$9))</f>
        <v>0.99901095073734614</v>
      </c>
      <c r="AL24">
        <f>IF($G24="s-curve",$E24+($F24-$E24)*$R$2/(1+EXP($R$3*(COUNT($K$9:AL$9)+$R$4))),TREND($E24:$F24,$E$9:$F$9,AL$9))</f>
        <v>0.99939952709730528</v>
      </c>
    </row>
    <row r="25" spans="1:38" x14ac:dyDescent="0.25">
      <c r="C25" t="s">
        <v>2</v>
      </c>
      <c r="E25" s="22">
        <f>'SYVbT-passenger'!D3/SUM('SYVbT-passenger'!3:3)*3</f>
        <v>0.30255990331064825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0.30255990331064825</v>
      </c>
      <c r="J25">
        <f>IF($G25="s-curve",$E25+($F25-$E25)*$I$2/(1+EXP($I$3*(COUNT($I$9:J$9)+$I$4))),TREND($E25:$F25,$E$9:$F$9,J$9))</f>
        <v>0.30043157833481504</v>
      </c>
      <c r="K25">
        <f>IF($G25="s-curve",$E25+($F25-$E25)*$I$2/(1+EXP($I$3*(COUNT($I$9:K$9)+$I$4))),TREND($E25:$F25,$E$9:$F$9,K$9))</f>
        <v>0.2997017384509349</v>
      </c>
      <c r="L25">
        <f>IF($G25="s-curve",$E25+($F25-$E25)*$I$2/(1+EXP($I$3*(COUNT($I$9:L$9)+$I$4))),TREND($E25:$F25,$E$9:$F$9,L$9))</f>
        <v>0.29872838007535607</v>
      </c>
      <c r="M25">
        <f>IF($G25="s-curve",$E25+($F25-$E25)*$I$2/(1+EXP($I$3*(COUNT($I$9:M$9)+$I$4))),TREND($E25:$F25,$E$9:$F$9,M$9))</f>
        <v>0.29743557082505373</v>
      </c>
      <c r="N25">
        <f>IF($G25="s-curve",$E25+($F25-$E25)*$I$2/(1+EXP($I$3*(COUNT($I$9:N$9)+$I$4))),TREND($E25:$F25,$E$9:$F$9,N$9))</f>
        <v>0.29572780273850224</v>
      </c>
      <c r="O25">
        <f>IF($G25="s-curve",$E25+($F25-$E25)*$I$2/(1+EXP($I$3*(COUNT($I$9:O$9)+$I$4))),TREND($E25:$F25,$E$9:$F$9,O$9))</f>
        <v>0.29348805553810225</v>
      </c>
      <c r="P25">
        <f>IF($G25="s-curve",$E25+($F25-$E25)*$I$2/(1+EXP($I$3*(COUNT($I$9:P$9)+$I$4))),TREND($E25:$F25,$E$9:$F$9,P$9))</f>
        <v>0.29057816867446151</v>
      </c>
      <c r="Q25">
        <f>IF($G25="s-curve",$E25+($F25-$E25)*$I$2/(1+EXP($I$3*(COUNT($I$9:Q$9)+$I$4))),TREND($E25:$F25,$E$9:$F$9,Q$9))</f>
        <v>0.28684357792599674</v>
      </c>
      <c r="R25">
        <f>IF($G25="s-curve",$E25+($F25-$E25)*$I$2/(1+EXP($I$3*(COUNT($I$9:R$9)+$I$4))),TREND($E25:$F25,$E$9:$F$9,R$9))</f>
        <v>0.28212505041848135</v>
      </c>
      <c r="S25">
        <f>IF($G25="s-curve",$E25+($F25-$E25)*$I$2/(1+EXP($I$3*(COUNT($I$9:S$9)+$I$4))),TREND($E25:$F25,$E$9:$F$9,S$9))</f>
        <v>0.27627995437001424</v>
      </c>
      <c r="T25">
        <f>IF($G25="s-curve",$E25+($F25-$E25)*$I$2/(1+EXP($I$3*(COUNT($I$9:T$9)+$I$4))),TREND($E25:$F25,$E$9:$F$9,T$9))</f>
        <v>0.26921392877955547</v>
      </c>
      <c r="U25">
        <f>IF($G25="s-curve",$E25+($F25-$E25)*$I$2/(1+EXP($I$3*(COUNT($I$9:U$9)+$I$4))),TREND($E25:$F25,$E$9:$F$9,U$9))</f>
        <v>0.26091971966867544</v>
      </c>
      <c r="V25">
        <f>IF($G25="s-curve",$E25+($F25-$E25)*$I$2/(1+EXP($I$3*(COUNT($I$9:V$9)+$I$4))),TREND($E25:$F25,$E$9:$F$9,V$9))</f>
        <v>0.25151367915559786</v>
      </c>
      <c r="W25">
        <f>IF($G25="s-curve",$E25+($F25-$E25)*$I$2/(1+EXP($I$3*(COUNT($I$9:W$9)+$I$4))),TREND($E25:$F25,$E$9:$F$9,W$9))</f>
        <v>0.24125472684112267</v>
      </c>
      <c r="X25">
        <f>IF($G25="s-curve",$E25+($F25-$E25)*$I$2/(1+EXP($I$3*(COUNT($I$9:X$9)+$I$4))),TREND($E25:$F25,$E$9:$F$9,X$9))</f>
        <v>0.23053064887219032</v>
      </c>
      <c r="Y25">
        <f>IF($G25="s-curve",$E25+($F25-$E25)*$I$2/(1+EXP($I$3*(COUNT($I$9:Y$9)+$I$4))),TREND($E25:$F25,$E$9:$F$9,Y$9))</f>
        <v>0.219806570903258</v>
      </c>
      <c r="Z25">
        <f>IF($G25="s-curve",$E25+($F25-$E25)*$I$2/(1+EXP($I$3*(COUNT($I$9:Z$9)+$I$4))),TREND($E25:$F25,$E$9:$F$9,Z$9))</f>
        <v>0.20954761858878282</v>
      </c>
      <c r="AA25">
        <f>IF($G25="s-curve",$E25+($F25-$E25)*$I$2/(1+EXP($I$3*(COUNT($I$9:AA$9)+$I$4))),TREND($E25:$F25,$E$9:$F$9,AA$9))</f>
        <v>0.20014157807570523</v>
      </c>
      <c r="AB25">
        <f>IF($G25="s-curve",$E25+($F25-$E25)*$I$2/(1+EXP($I$3*(COUNT($I$9:AB$9)+$I$4))),TREND($E25:$F25,$E$9:$F$9,AB$9))</f>
        <v>0.19184736896482521</v>
      </c>
      <c r="AC25">
        <f>IF($G25="s-curve",$E25+($F25-$E25)*$I$2/(1+EXP($I$3*(COUNT($I$9:AC$9)+$I$4))),TREND($E25:$F25,$E$9:$F$9,AC$9))</f>
        <v>0.18478134337436644</v>
      </c>
      <c r="AD25">
        <f>IF($G25="s-curve",$E25+($F25-$E25)*$I$2/(1+EXP($I$3*(COUNT($I$9:AD$9)+$I$4))),TREND($E25:$F25,$E$9:$F$9,AD$9))</f>
        <v>0.1789362473258993</v>
      </c>
      <c r="AE25">
        <f>IF($G25="s-curve",$E25+($F25-$E25)*$I$2/(1+EXP($I$3*(COUNT($I$9:AE$9)+$I$4))),TREND($E25:$F25,$E$9:$F$9,AE$9))</f>
        <v>0.17421771981838394</v>
      </c>
      <c r="AF25">
        <f>IF($G25="s-curve",$E25+($F25-$E25)*$I$2/(1+EXP($I$3*(COUNT($I$9:AF$9)+$I$4))),TREND($E25:$F25,$E$9:$F$9,AF$9))</f>
        <v>0.17048312906991916</v>
      </c>
      <c r="AG25">
        <f>IF($G25="s-curve",$E25+($F25-$E25)*$I$2/(1+EXP($I$3*(COUNT($I$9:AG$9)+$I$4))),TREND($E25:$F25,$E$9:$F$9,AG$9))</f>
        <v>0.16757324220627842</v>
      </c>
      <c r="AH25">
        <f>IF($G25="s-curve",$E25+($F25-$E25)*$I$2/(1+EXP($I$3*(COUNT($I$9:AH$9)+$I$4))),TREND($E25:$F25,$E$9:$F$9,AH$9))</f>
        <v>0.16533349500587841</v>
      </c>
      <c r="AI25">
        <f>IF($G25="s-curve",$E25+($F25-$E25)*$I$2/(1+EXP($I$3*(COUNT($I$9:AI$9)+$I$4))),TREND($E25:$F25,$E$9:$F$9,AI$9))</f>
        <v>0.16362572691932695</v>
      </c>
      <c r="AJ25">
        <f>IF($G25="s-curve",$E25+($F25-$E25)*$I$2/(1+EXP($I$3*(COUNT($I$9:AJ$9)+$I$4))),TREND($E25:$F25,$E$9:$F$9,AJ$9))</f>
        <v>0.16233291766902463</v>
      </c>
      <c r="AK25">
        <f>IF($G25="s-curve",$E25+($F25-$E25)*$I$2/(1+EXP($I$3*(COUNT($I$9:AK$9)+$I$4))),TREND($E25:$F25,$E$9:$F$9,AK$9))</f>
        <v>0.16135955929344575</v>
      </c>
      <c r="AL25">
        <f>IF($G25="s-curve",$E25+($F25-$E25)*$I$2/(1+EXP($I$3*(COUNT($I$9:AL$9)+$I$4))),TREND($E25:$F25,$E$9:$F$9,AL$9))</f>
        <v>0.16062971940956564</v>
      </c>
    </row>
    <row r="26" spans="1:38" x14ac:dyDescent="0.25">
      <c r="C26" t="s">
        <v>3</v>
      </c>
      <c r="E26" s="22">
        <f>'SYVbT-passenger'!D3/SUM('SYVbT-passenger'!3:3)*3</f>
        <v>0.30255990331064825</v>
      </c>
      <c r="F26" s="22">
        <f>E26</f>
        <v>0.30255990331064825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0.30255990331064825</v>
      </c>
      <c r="J26">
        <f>IF($G26="s-curve",$E26+($F26-$E26)*$I$2/(1+EXP($I$3*(COUNT($I$9:J$9)+$I$4))),TREND($E26:$F26,$E$9:$F$9,J$9))</f>
        <v>0.30255990331064825</v>
      </c>
      <c r="K26">
        <f>IF($G26="s-curve",$E26+($F26-$E26)*$I$2/(1+EXP($I$3*(COUNT($I$9:K$9)+$I$4))),TREND($E26:$F26,$E$9:$F$9,K$9))</f>
        <v>0.30255990331064825</v>
      </c>
      <c r="L26">
        <f>IF($G26="s-curve",$E26+($F26-$E26)*$I$2/(1+EXP($I$3*(COUNT($I$9:L$9)+$I$4))),TREND($E26:$F26,$E$9:$F$9,L$9))</f>
        <v>0.30255990331064825</v>
      </c>
      <c r="M26">
        <f>IF($G26="s-curve",$E26+($F26-$E26)*$I$2/(1+EXP($I$3*(COUNT($I$9:M$9)+$I$4))),TREND($E26:$F26,$E$9:$F$9,M$9))</f>
        <v>0.30255990331064825</v>
      </c>
      <c r="N26">
        <f>IF($G26="s-curve",$E26+($F26-$E26)*$I$2/(1+EXP($I$3*(COUNT($I$9:N$9)+$I$4))),TREND($E26:$F26,$E$9:$F$9,N$9))</f>
        <v>0.30255990331064825</v>
      </c>
      <c r="O26">
        <f>IF($G26="s-curve",$E26+($F26-$E26)*$I$2/(1+EXP($I$3*(COUNT($I$9:O$9)+$I$4))),TREND($E26:$F26,$E$9:$F$9,O$9))</f>
        <v>0.30255990331064825</v>
      </c>
      <c r="P26">
        <f>IF($G26="s-curve",$E26+($F26-$E26)*$I$2/(1+EXP($I$3*(COUNT($I$9:P$9)+$I$4))),TREND($E26:$F26,$E$9:$F$9,P$9))</f>
        <v>0.30255990331064825</v>
      </c>
      <c r="Q26">
        <f>IF($G26="s-curve",$E26+($F26-$E26)*$I$2/(1+EXP($I$3*(COUNT($I$9:Q$9)+$I$4))),TREND($E26:$F26,$E$9:$F$9,Q$9))</f>
        <v>0.30255990331064825</v>
      </c>
      <c r="R26">
        <f>IF($G26="s-curve",$E26+($F26-$E26)*$I$2/(1+EXP($I$3*(COUNT($I$9:R$9)+$I$4))),TREND($E26:$F26,$E$9:$F$9,R$9))</f>
        <v>0.30255990331064825</v>
      </c>
      <c r="S26">
        <f>IF($G26="s-curve",$E26+($F26-$E26)*$I$2/(1+EXP($I$3*(COUNT($I$9:S$9)+$I$4))),TREND($E26:$F26,$E$9:$F$9,S$9))</f>
        <v>0.30255990331064825</v>
      </c>
      <c r="T26">
        <f>IF($G26="s-curve",$E26+($F26-$E26)*$I$2/(1+EXP($I$3*(COUNT($I$9:T$9)+$I$4))),TREND($E26:$F26,$E$9:$F$9,T$9))</f>
        <v>0.30255990331064825</v>
      </c>
      <c r="U26">
        <f>IF($G26="s-curve",$E26+($F26-$E26)*$I$2/(1+EXP($I$3*(COUNT($I$9:U$9)+$I$4))),TREND($E26:$F26,$E$9:$F$9,U$9))</f>
        <v>0.30255990331064825</v>
      </c>
      <c r="V26">
        <f>IF($G26="s-curve",$E26+($F26-$E26)*$I$2/(1+EXP($I$3*(COUNT($I$9:V$9)+$I$4))),TREND($E26:$F26,$E$9:$F$9,V$9))</f>
        <v>0.30255990331064825</v>
      </c>
      <c r="W26">
        <f>IF($G26="s-curve",$E26+($F26-$E26)*$I$2/(1+EXP($I$3*(COUNT($I$9:W$9)+$I$4))),TREND($E26:$F26,$E$9:$F$9,W$9))</f>
        <v>0.30255990331064825</v>
      </c>
      <c r="X26">
        <f>IF($G26="s-curve",$E26+($F26-$E26)*$I$2/(1+EXP($I$3*(COUNT($I$9:X$9)+$I$4))),TREND($E26:$F26,$E$9:$F$9,X$9))</f>
        <v>0.30255990331064825</v>
      </c>
      <c r="Y26">
        <f>IF($G26="s-curve",$E26+($F26-$E26)*$I$2/(1+EXP($I$3*(COUNT($I$9:Y$9)+$I$4))),TREND($E26:$F26,$E$9:$F$9,Y$9))</f>
        <v>0.30255990331064825</v>
      </c>
      <c r="Z26">
        <f>IF($G26="s-curve",$E26+($F26-$E26)*$I$2/(1+EXP($I$3*(COUNT($I$9:Z$9)+$I$4))),TREND($E26:$F26,$E$9:$F$9,Z$9))</f>
        <v>0.30255990331064825</v>
      </c>
      <c r="AA26">
        <f>IF($G26="s-curve",$E26+($F26-$E26)*$I$2/(1+EXP($I$3*(COUNT($I$9:AA$9)+$I$4))),TREND($E26:$F26,$E$9:$F$9,AA$9))</f>
        <v>0.30255990331064825</v>
      </c>
      <c r="AB26">
        <f>IF($G26="s-curve",$E26+($F26-$E26)*$I$2/(1+EXP($I$3*(COUNT($I$9:AB$9)+$I$4))),TREND($E26:$F26,$E$9:$F$9,AB$9))</f>
        <v>0.30255990331064825</v>
      </c>
      <c r="AC26">
        <f>IF($G26="s-curve",$E26+($F26-$E26)*$I$2/(1+EXP($I$3*(COUNT($I$9:AC$9)+$I$4))),TREND($E26:$F26,$E$9:$F$9,AC$9))</f>
        <v>0.30255990331064825</v>
      </c>
      <c r="AD26">
        <f>IF($G26="s-curve",$E26+($F26-$E26)*$I$2/(1+EXP($I$3*(COUNT($I$9:AD$9)+$I$4))),TREND($E26:$F26,$E$9:$F$9,AD$9))</f>
        <v>0.30255990331064825</v>
      </c>
      <c r="AE26">
        <f>IF($G26="s-curve",$E26+($F26-$E26)*$I$2/(1+EXP($I$3*(COUNT($I$9:AE$9)+$I$4))),TREND($E26:$F26,$E$9:$F$9,AE$9))</f>
        <v>0.30255990331064825</v>
      </c>
      <c r="AF26">
        <f>IF($G26="s-curve",$E26+($F26-$E26)*$I$2/(1+EXP($I$3*(COUNT($I$9:AF$9)+$I$4))),TREND($E26:$F26,$E$9:$F$9,AF$9))</f>
        <v>0.30255990331064825</v>
      </c>
      <c r="AG26">
        <f>IF($G26="s-curve",$E26+($F26-$E26)*$I$2/(1+EXP($I$3*(COUNT($I$9:AG$9)+$I$4))),TREND($E26:$F26,$E$9:$F$9,AG$9))</f>
        <v>0.30255990331064825</v>
      </c>
      <c r="AH26">
        <f>IF($G26="s-curve",$E26+($F26-$E26)*$I$2/(1+EXP($I$3*(COUNT($I$9:AH$9)+$I$4))),TREND($E26:$F26,$E$9:$F$9,AH$9))</f>
        <v>0.30255990331064825</v>
      </c>
      <c r="AI26">
        <f>IF($G26="s-curve",$E26+($F26-$E26)*$I$2/(1+EXP($I$3*(COUNT($I$9:AI$9)+$I$4))),TREND($E26:$F26,$E$9:$F$9,AI$9))</f>
        <v>0.30255990331064825</v>
      </c>
      <c r="AJ26">
        <f>IF($G26="s-curve",$E26+($F26-$E26)*$I$2/(1+EXP($I$3*(COUNT($I$9:AJ$9)+$I$4))),TREND($E26:$F26,$E$9:$F$9,AJ$9))</f>
        <v>0.30255990331064825</v>
      </c>
      <c r="AK26">
        <f>IF($G26="s-curve",$E26+($F26-$E26)*$I$2/(1+EXP($I$3*(COUNT($I$9:AK$9)+$I$4))),TREND($E26:$F26,$E$9:$F$9,AK$9))</f>
        <v>0.30255990331064825</v>
      </c>
      <c r="AL26">
        <f>IF($G26="s-curve",$E26+($F26-$E26)*$I$2/(1+EXP($I$3*(COUNT($I$9:AL$9)+$I$4))),TREND($E26:$F26,$E$9:$F$9,AL$9))</f>
        <v>0.30255990331064825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2.1823637453696615E-2</v>
      </c>
      <c r="F29" s="22">
        <f>F36*($E$29/$E$36)*3</f>
        <v>0.54238648186292071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2.1823637453696615E-2</v>
      </c>
      <c r="J29">
        <f>IF($G29="s-curve",$E29+($F29-$E29)*$I$2/(1+EXP($I$3*(COUNT($I$9:J$9)+$I$4))),TREND($E29:$F29,$E$9:$F$9,J$9))</f>
        <v>2.1823637453692868E-2</v>
      </c>
      <c r="K29">
        <f>IF($G29="s-curve",$E29+($F29-$E29)*$I$2/(1+EXP($I$3*(COUNT($I$9:K$9)+$I$4))),TREND($E29:$F29,$E$9:$F$9,K$9))</f>
        <v>4.0415167611165259E-2</v>
      </c>
      <c r="L29">
        <f>IF($G29="s-curve",$E29+($F29-$E29)*$I$2/(1+EXP($I$3*(COUNT($I$9:L$9)+$I$4))),TREND($E29:$F29,$E$9:$F$9,L$9))</f>
        <v>5.900669776863765E-2</v>
      </c>
      <c r="M29">
        <f>IF($G29="s-curve",$E29+($F29-$E29)*$I$2/(1+EXP($I$3*(COUNT($I$9:M$9)+$I$4))),TREND($E29:$F29,$E$9:$F$9,M$9))</f>
        <v>7.7598227926110042E-2</v>
      </c>
      <c r="N29">
        <f>IF($G29="s-curve",$E29+($F29-$E29)*$I$2/(1+EXP($I$3*(COUNT($I$9:N$9)+$I$4))),TREND($E29:$F29,$E$9:$F$9,N$9))</f>
        <v>9.6189758083582433E-2</v>
      </c>
      <c r="O29">
        <f>IF($G29="s-curve",$E29+($F29-$E29)*$I$2/(1+EXP($I$3*(COUNT($I$9:O$9)+$I$4))),TREND($E29:$F29,$E$9:$F$9,O$9))</f>
        <v>0.11478128824105482</v>
      </c>
      <c r="P29">
        <f>IF($G29="s-curve",$E29+($F29-$E29)*$I$2/(1+EXP($I$3*(COUNT($I$9:P$9)+$I$4))),TREND($E29:$F29,$E$9:$F$9,P$9))</f>
        <v>0.13337281839852722</v>
      </c>
      <c r="Q29">
        <f>IF($G29="s-curve",$E29+($F29-$E29)*$I$2/(1+EXP($I$3*(COUNT($I$9:Q$9)+$I$4))),TREND($E29:$F29,$E$9:$F$9,Q$9))</f>
        <v>0.15196434855599961</v>
      </c>
      <c r="R29">
        <f>IF($G29="s-curve",$E29+($F29-$E29)*$I$2/(1+EXP($I$3*(COUNT($I$9:R$9)+$I$4))),TREND($E29:$F29,$E$9:$F$9,R$9))</f>
        <v>0.170555878713472</v>
      </c>
      <c r="S29">
        <f>IF($G29="s-curve",$E29+($F29-$E29)*$I$2/(1+EXP($I$3*(COUNT($I$9:S$9)+$I$4))),TREND($E29:$F29,$E$9:$F$9,S$9))</f>
        <v>0.18914740887094439</v>
      </c>
      <c r="T29">
        <f>IF($G29="s-curve",$E29+($F29-$E29)*$I$2/(1+EXP($I$3*(COUNT($I$9:T$9)+$I$4))),TREND($E29:$F29,$E$9:$F$9,T$9))</f>
        <v>0.20773893902841678</v>
      </c>
      <c r="U29">
        <f>IF($G29="s-curve",$E29+($F29-$E29)*$I$2/(1+EXP($I$3*(COUNT($I$9:U$9)+$I$4))),TREND($E29:$F29,$E$9:$F$9,U$9))</f>
        <v>0.22633046918588917</v>
      </c>
      <c r="V29">
        <f>IF($G29="s-curve",$E29+($F29-$E29)*$I$2/(1+EXP($I$3*(COUNT($I$9:V$9)+$I$4))),TREND($E29:$F29,$E$9:$F$9,V$9))</f>
        <v>0.24492199934336156</v>
      </c>
      <c r="W29">
        <f>IF($G29="s-curve",$E29+($F29-$E29)*$I$2/(1+EXP($I$3*(COUNT($I$9:W$9)+$I$4))),TREND($E29:$F29,$E$9:$F$9,W$9))</f>
        <v>0.26351352950083395</v>
      </c>
      <c r="X29">
        <f>IF($G29="s-curve",$E29+($F29-$E29)*$I$2/(1+EXP($I$3*(COUNT($I$9:X$9)+$I$4))),TREND($E29:$F29,$E$9:$F$9,X$9))</f>
        <v>0.28210505965830635</v>
      </c>
      <c r="Y29">
        <f>IF($G29="s-curve",$E29+($F29-$E29)*$I$2/(1+EXP($I$3*(COUNT($I$9:Y$9)+$I$4))),TREND($E29:$F29,$E$9:$F$9,Y$9))</f>
        <v>0.30069658981577874</v>
      </c>
      <c r="Z29">
        <f>IF($G29="s-curve",$E29+($F29-$E29)*$I$2/(1+EXP($I$3*(COUNT($I$9:Z$9)+$I$4))),TREND($E29:$F29,$E$9:$F$9,Z$9))</f>
        <v>0.31928811997325113</v>
      </c>
      <c r="AA29">
        <f>IF($G29="s-curve",$E29+($F29-$E29)*$I$2/(1+EXP($I$3*(COUNT($I$9:AA$9)+$I$4))),TREND($E29:$F29,$E$9:$F$9,AA$9))</f>
        <v>0.33787965013072352</v>
      </c>
      <c r="AB29">
        <f>IF($G29="s-curve",$E29+($F29-$E29)*$I$2/(1+EXP($I$3*(COUNT($I$9:AB$9)+$I$4))),TREND($E29:$F29,$E$9:$F$9,AB$9))</f>
        <v>0.35647118028819591</v>
      </c>
      <c r="AC29">
        <f>IF($G29="s-curve",$E29+($F29-$E29)*$I$2/(1+EXP($I$3*(COUNT($I$9:AC$9)+$I$4))),TREND($E29:$F29,$E$9:$F$9,AC$9))</f>
        <v>0.3750627104456683</v>
      </c>
      <c r="AD29">
        <f>IF($G29="s-curve",$E29+($F29-$E29)*$I$2/(1+EXP($I$3*(COUNT($I$9:AD$9)+$I$4))),TREND($E29:$F29,$E$9:$F$9,AD$9))</f>
        <v>0.39365424060314069</v>
      </c>
      <c r="AE29">
        <f>IF($G29="s-curve",$E29+($F29-$E29)*$I$2/(1+EXP($I$3*(COUNT($I$9:AE$9)+$I$4))),TREND($E29:$F29,$E$9:$F$9,AE$9))</f>
        <v>0.41224577076061308</v>
      </c>
      <c r="AF29">
        <f>IF($G29="s-curve",$E29+($F29-$E29)*$I$2/(1+EXP($I$3*(COUNT($I$9:AF$9)+$I$4))),TREND($E29:$F29,$E$9:$F$9,AF$9))</f>
        <v>0.43083730091808548</v>
      </c>
      <c r="AG29">
        <f>IF($G29="s-curve",$E29+($F29-$E29)*$I$2/(1+EXP($I$3*(COUNT($I$9:AG$9)+$I$4))),TREND($E29:$F29,$E$9:$F$9,AG$9))</f>
        <v>0.44942883107555787</v>
      </c>
      <c r="AH29">
        <f>IF($G29="s-curve",$E29+($F29-$E29)*$I$2/(1+EXP($I$3*(COUNT($I$9:AH$9)+$I$4))),TREND($E29:$F29,$E$9:$F$9,AH$9))</f>
        <v>0.46802036123303026</v>
      </c>
      <c r="AI29">
        <f>IF($G29="s-curve",$E29+($F29-$E29)*$I$2/(1+EXP($I$3*(COUNT($I$9:AI$9)+$I$4))),TREND($E29:$F29,$E$9:$F$9,AI$9))</f>
        <v>0.48661189139050265</v>
      </c>
      <c r="AJ29">
        <f>IF($G29="s-curve",$E29+($F29-$E29)*$I$2/(1+EXP($I$3*(COUNT($I$9:AJ$9)+$I$4))),TREND($E29:$F29,$E$9:$F$9,AJ$9))</f>
        <v>0.50520342154797504</v>
      </c>
      <c r="AK29">
        <f>IF($G29="s-curve",$E29+($F29-$E29)*$I$2/(1+EXP($I$3*(COUNT($I$9:AK$9)+$I$4))),TREND($E29:$F29,$E$9:$F$9,AK$9))</f>
        <v>0.52379495170544743</v>
      </c>
      <c r="AL29">
        <f>IF($G29="s-curve",$E29+($F29-$E29)*$I$2/(1+EXP($I$3*(COUNT($I$9:AL$9)+$I$4))),TREND($E29:$F29,$E$9:$F$9,AL$9))</f>
        <v>0.54238648186291982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8.5993749223261043E-5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8.5993749223261043E-5</v>
      </c>
      <c r="J30">
        <f>IF($G30="s-curve",$E30+($F30-$E30)*$I$2/(1+EXP($I$3*(COUNT($I$9:J$9)+$I$4))),TREND($E30:$F30,$E$9:$F$9,J$9))</f>
        <v>8.2342485951046606E-4</v>
      </c>
      <c r="K30">
        <f>IF($G30="s-curve",$E30+($F30-$E30)*$I$2/(1+EXP($I$3*(COUNT($I$9:K$9)+$I$4))),TREND($E30:$F30,$E$9:$F$9,K$9))</f>
        <v>1.0763028936513275E-3</v>
      </c>
      <c r="L30">
        <f>IF($G30="s-curve",$E30+($F30-$E30)*$I$2/(1+EXP($I$3*(COUNT($I$9:L$9)+$I$4))),TREND($E30:$F30,$E$9:$F$9,L$9))</f>
        <v>1.4135562528708127E-3</v>
      </c>
      <c r="M30">
        <f>IF($G30="s-curve",$E30+($F30-$E30)*$I$2/(1+EXP($I$3*(COUNT($I$9:M$9)+$I$4))),TREND($E30:$F30,$E$9:$F$9,M$9))</f>
        <v>1.861494312925186E-3</v>
      </c>
      <c r="N30">
        <f>IF($G30="s-curve",$E30+($F30-$E30)*$I$2/(1+EXP($I$3*(COUNT($I$9:N$9)+$I$4))),TREND($E30:$F30,$E$9:$F$9,N$9))</f>
        <v>2.4532090794568743E-3</v>
      </c>
      <c r="O30">
        <f>IF($G30="s-curve",$E30+($F30-$E30)*$I$2/(1+EXP($I$3*(COUNT($I$9:O$9)+$I$4))),TREND($E30:$F30,$E$9:$F$9,O$9))</f>
        <v>3.229246237084574E-3</v>
      </c>
      <c r="P30">
        <f>IF($G30="s-curve",$E30+($F30-$E30)*$I$2/(1+EXP($I$3*(COUNT($I$9:P$9)+$I$4))),TREND($E30:$F30,$E$9:$F$9,P$9))</f>
        <v>4.2374762419148592E-3</v>
      </c>
      <c r="Q30">
        <f>IF($G30="s-curve",$E30+($F30-$E30)*$I$2/(1+EXP($I$3*(COUNT($I$9:Q$9)+$I$4))),TREND($E30:$F30,$E$9:$F$9,Q$9))</f>
        <v>5.5314531643209574E-3</v>
      </c>
      <c r="R30">
        <f>IF($G30="s-curve",$E30+($F30-$E30)*$I$2/(1+EXP($I$3*(COUNT($I$9:R$9)+$I$4))),TREND($E30:$F30,$E$9:$F$9,R$9))</f>
        <v>7.1663486893455471E-3</v>
      </c>
      <c r="S30">
        <f>IF($G30="s-curve",$E30+($F30-$E30)*$I$2/(1+EXP($I$3*(COUNT($I$9:S$9)+$I$4))),TREND($E30:$F30,$E$9:$F$9,S$9))</f>
        <v>9.1915824847949544E-3</v>
      </c>
      <c r="T30">
        <f>IF($G30="s-curve",$E30+($F30-$E30)*$I$2/(1+EXP($I$3*(COUNT($I$9:T$9)+$I$4))),TREND($E30:$F30,$E$9:$F$9,T$9))</f>
        <v>1.1639849152553195E-2</v>
      </c>
      <c r="U30">
        <f>IF($G30="s-curve",$E30+($F30-$E30)*$I$2/(1+EXP($I$3*(COUNT($I$9:U$9)+$I$4))),TREND($E30:$F30,$E$9:$F$9,U$9))</f>
        <v>1.4513662081988942E-2</v>
      </c>
      <c r="V30">
        <f>IF($G30="s-curve",$E30+($F30-$E30)*$I$2/(1+EXP($I$3*(COUNT($I$9:V$9)+$I$4))),TREND($E30:$F30,$E$9:$F$9,V$9))</f>
        <v>1.7772707095192228E-2</v>
      </c>
      <c r="W30">
        <f>IF($G30="s-curve",$E30+($F30-$E30)*$I$2/(1+EXP($I$3*(COUNT($I$9:W$9)+$I$4))),TREND($E30:$F30,$E$9:$F$9,W$9))</f>
        <v>2.1327272625150932E-2</v>
      </c>
      <c r="X30">
        <f>IF($G30="s-curve",$E30+($F30-$E30)*$I$2/(1+EXP($I$3*(COUNT($I$9:X$9)+$I$4))),TREND($E30:$F30,$E$9:$F$9,X$9))</f>
        <v>2.5042996874611631E-2</v>
      </c>
      <c r="Y30">
        <f>IF($G30="s-curve",$E30+($F30-$E30)*$I$2/(1+EXP($I$3*(COUNT($I$9:Y$9)+$I$4))),TREND($E30:$F30,$E$9:$F$9,Y$9))</f>
        <v>2.8758721124072337E-2</v>
      </c>
      <c r="Z30">
        <f>IF($G30="s-curve",$E30+($F30-$E30)*$I$2/(1+EXP($I$3*(COUNT($I$9:Z$9)+$I$4))),TREND($E30:$F30,$E$9:$F$9,Z$9))</f>
        <v>3.2313286654031034E-2</v>
      </c>
      <c r="AA30">
        <f>IF($G30="s-curve",$E30+($F30-$E30)*$I$2/(1+EXP($I$3*(COUNT($I$9:AA$9)+$I$4))),TREND($E30:$F30,$E$9:$F$9,AA$9))</f>
        <v>3.5572331667234322E-2</v>
      </c>
      <c r="AB30">
        <f>IF($G30="s-curve",$E30+($F30-$E30)*$I$2/(1+EXP($I$3*(COUNT($I$9:AB$9)+$I$4))),TREND($E30:$F30,$E$9:$F$9,AB$9))</f>
        <v>3.8446144596670069E-2</v>
      </c>
      <c r="AC30">
        <f>IF($G30="s-curve",$E30+($F30-$E30)*$I$2/(1+EXP($I$3*(COUNT($I$9:AC$9)+$I$4))),TREND($E30:$F30,$E$9:$F$9,AC$9))</f>
        <v>4.0894411264428311E-2</v>
      </c>
      <c r="AD30">
        <f>IF($G30="s-curve",$E30+($F30-$E30)*$I$2/(1+EXP($I$3*(COUNT($I$9:AD$9)+$I$4))),TREND($E30:$F30,$E$9:$F$9,AD$9))</f>
        <v>4.291964505987772E-2</v>
      </c>
      <c r="AE30">
        <f>IF($G30="s-curve",$E30+($F30-$E30)*$I$2/(1+EXP($I$3*(COUNT($I$9:AE$9)+$I$4))),TREND($E30:$F30,$E$9:$F$9,AE$9))</f>
        <v>4.4554540584902311E-2</v>
      </c>
      <c r="AF30">
        <f>IF($G30="s-curve",$E30+($F30-$E30)*$I$2/(1+EXP($I$3*(COUNT($I$9:AF$9)+$I$4))),TREND($E30:$F30,$E$9:$F$9,AF$9))</f>
        <v>4.5848517507308409E-2</v>
      </c>
      <c r="AG30">
        <f>IF($G30="s-curve",$E30+($F30-$E30)*$I$2/(1+EXP($I$3*(COUNT($I$9:AG$9)+$I$4))),TREND($E30:$F30,$E$9:$F$9,AG$9))</f>
        <v>4.685674751213869E-2</v>
      </c>
      <c r="AH30">
        <f>IF($G30="s-curve",$E30+($F30-$E30)*$I$2/(1+EXP($I$3*(COUNT($I$9:AH$9)+$I$4))),TREND($E30:$F30,$E$9:$F$9,AH$9))</f>
        <v>4.7632784669766393E-2</v>
      </c>
      <c r="AI30">
        <f>IF($G30="s-curve",$E30+($F30-$E30)*$I$2/(1+EXP($I$3*(COUNT($I$9:AI$9)+$I$4))),TREND($E30:$F30,$E$9:$F$9,AI$9))</f>
        <v>4.8224499436298078E-2</v>
      </c>
      <c r="AJ30">
        <f>IF($G30="s-curve",$E30+($F30-$E30)*$I$2/(1+EXP($I$3*(COUNT($I$9:AJ$9)+$I$4))),TREND($E30:$F30,$E$9:$F$9,AJ$9))</f>
        <v>4.8672437496352451E-2</v>
      </c>
      <c r="AK30">
        <f>IF($G30="s-curve",$E30+($F30-$E30)*$I$2/(1+EXP($I$3*(COUNT($I$9:AK$9)+$I$4))),TREND($E30:$F30,$E$9:$F$9,AK$9))</f>
        <v>4.9009690855571941E-2</v>
      </c>
      <c r="AL30">
        <f>IF($G30="s-curve",$E30+($F30-$E30)*$I$2/(1+EXP($I$3*(COUNT($I$9:AL$9)+$I$4))),TREND($E30:$F30,$E$9:$F$9,AL$9))</f>
        <v>4.9262568889712796E-2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1</v>
      </c>
      <c r="F34">
        <v>1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1</v>
      </c>
      <c r="J34">
        <f>IF($G34="s-curve",$E34+($F34-$E34)*$I$2/(1+EXP($I$3*(COUNT($I$9:J$9)+$I$4))),TREND($E34:$F34,$E$9:$F$9,J$9))</f>
        <v>1</v>
      </c>
      <c r="K34">
        <f>IF($G34="s-curve",$E34+($F34-$E34)*$I$2/(1+EXP($I$3*(COUNT($I$9:K$9)+$I$4))),TREND($E34:$F34,$E$9:$F$9,K$9))</f>
        <v>1</v>
      </c>
      <c r="L34">
        <f>IF($G34="s-curve",$E34+($F34-$E34)*$I$2/(1+EXP($I$3*(COUNT($I$9:L$9)+$I$4))),TREND($E34:$F34,$E$9:$F$9,L$9))</f>
        <v>1</v>
      </c>
      <c r="M34">
        <f>IF($G34="s-curve",$E34+($F34-$E34)*$I$2/(1+EXP($I$3*(COUNT($I$9:M$9)+$I$4))),TREND($E34:$F34,$E$9:$F$9,M$9))</f>
        <v>1</v>
      </c>
      <c r="N34">
        <f>IF($G34="s-curve",$E34+($F34-$E34)*$I$2/(1+EXP($I$3*(COUNT($I$9:N$9)+$I$4))),TREND($E34:$F34,$E$9:$F$9,N$9))</f>
        <v>1</v>
      </c>
      <c r="O34">
        <f>IF($G34="s-curve",$E34+($F34-$E34)*$I$2/(1+EXP($I$3*(COUNT($I$9:O$9)+$I$4))),TREND($E34:$F34,$E$9:$F$9,O$9))</f>
        <v>1</v>
      </c>
      <c r="P34">
        <f>IF($G34="s-curve",$E34+($F34-$E34)*$I$2/(1+EXP($I$3*(COUNT($I$9:P$9)+$I$4))),TREND($E34:$F34,$E$9:$F$9,P$9))</f>
        <v>1</v>
      </c>
      <c r="Q34">
        <f>IF($G34="s-curve",$E34+($F34-$E34)*$I$2/(1+EXP($I$3*(COUNT($I$9:Q$9)+$I$4))),TREND($E34:$F34,$E$9:$F$9,Q$9))</f>
        <v>1</v>
      </c>
      <c r="R34">
        <f>IF($G34="s-curve",$E34+($F34-$E34)*$I$2/(1+EXP($I$3*(COUNT($I$9:R$9)+$I$4))),TREND($E34:$F34,$E$9:$F$9,R$9))</f>
        <v>1</v>
      </c>
      <c r="S34">
        <f>IF($G34="s-curve",$E34+($F34-$E34)*$I$2/(1+EXP($I$3*(COUNT($I$9:S$9)+$I$4))),TREND($E34:$F34,$E$9:$F$9,S$9))</f>
        <v>1</v>
      </c>
      <c r="T34">
        <f>IF($G34="s-curve",$E34+($F34-$E34)*$I$2/(1+EXP($I$3*(COUNT($I$9:T$9)+$I$4))),TREND($E34:$F34,$E$9:$F$9,T$9))</f>
        <v>1</v>
      </c>
      <c r="U34">
        <f>IF($G34="s-curve",$E34+($F34-$E34)*$I$2/(1+EXP($I$3*(COUNT($I$9:U$9)+$I$4))),TREND($E34:$F34,$E$9:$F$9,U$9))</f>
        <v>1</v>
      </c>
      <c r="V34">
        <f>IF($G34="s-curve",$E34+($F34-$E34)*$I$2/(1+EXP($I$3*(COUNT($I$9:V$9)+$I$4))),TREND($E34:$F34,$E$9:$F$9,V$9))</f>
        <v>1</v>
      </c>
      <c r="W34">
        <f>IF($G34="s-curve",$E34+($F34-$E34)*$I$2/(1+EXP($I$3*(COUNT($I$9:W$9)+$I$4))),TREND($E34:$F34,$E$9:$F$9,W$9))</f>
        <v>1</v>
      </c>
      <c r="X34">
        <f>IF($G34="s-curve",$E34+($F34-$E34)*$I$2/(1+EXP($I$3*(COUNT($I$9:X$9)+$I$4))),TREND($E34:$F34,$E$9:$F$9,X$9))</f>
        <v>1</v>
      </c>
      <c r="Y34">
        <f>IF($G34="s-curve",$E34+($F34-$E34)*$I$2/(1+EXP($I$3*(COUNT($I$9:Y$9)+$I$4))),TREND($E34:$F34,$E$9:$F$9,Y$9))</f>
        <v>1</v>
      </c>
      <c r="Z34">
        <f>IF($G34="s-curve",$E34+($F34-$E34)*$I$2/(1+EXP($I$3*(COUNT($I$9:Z$9)+$I$4))),TREND($E34:$F34,$E$9:$F$9,Z$9))</f>
        <v>1</v>
      </c>
      <c r="AA34">
        <f>IF($G34="s-curve",$E34+($F34-$E34)*$I$2/(1+EXP($I$3*(COUNT($I$9:AA$9)+$I$4))),TREND($E34:$F34,$E$9:$F$9,AA$9))</f>
        <v>1</v>
      </c>
      <c r="AB34">
        <f>IF($G34="s-curve",$E34+($F34-$E34)*$I$2/(1+EXP($I$3*(COUNT($I$9:AB$9)+$I$4))),TREND($E34:$F34,$E$9:$F$9,AB$9))</f>
        <v>1</v>
      </c>
      <c r="AC34">
        <f>IF($G34="s-curve",$E34+($F34-$E34)*$I$2/(1+EXP($I$3*(COUNT($I$9:AC$9)+$I$4))),TREND($E34:$F34,$E$9:$F$9,AC$9))</f>
        <v>1</v>
      </c>
      <c r="AD34">
        <f>IF($G34="s-curve",$E34+($F34-$E34)*$I$2/(1+EXP($I$3*(COUNT($I$9:AD$9)+$I$4))),TREND($E34:$F34,$E$9:$F$9,AD$9))</f>
        <v>1</v>
      </c>
      <c r="AE34">
        <f>IF($G34="s-curve",$E34+($F34-$E34)*$I$2/(1+EXP($I$3*(COUNT($I$9:AE$9)+$I$4))),TREND($E34:$F34,$E$9:$F$9,AE$9))</f>
        <v>1</v>
      </c>
      <c r="AF34">
        <f>IF($G34="s-curve",$E34+($F34-$E34)*$I$2/(1+EXP($I$3*(COUNT($I$9:AF$9)+$I$4))),TREND($E34:$F34,$E$9:$F$9,AF$9))</f>
        <v>1</v>
      </c>
      <c r="AG34">
        <f>IF($G34="s-curve",$E34+($F34-$E34)*$I$2/(1+EXP($I$3*(COUNT($I$9:AG$9)+$I$4))),TREND($E34:$F34,$E$9:$F$9,AG$9))</f>
        <v>1</v>
      </c>
      <c r="AH34">
        <f>IF($G34="s-curve",$E34+($F34-$E34)*$I$2/(1+EXP($I$3*(COUNT($I$9:AH$9)+$I$4))),TREND($E34:$F34,$E$9:$F$9,AH$9))</f>
        <v>1</v>
      </c>
      <c r="AI34">
        <f>IF($G34="s-curve",$E34+($F34-$E34)*$I$2/(1+EXP($I$3*(COUNT($I$9:AI$9)+$I$4))),TREND($E34:$F34,$E$9:$F$9,AI$9))</f>
        <v>1</v>
      </c>
      <c r="AJ34">
        <f>IF($G34="s-curve",$E34+($F34-$E34)*$I$2/(1+EXP($I$3*(COUNT($I$9:AJ$9)+$I$4))),TREND($E34:$F34,$E$9:$F$9,AJ$9))</f>
        <v>1</v>
      </c>
      <c r="AK34">
        <f>IF($G34="s-curve",$E34+($F34-$E34)*$I$2/(1+EXP($I$3*(COUNT($I$9:AK$9)+$I$4))),TREND($E34:$F34,$E$9:$F$9,AK$9))</f>
        <v>1</v>
      </c>
      <c r="AL34">
        <f>IF($G34="s-curve",$E34+($F34-$E34)*$I$2/(1+EXP($I$3*(COUNT($I$9:AL$9)+$I$4))),TREND($E34:$F34,$E$9:$F$9,AL$9))</f>
        <v>1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0.2</v>
      </c>
      <c r="F37" s="26">
        <v>0.3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0.2</v>
      </c>
      <c r="J37">
        <f>IF($G37="s-curve",$E37+($F37-$E37)*$I$2/(1+EXP($I$3*(COUNT($I$9:J$9)+$I$4))),TREND($E37:$F37,$E$9:$F$9,J$9))</f>
        <v>0.20147740316932733</v>
      </c>
      <c r="K37">
        <f>IF($G37="s-curve",$E37+($F37-$E37)*$I$2/(1+EXP($I$3*(COUNT($I$9:K$9)+$I$4))),TREND($E37:$F37,$E$9:$F$9,K$9))</f>
        <v>0.20198403057340777</v>
      </c>
      <c r="L37">
        <f>IF($G37="s-curve",$E37+($F37-$E37)*$I$2/(1+EXP($I$3*(COUNT($I$9:L$9)+$I$4))),TREND($E37:$F37,$E$9:$F$9,L$9))</f>
        <v>0.2026596993576866</v>
      </c>
      <c r="M37">
        <f>IF($G37="s-curve",$E37+($F37-$E37)*$I$2/(1+EXP($I$3*(COUNT($I$9:M$9)+$I$4))),TREND($E37:$F37,$E$9:$F$9,M$9))</f>
        <v>0.20355711892726364</v>
      </c>
      <c r="N37">
        <f>IF($G37="s-curve",$E37+($F37-$E37)*$I$2/(1+EXP($I$3*(COUNT($I$9:N$9)+$I$4))),TREND($E37:$F37,$E$9:$F$9,N$9))</f>
        <v>0.20474258731775669</v>
      </c>
      <c r="O37">
        <f>IF($G37="s-curve",$E37+($F37-$E37)*$I$2/(1+EXP($I$3*(COUNT($I$9:O$9)+$I$4))),TREND($E37:$F37,$E$9:$F$9,O$9))</f>
        <v>0.20629733560569966</v>
      </c>
      <c r="P37">
        <f>IF($G37="s-curve",$E37+($F37-$E37)*$I$2/(1+EXP($I$3*(COUNT($I$9:P$9)+$I$4))),TREND($E37:$F37,$E$9:$F$9,P$9))</f>
        <v>0.20831726964939223</v>
      </c>
      <c r="Q37">
        <f>IF($G37="s-curve",$E37+($F37-$E37)*$I$2/(1+EXP($I$3*(COUNT($I$9:Q$9)+$I$4))),TREND($E37:$F37,$E$9:$F$9,Q$9))</f>
        <v>0.21090968211956129</v>
      </c>
      <c r="R37">
        <f>IF($G37="s-curve",$E37+($F37-$E37)*$I$2/(1+EXP($I$3*(COUNT($I$9:R$9)+$I$4))),TREND($E37:$F37,$E$9:$F$9,R$9))</f>
        <v>0.21418510649004879</v>
      </c>
      <c r="S37">
        <f>IF($G37="s-curve",$E37+($F37-$E37)*$I$2/(1+EXP($I$3*(COUNT($I$9:S$9)+$I$4))),TREND($E37:$F37,$E$9:$F$9,S$9))</f>
        <v>0.21824255238063564</v>
      </c>
      <c r="T37">
        <f>IF($G37="s-curve",$E37+($F37-$E37)*$I$2/(1+EXP($I$3*(COUNT($I$9:T$9)+$I$4))),TREND($E37:$F37,$E$9:$F$9,T$9))</f>
        <v>0.22314752165009824</v>
      </c>
      <c r="U37">
        <f>IF($G37="s-curve",$E37+($F37-$E37)*$I$2/(1+EXP($I$3*(COUNT($I$9:U$9)+$I$4))),TREND($E37:$F37,$E$9:$F$9,U$9))</f>
        <v>0.22890504973749962</v>
      </c>
      <c r="V37">
        <f>IF($G37="s-curve",$E37+($F37-$E37)*$I$2/(1+EXP($I$3*(COUNT($I$9:V$9)+$I$4))),TREND($E37:$F37,$E$9:$F$9,V$9))</f>
        <v>0.23543436937742046</v>
      </c>
      <c r="W37">
        <f>IF($G37="s-curve",$E37+($F37-$E37)*$I$2/(1+EXP($I$3*(COUNT($I$9:W$9)+$I$4))),TREND($E37:$F37,$E$9:$F$9,W$9))</f>
        <v>0.24255574831883409</v>
      </c>
      <c r="X37">
        <f>IF($G37="s-curve",$E37+($F37-$E37)*$I$2/(1+EXP($I$3*(COUNT($I$9:X$9)+$I$4))),TREND($E37:$F37,$E$9:$F$9,X$9))</f>
        <v>0.25</v>
      </c>
      <c r="Y37">
        <f>IF($G37="s-curve",$E37+($F37-$E37)*$I$2/(1+EXP($I$3*(COUNT($I$9:Y$9)+$I$4))),TREND($E37:$F37,$E$9:$F$9,Y$9))</f>
        <v>0.25744425168116591</v>
      </c>
      <c r="Z37">
        <f>IF($G37="s-curve",$E37+($F37-$E37)*$I$2/(1+EXP($I$3*(COUNT($I$9:Z$9)+$I$4))),TREND($E37:$F37,$E$9:$F$9,Z$9))</f>
        <v>0.26456563062257954</v>
      </c>
      <c r="AA37">
        <f>IF($G37="s-curve",$E37+($F37-$E37)*$I$2/(1+EXP($I$3*(COUNT($I$9:AA$9)+$I$4))),TREND($E37:$F37,$E$9:$F$9,AA$9))</f>
        <v>0.27109495026250041</v>
      </c>
      <c r="AB37">
        <f>IF($G37="s-curve",$E37+($F37-$E37)*$I$2/(1+EXP($I$3*(COUNT($I$9:AB$9)+$I$4))),TREND($E37:$F37,$E$9:$F$9,AB$9))</f>
        <v>0.27685247834990179</v>
      </c>
      <c r="AC37">
        <f>IF($G37="s-curve",$E37+($F37-$E37)*$I$2/(1+EXP($I$3*(COUNT($I$9:AC$9)+$I$4))),TREND($E37:$F37,$E$9:$F$9,AC$9))</f>
        <v>0.28175744761936439</v>
      </c>
      <c r="AD37">
        <f>IF($G37="s-curve",$E37+($F37-$E37)*$I$2/(1+EXP($I$3*(COUNT($I$9:AD$9)+$I$4))),TREND($E37:$F37,$E$9:$F$9,AD$9))</f>
        <v>0.28581489350995121</v>
      </c>
      <c r="AE37">
        <f>IF($G37="s-curve",$E37+($F37-$E37)*$I$2/(1+EXP($I$3*(COUNT($I$9:AE$9)+$I$4))),TREND($E37:$F37,$E$9:$F$9,AE$9))</f>
        <v>0.28909031788043871</v>
      </c>
      <c r="AF37">
        <f>IF($G37="s-curve",$E37+($F37-$E37)*$I$2/(1+EXP($I$3*(COUNT($I$9:AF$9)+$I$4))),TREND($E37:$F37,$E$9:$F$9,AF$9))</f>
        <v>0.29168273035060777</v>
      </c>
      <c r="AG37">
        <f>IF($G37="s-curve",$E37+($F37-$E37)*$I$2/(1+EXP($I$3*(COUNT($I$9:AG$9)+$I$4))),TREND($E37:$F37,$E$9:$F$9,AG$9))</f>
        <v>0.29370266439430037</v>
      </c>
      <c r="AH37">
        <f>IF($G37="s-curve",$E37+($F37-$E37)*$I$2/(1+EXP($I$3*(COUNT($I$9:AH$9)+$I$4))),TREND($E37:$F37,$E$9:$F$9,AH$9))</f>
        <v>0.29525741268224331</v>
      </c>
      <c r="AI37">
        <f>IF($G37="s-curve",$E37+($F37-$E37)*$I$2/(1+EXP($I$3*(COUNT($I$9:AI$9)+$I$4))),TREND($E37:$F37,$E$9:$F$9,AI$9))</f>
        <v>0.29644288107273636</v>
      </c>
      <c r="AJ37">
        <f>IF($G37="s-curve",$E37+($F37-$E37)*$I$2/(1+EXP($I$3*(COUNT($I$9:AJ$9)+$I$4))),TREND($E37:$F37,$E$9:$F$9,AJ$9))</f>
        <v>0.29734030064231343</v>
      </c>
      <c r="AK37">
        <f>IF($G37="s-curve",$E37+($F37-$E37)*$I$2/(1+EXP($I$3*(COUNT($I$9:AK$9)+$I$4))),TREND($E37:$F37,$E$9:$F$9,AK$9))</f>
        <v>0.29801596942659225</v>
      </c>
      <c r="AL37">
        <f>IF($G37="s-curve",$E37+($F37-$E37)*$I$2/(1+EXP($I$3*(COUNT($I$9:AL$9)+$I$4))),TREND($E37:$F37,$E$9:$F$9,AL$9))</f>
        <v>0.29852259683067267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0.75216927859794647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0.75216927859794647</v>
      </c>
      <c r="J52">
        <f>IF($G52="s-curve",$E52+($F52-$E52)*$I$2/(1+EXP($I$3*(COUNT($I$9:J$9)+$I$4))),TREND($E52:$F52,$E$9:$F$9,J$9))</f>
        <v>0.75583073753050711</v>
      </c>
      <c r="K52">
        <f>IF($G52="s-curve",$E52+($F52-$E52)*$I$2/(1+EXP($I$3*(COUNT($I$9:K$9)+$I$4))),TREND($E52:$F52,$E$9:$F$9,K$9))</f>
        <v>0.75708631588086017</v>
      </c>
      <c r="L52">
        <f>IF($G52="s-curve",$E52+($F52-$E52)*$I$2/(1+EXP($I$3*(COUNT($I$9:L$9)+$I$4))),TREND($E52:$F52,$E$9:$F$9,L$9))</f>
        <v>0.75876083070322697</v>
      </c>
      <c r="M52">
        <f>IF($G52="s-curve",$E52+($F52-$E52)*$I$2/(1+EXP($I$3*(COUNT($I$9:M$9)+$I$4))),TREND($E52:$F52,$E$9:$F$9,M$9))</f>
        <v>0.76098491209651287</v>
      </c>
      <c r="N52">
        <f>IF($G52="s-curve",$E52+($F52-$E52)*$I$2/(1+EXP($I$3*(COUNT($I$9:N$9)+$I$4))),TREND($E52:$F52,$E$9:$F$9,N$9))</f>
        <v>0.76392286696066514</v>
      </c>
      <c r="O52">
        <f>IF($G52="s-curve",$E52+($F52-$E52)*$I$2/(1+EXP($I$3*(COUNT($I$9:O$9)+$I$4))),TREND($E52:$F52,$E$9:$F$9,O$9))</f>
        <v>0.76777601085866032</v>
      </c>
      <c r="P52">
        <f>IF($G52="s-curve",$E52+($F52-$E52)*$I$2/(1+EXP($I$3*(COUNT($I$9:P$9)+$I$4))),TREND($E52:$F52,$E$9:$F$9,P$9))</f>
        <v>0.77278202797098927</v>
      </c>
      <c r="Q52">
        <f>IF($G52="s-curve",$E52+($F52-$E52)*$I$2/(1+EXP($I$3*(COUNT($I$9:Q$9)+$I$4))),TREND($E52:$F52,$E$9:$F$9,Q$9))</f>
        <v>0.77920682249752604</v>
      </c>
      <c r="R52">
        <f>IF($G52="s-curve",$E52+($F52-$E52)*$I$2/(1+EXP($I$3*(COUNT($I$9:R$9)+$I$4))),TREND($E52:$F52,$E$9:$F$9,R$9))</f>
        <v>0.78732433034388383</v>
      </c>
      <c r="S52">
        <f>IF($G52="s-curve",$E52+($F52-$E52)*$I$2/(1+EXP($I$3*(COUNT($I$9:S$9)+$I$4))),TREND($E52:$F52,$E$9:$F$9,S$9))</f>
        <v>0.79737992776502331</v>
      </c>
      <c r="T52">
        <f>IF($G52="s-curve",$E52+($F52-$E52)*$I$2/(1+EXP($I$3*(COUNT($I$9:T$9)+$I$4))),TREND($E52:$F52,$E$9:$F$9,T$9))</f>
        <v>0.80953594849008148</v>
      </c>
      <c r="U52">
        <f>IF($G52="s-curve",$E52+($F52-$E52)*$I$2/(1+EXP($I$3*(COUNT($I$9:U$9)+$I$4))),TREND($E52:$F52,$E$9:$F$9,U$9))</f>
        <v>0.82380487188401408</v>
      </c>
      <c r="V52">
        <f>IF($G52="s-curve",$E52+($F52-$E52)*$I$2/(1+EXP($I$3*(COUNT($I$9:V$9)+$I$4))),TREND($E52:$F52,$E$9:$F$9,V$9))</f>
        <v>0.83998653185027594</v>
      </c>
      <c r="W52">
        <f>IF($G52="s-curve",$E52+($F52-$E52)*$I$2/(1+EXP($I$3*(COUNT($I$9:W$9)+$I$4))),TREND($E52:$F52,$E$9:$F$9,W$9))</f>
        <v>0.8576354966545553</v>
      </c>
      <c r="X52">
        <f>IF($G52="s-curve",$E52+($F52-$E52)*$I$2/(1+EXP($I$3*(COUNT($I$9:X$9)+$I$4))),TREND($E52:$F52,$E$9:$F$9,X$9))</f>
        <v>0.87608463929897318</v>
      </c>
      <c r="Y52">
        <f>IF($G52="s-curve",$E52+($F52-$E52)*$I$2/(1+EXP($I$3*(COUNT($I$9:Y$9)+$I$4))),TREND($E52:$F52,$E$9:$F$9,Y$9))</f>
        <v>0.89453378194339117</v>
      </c>
      <c r="Z52">
        <f>IF($G52="s-curve",$E52+($F52-$E52)*$I$2/(1+EXP($I$3*(COUNT($I$9:Z$9)+$I$4))),TREND($E52:$F52,$E$9:$F$9,Z$9))</f>
        <v>0.91218274674767053</v>
      </c>
      <c r="AA52">
        <f>IF($G52="s-curve",$E52+($F52-$E52)*$I$2/(1+EXP($I$3*(COUNT($I$9:AA$9)+$I$4))),TREND($E52:$F52,$E$9:$F$9,AA$9))</f>
        <v>0.92836440671393228</v>
      </c>
      <c r="AB52">
        <f>IF($G52="s-curve",$E52+($F52-$E52)*$I$2/(1+EXP($I$3*(COUNT($I$9:AB$9)+$I$4))),TREND($E52:$F52,$E$9:$F$9,AB$9))</f>
        <v>0.94263333010786499</v>
      </c>
      <c r="AC52">
        <f>IF($G52="s-curve",$E52+($F52-$E52)*$I$2/(1+EXP($I$3*(COUNT($I$9:AC$9)+$I$4))),TREND($E52:$F52,$E$9:$F$9,AC$9))</f>
        <v>0.95478935083292327</v>
      </c>
      <c r="AD52">
        <f>IF($G52="s-curve",$E52+($F52-$E52)*$I$2/(1+EXP($I$3*(COUNT($I$9:AD$9)+$I$4))),TREND($E52:$F52,$E$9:$F$9,AD$9))</f>
        <v>0.96484494825406264</v>
      </c>
      <c r="AE52">
        <f>IF($G52="s-curve",$E52+($F52-$E52)*$I$2/(1+EXP($I$3*(COUNT($I$9:AE$9)+$I$4))),TREND($E52:$F52,$E$9:$F$9,AE$9))</f>
        <v>0.97296245610042043</v>
      </c>
      <c r="AF52">
        <f>IF($G52="s-curve",$E52+($F52-$E52)*$I$2/(1+EXP($I$3*(COUNT($I$9:AF$9)+$I$4))),TREND($E52:$F52,$E$9:$F$9,AF$9))</f>
        <v>0.9793872506269572</v>
      </c>
      <c r="AG52">
        <f>IF($G52="s-curve",$E52+($F52-$E52)*$I$2/(1+EXP($I$3*(COUNT($I$9:AG$9)+$I$4))),TREND($E52:$F52,$E$9:$F$9,AG$9))</f>
        <v>0.98439326773928615</v>
      </c>
      <c r="AH52">
        <f>IF($G52="s-curve",$E52+($F52-$E52)*$I$2/(1+EXP($I$3*(COUNT($I$9:AH$9)+$I$4))),TREND($E52:$F52,$E$9:$F$9,AH$9))</f>
        <v>0.98824641163728133</v>
      </c>
      <c r="AI52">
        <f>IF($G52="s-curve",$E52+($F52-$E52)*$I$2/(1+EXP($I$3*(COUNT($I$9:AI$9)+$I$4))),TREND($E52:$F52,$E$9:$F$9,AI$9))</f>
        <v>0.9911843665014336</v>
      </c>
      <c r="AJ52">
        <f>IF($G52="s-curve",$E52+($F52-$E52)*$I$2/(1+EXP($I$3*(COUNT($I$9:AJ$9)+$I$4))),TREND($E52:$F52,$E$9:$F$9,AJ$9))</f>
        <v>0.99340844789471949</v>
      </c>
      <c r="AK52">
        <f>IF($G52="s-curve",$E52+($F52-$E52)*$I$2/(1+EXP($I$3*(COUNT($I$9:AK$9)+$I$4))),TREND($E52:$F52,$E$9:$F$9,AK$9))</f>
        <v>0.99508296271708629</v>
      </c>
      <c r="AL52">
        <f>IF($G52="s-curve",$E52+($F52-$E52)*$I$2/(1+EXP($I$3*(COUNT($I$9:AL$9)+$I$4))),TREND($E52:$F52,$E$9:$F$9,AL$9))</f>
        <v>0.99633854106743935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0.24783072140205353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0.24783072140205353</v>
      </c>
      <c r="J55">
        <f>IF($G55="s-curve",$E55+($F55-$E55)*$I$2/(1+EXP($I$3*(COUNT($I$9:J$9)+$I$4))),TREND($E55:$F55,$E$9:$F$9,J$9))</f>
        <v>0.2478307214020532</v>
      </c>
      <c r="K55">
        <f>IF($G55="s-curve",$E55+($F55-$E55)*$I$2/(1+EXP($I$3*(COUNT($I$9:K$9)+$I$4))),TREND($E55:$F55,$E$9:$F$9,K$9))</f>
        <v>0.27469390992341403</v>
      </c>
      <c r="L55">
        <f>IF($G55="s-curve",$E55+($F55-$E55)*$I$2/(1+EXP($I$3*(COUNT($I$9:L$9)+$I$4))),TREND($E55:$F55,$E$9:$F$9,L$9))</f>
        <v>0.30155709844476775</v>
      </c>
      <c r="M55">
        <f>IF($G55="s-curve",$E55+($F55-$E55)*$I$2/(1+EXP($I$3*(COUNT($I$9:M$9)+$I$4))),TREND($E55:$F55,$E$9:$F$9,M$9))</f>
        <v>0.32842028696612147</v>
      </c>
      <c r="N55">
        <f>IF($G55="s-curve",$E55+($F55-$E55)*$I$2/(1+EXP($I$3*(COUNT($I$9:N$9)+$I$4))),TREND($E55:$F55,$E$9:$F$9,N$9))</f>
        <v>0.35528347548747519</v>
      </c>
      <c r="O55">
        <f>IF($G55="s-curve",$E55+($F55-$E55)*$I$2/(1+EXP($I$3*(COUNT($I$9:O$9)+$I$4))),TREND($E55:$F55,$E$9:$F$9,O$9))</f>
        <v>0.38214666400883601</v>
      </c>
      <c r="P55">
        <f>IF($G55="s-curve",$E55+($F55-$E55)*$I$2/(1+EXP($I$3*(COUNT($I$9:P$9)+$I$4))),TREND($E55:$F55,$E$9:$F$9,P$9))</f>
        <v>0.40900985253018973</v>
      </c>
      <c r="Q55">
        <f>IF($G55="s-curve",$E55+($F55-$E55)*$I$2/(1+EXP($I$3*(COUNT($I$9:Q$9)+$I$4))),TREND($E55:$F55,$E$9:$F$9,Q$9))</f>
        <v>0.43587304105154345</v>
      </c>
      <c r="R55">
        <f>IF($G55="s-curve",$E55+($F55-$E55)*$I$2/(1+EXP($I$3*(COUNT($I$9:R$9)+$I$4))),TREND($E55:$F55,$E$9:$F$9,R$9))</f>
        <v>0.46273622957289717</v>
      </c>
      <c r="S55">
        <f>IF($G55="s-curve",$E55+($F55-$E55)*$I$2/(1+EXP($I$3*(COUNT($I$9:S$9)+$I$4))),TREND($E55:$F55,$E$9:$F$9,S$9))</f>
        <v>0.48959941809425089</v>
      </c>
      <c r="T55">
        <f>IF($G55="s-curve",$E55+($F55-$E55)*$I$2/(1+EXP($I$3*(COUNT($I$9:T$9)+$I$4))),TREND($E55:$F55,$E$9:$F$9,T$9))</f>
        <v>0.51646260661561172</v>
      </c>
      <c r="U55">
        <f>IF($G55="s-curve",$E55+($F55-$E55)*$I$2/(1+EXP($I$3*(COUNT($I$9:U$9)+$I$4))),TREND($E55:$F55,$E$9:$F$9,U$9))</f>
        <v>0.54332579513696544</v>
      </c>
      <c r="V55">
        <f>IF($G55="s-curve",$E55+($F55-$E55)*$I$2/(1+EXP($I$3*(COUNT($I$9:V$9)+$I$4))),TREND($E55:$F55,$E$9:$F$9,V$9))</f>
        <v>0.57018898365831916</v>
      </c>
      <c r="W55">
        <f>IF($G55="s-curve",$E55+($F55-$E55)*$I$2/(1+EXP($I$3*(COUNT($I$9:W$9)+$I$4))),TREND($E55:$F55,$E$9:$F$9,W$9))</f>
        <v>0.59705217217967288</v>
      </c>
      <c r="X55">
        <f>IF($G55="s-curve",$E55+($F55-$E55)*$I$2/(1+EXP($I$3*(COUNT($I$9:X$9)+$I$4))),TREND($E55:$F55,$E$9:$F$9,X$9))</f>
        <v>0.6239153607010266</v>
      </c>
      <c r="Y55">
        <f>IF($G55="s-curve",$E55+($F55-$E55)*$I$2/(1+EXP($I$3*(COUNT($I$9:Y$9)+$I$4))),TREND($E55:$F55,$E$9:$F$9,Y$9))</f>
        <v>0.65077854922238743</v>
      </c>
      <c r="Z55">
        <f>IF($G55="s-curve",$E55+($F55-$E55)*$I$2/(1+EXP($I$3*(COUNT($I$9:Z$9)+$I$4))),TREND($E55:$F55,$E$9:$F$9,Z$9))</f>
        <v>0.67764173774374115</v>
      </c>
      <c r="AA55">
        <f>IF($G55="s-curve",$E55+($F55-$E55)*$I$2/(1+EXP($I$3*(COUNT($I$9:AA$9)+$I$4))),TREND($E55:$F55,$E$9:$F$9,AA$9))</f>
        <v>0.70450492626509487</v>
      </c>
      <c r="AB55">
        <f>IF($G55="s-curve",$E55+($F55-$E55)*$I$2/(1+EXP($I$3*(COUNT($I$9:AB$9)+$I$4))),TREND($E55:$F55,$E$9:$F$9,AB$9))</f>
        <v>0.73136811478644859</v>
      </c>
      <c r="AC55">
        <f>IF($G55="s-curve",$E55+($F55-$E55)*$I$2/(1+EXP($I$3*(COUNT($I$9:AC$9)+$I$4))),TREND($E55:$F55,$E$9:$F$9,AC$9))</f>
        <v>0.75823130330780941</v>
      </c>
      <c r="AD55">
        <f>IF($G55="s-curve",$E55+($F55-$E55)*$I$2/(1+EXP($I$3*(COUNT($I$9:AD$9)+$I$4))),TREND($E55:$F55,$E$9:$F$9,AD$9))</f>
        <v>0.78509449182916313</v>
      </c>
      <c r="AE55">
        <f>IF($G55="s-curve",$E55+($F55-$E55)*$I$2/(1+EXP($I$3*(COUNT($I$9:AE$9)+$I$4))),TREND($E55:$F55,$E$9:$F$9,AE$9))</f>
        <v>0.81195768035051685</v>
      </c>
      <c r="AF55">
        <f>IF($G55="s-curve",$E55+($F55-$E55)*$I$2/(1+EXP($I$3*(COUNT($I$9:AF$9)+$I$4))),TREND($E55:$F55,$E$9:$F$9,AF$9))</f>
        <v>0.83882086887187057</v>
      </c>
      <c r="AG55">
        <f>IF($G55="s-curve",$E55+($F55-$E55)*$I$2/(1+EXP($I$3*(COUNT($I$9:AG$9)+$I$4))),TREND($E55:$F55,$E$9:$F$9,AG$9))</f>
        <v>0.86568405739322429</v>
      </c>
      <c r="AH55">
        <f>IF($G55="s-curve",$E55+($F55-$E55)*$I$2/(1+EXP($I$3*(COUNT($I$9:AH$9)+$I$4))),TREND($E55:$F55,$E$9:$F$9,AH$9))</f>
        <v>0.89254724591458512</v>
      </c>
      <c r="AI55">
        <f>IF($G55="s-curve",$E55+($F55-$E55)*$I$2/(1+EXP($I$3*(COUNT($I$9:AI$9)+$I$4))),TREND($E55:$F55,$E$9:$F$9,AI$9))</f>
        <v>0.91941043443593884</v>
      </c>
      <c r="AJ55">
        <f>IF($G55="s-curve",$E55+($F55-$E55)*$I$2/(1+EXP($I$3*(COUNT($I$9:AJ$9)+$I$4))),TREND($E55:$F55,$E$9:$F$9,AJ$9))</f>
        <v>0.94627362295729256</v>
      </c>
      <c r="AK55">
        <f>IF($G55="s-curve",$E55+($F55-$E55)*$I$2/(1+EXP($I$3*(COUNT($I$9:AK$9)+$I$4))),TREND($E55:$F55,$E$9:$F$9,AK$9))</f>
        <v>0.97313681147864628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0.20587037180094733</v>
      </c>
      <c r="K80">
        <f>IF($G80="s-curve",$E80+($F80-$E80)*$O$2/(1+EXP($O$3*(COUNT($I$9:K$9)+$O$4))),TREND($E80:$F80,$E$9:$F$9,K$9))</f>
        <v>0.38936076605077802</v>
      </c>
      <c r="L80">
        <f>IF($G80="s-curve",$E80+($F80-$E80)*$O$2/(1+EXP($O$3*(COUNT($I$9:L$9)+$O$4))),TREND($E80:$F80,$E$9:$F$9,L$9))</f>
        <v>0.61063923394922204</v>
      </c>
      <c r="M80">
        <f>IF($G80="s-curve",$E80+($F80-$E80)*$O$2/(1+EXP($O$3*(COUNT($I$9:M$9)+$O$4))),TREND($E80:$F80,$E$9:$F$9,M$9))</f>
        <v>0.79412962819905275</v>
      </c>
      <c r="N80">
        <f>IF($G80="s-curve",$E80+($F80-$E80)*$O$2/(1+EXP($O$3*(COUNT($I$9:N$9)+$O$4))),TREND($E80:$F80,$E$9:$F$9,N$9))</f>
        <v>0.90465053510089055</v>
      </c>
      <c r="O80">
        <f>IF($G80="s-curve",$E80+($F80-$E80)*$O$2/(1+EXP($O$3*(COUNT($I$9:O$9)+$O$4))),TREND($E80:$F80,$E$9:$F$9,O$9))</f>
        <v>0.95890872179953501</v>
      </c>
      <c r="P80">
        <f>IF($G80="s-curve",$E80+($F80-$E80)*$O$2/(1+EXP($O$3*(COUNT($I$9:P$9)+$O$4))),TREND($E80:$F80,$E$9:$F$9,P$9))</f>
        <v>0.98287596668427235</v>
      </c>
      <c r="Q80">
        <f>IF($G80="s-curve",$E80+($F80-$E80)*$O$2/(1+EXP($O$3*(COUNT($I$9:Q$9)+$O$4))),TREND($E80:$F80,$E$9:$F$9,Q$9))</f>
        <v>0.99296641284500486</v>
      </c>
      <c r="R80">
        <f>IF($G80="s-curve",$E80+($F80-$E80)*$O$2/(1+EXP($O$3*(COUNT($I$9:R$9)+$O$4))),TREND($E80:$F80,$E$9:$F$9,R$9))</f>
        <v>0.99712837084429951</v>
      </c>
      <c r="S80">
        <f>IF($G80="s-curve",$E80+($F80-$E80)*$O$2/(1+EXP($O$3*(COUNT($I$9:S$9)+$O$4))),TREND($E80:$F80,$E$9:$F$9,S$9))</f>
        <v>0.99883048973494448</v>
      </c>
      <c r="T80">
        <f>IF($G80="s-curve",$E80+($F80-$E80)*$O$2/(1+EXP($O$3*(COUNT($I$9:T$9)+$O$4))),TREND($E80:$F80,$E$9:$F$9,T$9))</f>
        <v>0.99952418238116159</v>
      </c>
      <c r="U80">
        <f>IF($G80="s-curve",$E80+($F80-$E80)*$O$2/(1+EXP($O$3*(COUNT($I$9:U$9)+$O$4))),TREND($E80:$F80,$E$9:$F$9,U$9))</f>
        <v>0.99980649235289876</v>
      </c>
      <c r="V80">
        <f>IF($G80="s-curve",$E80+($F80-$E80)*$O$2/(1+EXP($O$3*(COUNT($I$9:V$9)+$O$4))),TREND($E80:$F80,$E$9:$F$9,V$9))</f>
        <v>0.99992131662628869</v>
      </c>
      <c r="W80">
        <f>IF($G80="s-curve",$E80+($F80-$E80)*$O$2/(1+EXP($O$3*(COUNT($I$9:W$9)+$O$4))),TREND($E80:$F80,$E$9:$F$9,W$9))</f>
        <v>0.99996800823372822</v>
      </c>
      <c r="X80">
        <f>IF($G80="s-curve",$E80+($F80-$E80)*$O$2/(1+EXP($O$3*(COUNT($I$9:X$9)+$O$4))),TREND($E80:$F80,$E$9:$F$9,X$9))</f>
        <v>0.99998699287153348</v>
      </c>
      <c r="Y80">
        <f>IF($G80="s-curve",$E80+($F80-$E80)*$O$2/(1+EXP($O$3*(COUNT($I$9:Y$9)+$O$4))),TREND($E80:$F80,$E$9:$F$9,Y$9))</f>
        <v>0.99999471165538534</v>
      </c>
      <c r="Z80">
        <f>IF($G80="s-curve",$E80+($F80-$E80)*$O$2/(1+EXP($O$3*(COUNT($I$9:Z$9)+$O$4))),TREND($E80:$F80,$E$9:$F$9,Z$9))</f>
        <v>0.99999784991278184</v>
      </c>
      <c r="AA80">
        <f>IF($G80="s-curve",$E80+($F80-$E80)*$O$2/(1+EXP($O$3*(COUNT($I$9:AA$9)+$O$4))),TREND($E80:$F80,$E$9:$F$9,AA$9))</f>
        <v>0.99999912583865591</v>
      </c>
      <c r="AB80">
        <f>IF($G80="s-curve",$E80+($F80-$E80)*$O$2/(1+EXP($O$3*(COUNT($I$9:AB$9)+$O$4))),TREND($E80:$F80,$E$9:$F$9,AB$9))</f>
        <v>0.99999964459233537</v>
      </c>
      <c r="AC80">
        <f>IF($G80="s-curve",$E80+($F80-$E80)*$O$2/(1+EXP($O$3*(COUNT($I$9:AC$9)+$O$4))),TREND($E80:$F80,$E$9:$F$9,AC$9))</f>
        <v>0.99999985550199622</v>
      </c>
      <c r="AD80">
        <f>IF($G80="s-curve",$E80+($F80-$E80)*$O$2/(1+EXP($O$3*(COUNT($I$9:AD$9)+$O$4))),TREND($E80:$F80,$E$9:$F$9,AD$9))</f>
        <v>0.99999994125149072</v>
      </c>
      <c r="AE80">
        <f>IF($G80="s-curve",$E80+($F80-$E80)*$O$2/(1+EXP($O$3*(COUNT($I$9:AE$9)+$O$4))),TREND($E80:$F80,$E$9:$F$9,AE$9))</f>
        <v>0.99999997611463776</v>
      </c>
      <c r="AF80">
        <f>IF($G80="s-curve",$E80+($F80-$E80)*$O$2/(1+EXP($O$3*(COUNT($I$9:AF$9)+$O$4))),TREND($E80:$F80,$E$9:$F$9,AF$9))</f>
        <v>0.99999999028893638</v>
      </c>
      <c r="AG80">
        <f>IF($G80="s-curve",$E80+($F80-$E80)*$O$2/(1+EXP($O$3*(COUNT($I$9:AG$9)+$O$4))),TREND($E80:$F80,$E$9:$F$9,AG$9))</f>
        <v>0.99999999605177603</v>
      </c>
      <c r="AH80">
        <f>IF($G80="s-curve",$E80+($F80-$E80)*$O$2/(1+EXP($O$3*(COUNT($I$9:AH$9)+$O$4))),TREND($E80:$F80,$E$9:$F$9,AH$9))</f>
        <v>0.99999999839477205</v>
      </c>
      <c r="AI80">
        <f>IF($G80="s-curve",$E80+($F80-$E80)*$O$2/(1+EXP($O$3*(COUNT($I$9:AI$9)+$O$4))),TREND($E80:$F80,$E$9:$F$9,AI$9))</f>
        <v>0.99999999934736294</v>
      </c>
      <c r="AJ80">
        <f>IF($G80="s-curve",$E80+($F80-$E80)*$O$2/(1+EXP($O$3*(COUNT($I$9:AJ$9)+$O$4))),TREND($E80:$F80,$E$9:$F$9,AJ$9))</f>
        <v>0.99999999973465759</v>
      </c>
      <c r="AK80">
        <f>IF($G80="s-curve",$E80+($F80-$E80)*$O$2/(1+EXP($O$3*(COUNT($I$9:AK$9)+$O$4))),TREND($E80:$F80,$E$9:$F$9,AK$9))</f>
        <v>0.99999999989211985</v>
      </c>
      <c r="AL80">
        <f>IF($G80="s-curve",$E80+($F80-$E80)*$O$2/(1+EXP($O$3*(COUNT($I$9:AL$9)+$O$4))),TREND($E80:$F80,$E$9:$F$9,AL$9))</f>
        <v>0.99999999995613909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2023-10-11T19:07:03Z</dcterms:modified>
</cp:coreProperties>
</file>