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6A7AF115-49C9-4C99-90F9-911C66753116}" xr6:coauthVersionLast="47" xr6:coauthVersionMax="47" xr10:uidLastSave="{00000000-0000-0000-0000-000000000000}"/>
  <bookViews>
    <workbookView xWindow="28680" yWindow="-120" windowWidth="29040" windowHeight="17520" tabRatio="955" firstSheet="8" activeTab="1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H236" i="24"/>
  <c r="G236" i="24"/>
  <c r="I236" i="24"/>
  <c r="D236" i="24"/>
  <c r="F236" i="24"/>
  <c r="E236" i="24"/>
  <c r="J236" i="24"/>
  <c r="M236" i="24"/>
  <c r="L236" i="24"/>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<sst xmlns="http://schemas.openxmlformats.org/spreadsheetml/2006/main" count="3468" uniqueCount="1064">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</sst>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6953125" defaultRowHeight="14.5" x14ac:dyDescent="0.35"/>
  <cols>
    <col min="2" max="2" width="83.26953125" customWidth="1"/>
  </cols>
  <sheetData>
    <row r="1" spans="1:2" x14ac:dyDescent="0.35">
      <c r="A1" s="1" t="s">
        <v>184</v>
      </c>
    </row>
    <row r="2" spans="1:2" x14ac:dyDescent="0.35">
      <c r="A2" s="1" t="s">
        <v>183</v>
      </c>
    </row>
    <row r="3" spans="1:2" x14ac:dyDescent="0.35">
      <c r="A3" s="1" t="s">
        <v>310</v>
      </c>
    </row>
    <row r="5" spans="1:2" x14ac:dyDescent="0.35">
      <c r="A5" s="1" t="s">
        <v>0</v>
      </c>
      <c r="B5" s="27" t="s">
        <v>115</v>
      </c>
    </row>
    <row r="6" spans="1:2" x14ac:dyDescent="0.35">
      <c r="B6" t="s">
        <v>1</v>
      </c>
    </row>
    <row r="7" spans="1:2" x14ac:dyDescent="0.35">
      <c r="B7" s="2">
        <v>2014</v>
      </c>
    </row>
    <row r="8" spans="1:2" x14ac:dyDescent="0.35">
      <c r="B8" t="s">
        <v>2</v>
      </c>
    </row>
    <row r="9" spans="1:2" x14ac:dyDescent="0.35">
      <c r="B9" s="28" t="s">
        <v>3</v>
      </c>
    </row>
    <row r="10" spans="1:2" x14ac:dyDescent="0.35">
      <c r="B10" t="s">
        <v>4</v>
      </c>
    </row>
    <row r="12" spans="1:2" x14ac:dyDescent="0.35">
      <c r="B12" s="27" t="s">
        <v>256</v>
      </c>
    </row>
    <row r="13" spans="1:2" x14ac:dyDescent="0.35">
      <c r="B13" t="s">
        <v>288</v>
      </c>
    </row>
    <row r="14" spans="1:2" x14ac:dyDescent="0.35">
      <c r="B14" s="2">
        <v>2015</v>
      </c>
    </row>
    <row r="15" spans="1:2" x14ac:dyDescent="0.35">
      <c r="B15" t="s">
        <v>289</v>
      </c>
    </row>
    <row r="16" spans="1:2" x14ac:dyDescent="0.35">
      <c r="B16" s="28" t="s">
        <v>230</v>
      </c>
    </row>
    <row r="18" spans="2:2" x14ac:dyDescent="0.35">
      <c r="B18" s="27" t="s">
        <v>290</v>
      </c>
    </row>
    <row r="19" spans="2:2" x14ac:dyDescent="0.35">
      <c r="B19" t="s">
        <v>521</v>
      </c>
    </row>
    <row r="20" spans="2:2" x14ac:dyDescent="0.35">
      <c r="B20" s="2">
        <v>2020</v>
      </c>
    </row>
    <row r="21" spans="2:2" x14ac:dyDescent="0.35">
      <c r="B21" t="s">
        <v>520</v>
      </c>
    </row>
    <row r="22" spans="2:2" x14ac:dyDescent="0.35">
      <c r="B22" s="28" t="s">
        <v>519</v>
      </c>
    </row>
    <row r="24" spans="2:2" x14ac:dyDescent="0.35">
      <c r="B24" s="27" t="s">
        <v>291</v>
      </c>
    </row>
    <row r="25" spans="2:2" x14ac:dyDescent="0.35">
      <c r="B25" t="s">
        <v>292</v>
      </c>
    </row>
    <row r="26" spans="2:2" x14ac:dyDescent="0.35">
      <c r="B26" s="2">
        <v>2015</v>
      </c>
    </row>
    <row r="27" spans="2:2" x14ac:dyDescent="0.35">
      <c r="B27" t="s">
        <v>293</v>
      </c>
    </row>
    <row r="28" spans="2:2" x14ac:dyDescent="0.35">
      <c r="B28" s="28" t="s">
        <v>224</v>
      </c>
    </row>
    <row r="30" spans="2:2" x14ac:dyDescent="0.35">
      <c r="B30" s="27" t="s">
        <v>297</v>
      </c>
    </row>
    <row r="31" spans="2:2" x14ac:dyDescent="0.35">
      <c r="B31" t="s">
        <v>294</v>
      </c>
    </row>
    <row r="32" spans="2:2" x14ac:dyDescent="0.35">
      <c r="B32" s="2">
        <v>2015</v>
      </c>
    </row>
    <row r="33" spans="2:2" x14ac:dyDescent="0.35">
      <c r="B33" t="s">
        <v>295</v>
      </c>
    </row>
    <row r="34" spans="2:2" x14ac:dyDescent="0.35">
      <c r="B34" s="28" t="s">
        <v>235</v>
      </c>
    </row>
    <row r="35" spans="2:2" x14ac:dyDescent="0.35">
      <c r="B35" t="s">
        <v>296</v>
      </c>
    </row>
    <row r="37" spans="2:2" x14ac:dyDescent="0.35">
      <c r="B37" s="27" t="s">
        <v>167</v>
      </c>
    </row>
    <row r="38" spans="2:2" x14ac:dyDescent="0.35">
      <c r="B38" t="s">
        <v>168</v>
      </c>
    </row>
    <row r="39" spans="2:2" x14ac:dyDescent="0.35">
      <c r="B39" s="2" t="s">
        <v>636</v>
      </c>
    </row>
    <row r="40" spans="2:2" x14ac:dyDescent="0.35">
      <c r="B40" t="s">
        <v>637</v>
      </c>
    </row>
    <row r="41" spans="2:2" x14ac:dyDescent="0.35">
      <c r="B41" s="28" t="s">
        <v>587</v>
      </c>
    </row>
    <row r="42" spans="2:2" x14ac:dyDescent="0.35">
      <c r="B42" t="s">
        <v>635</v>
      </c>
    </row>
    <row r="44" spans="2:2" x14ac:dyDescent="0.35">
      <c r="B44" s="27" t="s">
        <v>526</v>
      </c>
    </row>
    <row r="45" spans="2:2" x14ac:dyDescent="0.35">
      <c r="B45" t="s">
        <v>522</v>
      </c>
    </row>
    <row r="46" spans="2:2" x14ac:dyDescent="0.35">
      <c r="B46" s="2">
        <v>2020</v>
      </c>
    </row>
    <row r="47" spans="2:2" x14ac:dyDescent="0.35">
      <c r="B47" t="s">
        <v>523</v>
      </c>
    </row>
    <row r="48" spans="2:2" x14ac:dyDescent="0.35">
      <c r="B48" s="28" t="s">
        <v>517</v>
      </c>
    </row>
    <row r="50" spans="1:2" x14ac:dyDescent="0.35">
      <c r="B50" s="27" t="s">
        <v>533</v>
      </c>
    </row>
    <row r="51" spans="1:2" x14ac:dyDescent="0.35">
      <c r="B51" t="s">
        <v>527</v>
      </c>
    </row>
    <row r="52" spans="1:2" x14ac:dyDescent="0.35">
      <c r="B52" s="2">
        <v>2020</v>
      </c>
    </row>
    <row r="53" spans="1:2" x14ac:dyDescent="0.35">
      <c r="B53" t="s">
        <v>528</v>
      </c>
    </row>
    <row r="54" spans="1:2" x14ac:dyDescent="0.35">
      <c r="B54" t="s">
        <v>529</v>
      </c>
    </row>
    <row r="55" spans="1:2" x14ac:dyDescent="0.35">
      <c r="B55" t="s">
        <v>534</v>
      </c>
    </row>
    <row r="58" spans="1:2" x14ac:dyDescent="0.35">
      <c r="A58" s="1" t="s">
        <v>169</v>
      </c>
    </row>
    <row r="59" spans="1:2" x14ac:dyDescent="0.35">
      <c r="A59" t="s">
        <v>670</v>
      </c>
    </row>
    <row r="60" spans="1:2" x14ac:dyDescent="0.35">
      <c r="A60" t="s">
        <v>671</v>
      </c>
    </row>
    <row r="61" spans="1:2" x14ac:dyDescent="0.35">
      <c r="A61" s="1"/>
    </row>
    <row r="62" spans="1:2" x14ac:dyDescent="0.35">
      <c r="A62" t="s">
        <v>170</v>
      </c>
    </row>
    <row r="63" spans="1:2" x14ac:dyDescent="0.35">
      <c r="A63" t="s">
        <v>171</v>
      </c>
    </row>
    <row r="65" spans="1:5" x14ac:dyDescent="0.35">
      <c r="A65" t="s">
        <v>174</v>
      </c>
    </row>
    <row r="66" spans="1:5" x14ac:dyDescent="0.35">
      <c r="A66" t="s">
        <v>175</v>
      </c>
    </row>
    <row r="67" spans="1:5" x14ac:dyDescent="0.35">
      <c r="A67" t="s">
        <v>176</v>
      </c>
    </row>
    <row r="68" spans="1:5" x14ac:dyDescent="0.35">
      <c r="A68" t="s">
        <v>177</v>
      </c>
    </row>
    <row r="70" spans="1:5" x14ac:dyDescent="0.35">
      <c r="A70" t="s">
        <v>186</v>
      </c>
    </row>
    <row r="71" spans="1:5" x14ac:dyDescent="0.35">
      <c r="A71" t="s">
        <v>187</v>
      </c>
    </row>
    <row r="72" spans="1:5" x14ac:dyDescent="0.35">
      <c r="A72" t="s">
        <v>188</v>
      </c>
    </row>
    <row r="73" spans="1:5" x14ac:dyDescent="0.35">
      <c r="A73" t="s">
        <v>190</v>
      </c>
    </row>
    <row r="74" spans="1:5" x14ac:dyDescent="0.35">
      <c r="A74">
        <v>0.97099999999999997</v>
      </c>
    </row>
    <row r="75" spans="1:5" x14ac:dyDescent="0.35">
      <c r="A75" t="s">
        <v>189</v>
      </c>
    </row>
    <row r="77" spans="1:5" x14ac:dyDescent="0.35">
      <c r="A77" t="s">
        <v>524</v>
      </c>
    </row>
    <row r="78" spans="1:5" x14ac:dyDescent="0.35">
      <c r="A78">
        <v>0.89805481563188172</v>
      </c>
    </row>
    <row r="79" spans="1:5" x14ac:dyDescent="0.35">
      <c r="A79" t="s">
        <v>189</v>
      </c>
    </row>
    <row r="80" spans="1:5" x14ac:dyDescent="0.35">
      <c r="A80">
        <v>0.88711067149387013</v>
      </c>
      <c r="B80" t="s">
        <v>536</v>
      </c>
      <c r="E80" s="19"/>
    </row>
    <row r="81" spans="1:5" x14ac:dyDescent="0.35">
      <c r="A81">
        <v>0.78452102304761584</v>
      </c>
      <c r="B81" t="s">
        <v>826</v>
      </c>
      <c r="E81" s="19"/>
    </row>
    <row r="82" spans="1:5" x14ac:dyDescent="0.35">
      <c r="E82" s="19"/>
    </row>
    <row r="83" spans="1:5" x14ac:dyDescent="0.35">
      <c r="E83" s="19"/>
    </row>
    <row r="84" spans="1:5" x14ac:dyDescent="0.35">
      <c r="E84" s="19"/>
    </row>
    <row r="87" spans="1:5" x14ac:dyDescent="0.35">
      <c r="A87" s="1" t="s">
        <v>530</v>
      </c>
    </row>
    <row r="88" spans="1:5" x14ac:dyDescent="0.35">
      <c r="A88" t="s">
        <v>588</v>
      </c>
    </row>
    <row r="89" spans="1:5" x14ac:dyDescent="0.35">
      <c r="A89" t="s">
        <v>589</v>
      </c>
    </row>
    <row r="90" spans="1:5" x14ac:dyDescent="0.35">
      <c r="A90" t="s">
        <v>531</v>
      </c>
    </row>
    <row r="91" spans="1:5" x14ac:dyDescent="0.35">
      <c r="A91" t="s">
        <v>532</v>
      </c>
    </row>
    <row r="93" spans="1:5" x14ac:dyDescent="0.35">
      <c r="A93" s="1" t="s">
        <v>305</v>
      </c>
    </row>
    <row r="94" spans="1:5" x14ac:dyDescent="0.35">
      <c r="A94" t="s">
        <v>316</v>
      </c>
    </row>
    <row r="95" spans="1:5" x14ac:dyDescent="0.35">
      <c r="A95" t="s">
        <v>317</v>
      </c>
    </row>
    <row r="96" spans="1:5" x14ac:dyDescent="0.35">
      <c r="A96" t="s">
        <v>306</v>
      </c>
    </row>
    <row r="97" spans="1:1" x14ac:dyDescent="0.35">
      <c r="A97" t="s">
        <v>307</v>
      </c>
    </row>
    <row r="100" spans="1:1" x14ac:dyDescent="0.35">
      <c r="A100" t="s">
        <v>535</v>
      </c>
    </row>
    <row r="101" spans="1:1" x14ac:dyDescent="0.3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3">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3">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3">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3">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3">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3">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3">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3">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3">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3">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3">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3">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3">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3">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3">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3">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3">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3">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3">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3">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3">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3">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3">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621</v>
      </c>
      <c r="E3" s="55"/>
      <c r="F3" s="55"/>
      <c r="G3" s="55"/>
    </row>
    <row r="4" spans="1:33" ht="15" customHeight="1" x14ac:dyDescent="0.3">
      <c r="C4" s="55" t="s">
        <v>495</v>
      </c>
      <c r="D4" s="55" t="s">
        <v>620</v>
      </c>
      <c r="E4" s="55"/>
      <c r="F4" s="55"/>
      <c r="G4" s="55" t="s">
        <v>619</v>
      </c>
    </row>
    <row r="5" spans="1:33" ht="15" customHeight="1" x14ac:dyDescent="0.3">
      <c r="C5" s="55" t="s">
        <v>496</v>
      </c>
      <c r="D5" s="55" t="s">
        <v>618</v>
      </c>
      <c r="E5" s="55"/>
      <c r="F5" s="55"/>
      <c r="G5" s="55"/>
    </row>
    <row r="6" spans="1:33" ht="15" customHeight="1" x14ac:dyDescent="0.3">
      <c r="C6" s="55" t="s">
        <v>497</v>
      </c>
      <c r="D6" s="55"/>
      <c r="E6" s="55" t="s">
        <v>617</v>
      </c>
      <c r="F6" s="55"/>
      <c r="G6" s="55"/>
    </row>
    <row r="10" spans="1:33" ht="15" customHeight="1" x14ac:dyDescent="0.35">
      <c r="A10" s="43" t="s">
        <v>434</v>
      </c>
      <c r="B10" s="54" t="s">
        <v>78</v>
      </c>
      <c r="AG10" s="51" t="s">
        <v>616</v>
      </c>
    </row>
    <row r="11" spans="1:33" ht="15" customHeight="1" x14ac:dyDescent="0.3">
      <c r="B11" s="53" t="s">
        <v>79</v>
      </c>
      <c r="AG11" s="51" t="s">
        <v>615</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3">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4.5" x14ac:dyDescent="0.3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4.5" x14ac:dyDescent="0.3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4.5" x14ac:dyDescent="0.3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4.5" x14ac:dyDescent="0.3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4.5" x14ac:dyDescent="0.3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4.5" x14ac:dyDescent="0.3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4.5" x14ac:dyDescent="0.3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4.5" x14ac:dyDescent="0.3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3">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586</v>
      </c>
    </row>
    <row r="84" spans="2:2" ht="15" customHeight="1" x14ac:dyDescent="0.3">
      <c r="B84" s="38" t="s">
        <v>569</v>
      </c>
    </row>
    <row r="85" spans="2:2" ht="15" customHeight="1" x14ac:dyDescent="0.3">
      <c r="B85" s="38" t="s">
        <v>570</v>
      </c>
    </row>
    <row r="86" spans="2:2" ht="15" customHeight="1" x14ac:dyDescent="0.3">
      <c r="B86" s="38" t="s">
        <v>571</v>
      </c>
    </row>
    <row r="87" spans="2:2" ht="15" customHeight="1" x14ac:dyDescent="0.3">
      <c r="B87" s="38" t="s">
        <v>107</v>
      </c>
    </row>
    <row r="88" spans="2:2" ht="15" customHeight="1" x14ac:dyDescent="0.3">
      <c r="B88" s="38" t="s">
        <v>572</v>
      </c>
    </row>
    <row r="89" spans="2:2" ht="15" customHeight="1" x14ac:dyDescent="0.3">
      <c r="B89" s="38" t="s">
        <v>108</v>
      </c>
    </row>
    <row r="90" spans="2:2" ht="15" customHeight="1" x14ac:dyDescent="0.3">
      <c r="B90" s="38" t="s">
        <v>573</v>
      </c>
    </row>
    <row r="91" spans="2:2" ht="15" customHeight="1" x14ac:dyDescent="0.3">
      <c r="B91" s="38" t="s">
        <v>574</v>
      </c>
    </row>
    <row r="92" spans="2:2" x14ac:dyDescent="0.3">
      <c r="B92" s="38" t="s">
        <v>219</v>
      </c>
    </row>
    <row r="93" spans="2:2" ht="15" customHeight="1" x14ac:dyDescent="0.3">
      <c r="B93" s="38" t="s">
        <v>575</v>
      </c>
    </row>
    <row r="94" spans="2:2" ht="15" customHeight="1" x14ac:dyDescent="0.3">
      <c r="B94" s="38" t="s">
        <v>576</v>
      </c>
    </row>
    <row r="95" spans="2:2" ht="15" customHeight="1" x14ac:dyDescent="0.3">
      <c r="B95" s="38" t="s">
        <v>627</v>
      </c>
    </row>
    <row r="96" spans="2:2" ht="15" customHeight="1" x14ac:dyDescent="0.3">
      <c r="B96" s="38" t="s">
        <v>493</v>
      </c>
    </row>
    <row r="97" spans="2:33" ht="15" customHeight="1" x14ac:dyDescent="0.3">
      <c r="B97" s="38" t="s">
        <v>577</v>
      </c>
    </row>
    <row r="98" spans="2:33" ht="15" customHeight="1" x14ac:dyDescent="0.3">
      <c r="B98" s="38" t="s">
        <v>578</v>
      </c>
    </row>
    <row r="99" spans="2:33" ht="15" customHeight="1" x14ac:dyDescent="0.3">
      <c r="B99" s="38" t="s">
        <v>579</v>
      </c>
    </row>
    <row r="100" spans="2:33" ht="15" customHeight="1" x14ac:dyDescent="0.3">
      <c r="B100" s="38" t="s">
        <v>499</v>
      </c>
    </row>
    <row r="101" spans="2:33" x14ac:dyDescent="0.3">
      <c r="B101" s="38" t="s">
        <v>580</v>
      </c>
    </row>
    <row r="102" spans="2:33" x14ac:dyDescent="0.3">
      <c r="B102" s="38" t="s">
        <v>581</v>
      </c>
    </row>
    <row r="103" spans="2:33" ht="15" customHeight="1" x14ac:dyDescent="0.3">
      <c r="B103" s="38" t="s">
        <v>582</v>
      </c>
    </row>
    <row r="104" spans="2:33" ht="15" customHeight="1" x14ac:dyDescent="0.3">
      <c r="B104" s="38" t="s">
        <v>583</v>
      </c>
    </row>
    <row r="105" spans="2:33" ht="15" customHeight="1" x14ac:dyDescent="0.3">
      <c r="B105" s="38" t="s">
        <v>584</v>
      </c>
    </row>
    <row r="106" spans="2:33" ht="15" customHeight="1" x14ac:dyDescent="0.3">
      <c r="B106" s="38" t="s">
        <v>585</v>
      </c>
    </row>
    <row r="107" spans="2:33" ht="15" customHeight="1" x14ac:dyDescent="0.3">
      <c r="B107" s="38" t="s">
        <v>109</v>
      </c>
    </row>
    <row r="108" spans="2:33" ht="15" customHeight="1" x14ac:dyDescent="0.3">
      <c r="B108" s="38" t="s">
        <v>553</v>
      </c>
    </row>
    <row r="109" spans="2:33" ht="15" customHeight="1" x14ac:dyDescent="0.3">
      <c r="B109" s="38" t="s">
        <v>554</v>
      </c>
    </row>
    <row r="110" spans="2:33" ht="15" customHeight="1" x14ac:dyDescent="0.3">
      <c r="B110" s="38" t="s">
        <v>626</v>
      </c>
    </row>
    <row r="111" spans="2:33" ht="15" customHeight="1" x14ac:dyDescent="0.3">
      <c r="B111" s="38" t="s">
        <v>605</v>
      </c>
    </row>
    <row r="112" spans="2:33" ht="15" customHeight="1" x14ac:dyDescent="0.3">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7265625" style="37" bestFit="1" customWidth="1"/>
    <col min="2" max="2" width="46.7265625" style="37" customWidth="1"/>
    <col min="3" max="16384" width="8.7265625" style="37"/>
  </cols>
  <sheetData>
    <row r="1" spans="1:33" ht="15" customHeight="1" thickBot="1" x14ac:dyDescent="0.3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3">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3">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3">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3">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3">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3">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3">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3">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3">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3">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3">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3">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3">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3">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3">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3">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3">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3">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3">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3">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3">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3">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3">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3">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3">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3">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3">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35">
      <c r="C6" s="474" t="s">
        <v>596</v>
      </c>
      <c r="D6" s="474"/>
      <c r="E6" s="474"/>
      <c r="F6" s="474"/>
      <c r="G6" s="474"/>
      <c r="H6" s="474"/>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35">
      <c r="I13" s="475" t="s">
        <v>597</v>
      </c>
      <c r="J13" s="475"/>
      <c r="K13" s="475"/>
    </row>
    <row r="14" spans="1:36" x14ac:dyDescent="0.3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35">
      <c r="C20" s="35"/>
      <c r="D20" s="474" t="s">
        <v>596</v>
      </c>
      <c r="E20" s="474"/>
      <c r="F20" s="474"/>
      <c r="G20" s="474"/>
      <c r="H20" s="474"/>
      <c r="I20" s="474"/>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26953125" customWidth="1"/>
    <col min="2" max="2" width="12.54296875" bestFit="1" customWidth="1"/>
  </cols>
  <sheetData>
    <row r="1" spans="1:2" x14ac:dyDescent="0.35">
      <c r="A1" t="s">
        <v>590</v>
      </c>
      <c r="B1">
        <v>10</v>
      </c>
    </row>
    <row r="2" spans="1:2" ht="29" x14ac:dyDescent="0.35">
      <c r="A2" s="36" t="s">
        <v>591</v>
      </c>
      <c r="B2">
        <v>30</v>
      </c>
    </row>
    <row r="3" spans="1:2" ht="29" x14ac:dyDescent="0.35">
      <c r="A3" s="36" t="s">
        <v>592</v>
      </c>
      <c r="B3">
        <v>0.39100000000000001</v>
      </c>
    </row>
    <row r="4" spans="1:2" ht="29" x14ac:dyDescent="0.35">
      <c r="A4" s="36" t="s">
        <v>593</v>
      </c>
      <c r="B4">
        <v>0.48799999999999999</v>
      </c>
    </row>
    <row r="5" spans="1:2" x14ac:dyDescent="0.35">
      <c r="A5" s="36" t="s">
        <v>594</v>
      </c>
      <c r="B5">
        <v>0.03</v>
      </c>
    </row>
    <row r="6" spans="1:2" x14ac:dyDescent="0.3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525</v>
      </c>
    </row>
    <row r="30" spans="1:1" x14ac:dyDescent="0.3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abSelected="1" topLeftCell="F1" workbookViewId="0">
      <selection activeCell="B22" sqref="B22:AE22"/>
    </sheetView>
  </sheetViews>
  <sheetFormatPr defaultColWidth="9.26953125" defaultRowHeight="14.5" x14ac:dyDescent="0.35"/>
  <cols>
    <col min="1" max="1" width="26.54296875" customWidth="1"/>
    <col min="2" max="2" width="11.7265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4" t="s">
        <v>820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695312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0</v>
      </c>
      <c r="E7" s="4">
        <f>'Inflation Reduction Act'!C112</f>
        <v>0</v>
      </c>
      <c r="F7" s="4">
        <f>'Inflation Reduction Act'!D112</f>
        <v>0</v>
      </c>
      <c r="G7" s="4">
        <f>'Inflation Reduction Act'!E112</f>
        <v>0</v>
      </c>
      <c r="H7" s="4">
        <f>'Inflation Reduction Act'!F112</f>
        <v>0</v>
      </c>
      <c r="I7" s="4">
        <f>'Inflation Reduction Act'!G112</f>
        <v>0</v>
      </c>
      <c r="J7" s="4">
        <f>'Inflation Reduction Act'!H112</f>
        <v>0</v>
      </c>
      <c r="K7" s="4">
        <f>'Inflation Reduction Act'!I112</f>
        <v>0</v>
      </c>
      <c r="L7" s="4">
        <f>'Inflation Reduction Act'!J112</f>
        <v>0</v>
      </c>
      <c r="M7" s="4">
        <f>'Inflation Reduction Act'!K112</f>
        <v>0</v>
      </c>
      <c r="N7" s="4">
        <f>'Inflation Reduction Act'!L112</f>
        <v>0</v>
      </c>
      <c r="O7" s="4">
        <f>'Inflation Reduction Act'!M112</f>
        <v>0</v>
      </c>
      <c r="P7" s="4">
        <f>'Inflation Reduction Act'!N112</f>
        <v>0</v>
      </c>
      <c r="Q7" s="4">
        <f>'Inflation Reduction Act'!O112</f>
        <v>0</v>
      </c>
      <c r="R7" s="4">
        <f>'Inflation Reduction Act'!P112</f>
        <v>0</v>
      </c>
      <c r="S7" s="4">
        <f>'Inflation Reduction Act'!Q112</f>
        <v>0</v>
      </c>
      <c r="T7" s="4">
        <f>'Inflation Reduction Act'!R112</f>
        <v>0</v>
      </c>
      <c r="U7" s="4">
        <f>'Inflation Reduction Act'!S112</f>
        <v>0</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35">
      <c r="A8" t="s">
        <v>801</v>
      </c>
      <c r="B8" s="4">
        <v>0</v>
      </c>
      <c r="C8" s="4">
        <v>0</v>
      </c>
      <c r="D8" s="4">
        <f>'Inflation Reduction Act'!B115</f>
        <v>0</v>
      </c>
      <c r="E8" s="4">
        <f>'Inflation Reduction Act'!C115</f>
        <v>0</v>
      </c>
      <c r="F8" s="4">
        <f>'Inflation Reduction Act'!D115</f>
        <v>0</v>
      </c>
      <c r="G8" s="4">
        <f>'Inflation Reduction Act'!E115</f>
        <v>0</v>
      </c>
      <c r="H8" s="4">
        <f>'Inflation Reduction Act'!F115</f>
        <v>0</v>
      </c>
      <c r="I8" s="4">
        <f>'Inflation Reduction Act'!G115</f>
        <v>0</v>
      </c>
      <c r="J8" s="4">
        <f>'Inflation Reduction Act'!H115</f>
        <v>0</v>
      </c>
      <c r="K8" s="4">
        <f>'Inflation Reduction Act'!I115</f>
        <v>0</v>
      </c>
      <c r="L8" s="4">
        <f>'Inflation Reduction Act'!J115</f>
        <v>0</v>
      </c>
      <c r="M8" s="4">
        <f>'Inflation Reduction Act'!K115</f>
        <v>0</v>
      </c>
      <c r="N8" s="4">
        <f>'Inflation Reduction Act'!L115</f>
        <v>0</v>
      </c>
      <c r="O8" s="4">
        <f>'Inflation Reduction Act'!M115</f>
        <v>0</v>
      </c>
      <c r="P8" s="4">
        <f>'Inflation Reduction Act'!N115</f>
        <v>0</v>
      </c>
      <c r="Q8" s="4">
        <f>'Inflation Reduction Act'!O115</f>
        <v>0</v>
      </c>
      <c r="R8" s="4">
        <f>'Inflation Reduction Act'!P115</f>
        <v>0</v>
      </c>
      <c r="S8" s="4">
        <f>'Inflation Reduction Act'!Q115</f>
        <v>0</v>
      </c>
      <c r="T8" s="4">
        <f>'Inflation Reduction Act'!R115</f>
        <v>0</v>
      </c>
      <c r="U8" s="4">
        <f>'Inflation Reduction Act'!S115</f>
        <v>0</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3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503</v>
      </c>
      <c r="B18">
        <v>0</v>
      </c>
      <c r="C18">
        <v>0</v>
      </c>
      <c r="D18" s="4">
        <f>'Inflation Reduction Act'!B126</f>
        <v>0</v>
      </c>
      <c r="E18" s="4">
        <f>'Inflation Reduction Act'!C126</f>
        <v>0</v>
      </c>
      <c r="F18" s="4">
        <f>'Inflation Reduction Act'!D126</f>
        <v>0</v>
      </c>
      <c r="G18" s="4">
        <f>'Inflation Reduction Act'!E126</f>
        <v>0</v>
      </c>
      <c r="H18" s="4">
        <f>'Inflation Reduction Act'!F126</f>
        <v>0</v>
      </c>
      <c r="I18" s="4">
        <f>'Inflation Reduction Act'!G126</f>
        <v>0</v>
      </c>
      <c r="J18" s="4">
        <f>'Inflation Reduction Act'!H126</f>
        <v>0</v>
      </c>
      <c r="K18" s="4">
        <f>'Inflation Reduction Act'!I126</f>
        <v>0</v>
      </c>
      <c r="L18" s="4">
        <f>'Inflation Reduction Act'!J126</f>
        <v>0</v>
      </c>
      <c r="M18" s="4">
        <f>'Inflation Reduction Act'!K126</f>
        <v>0</v>
      </c>
      <c r="N18" s="4">
        <f>'Inflation Reduction Act'!L126</f>
        <v>0</v>
      </c>
      <c r="O18" s="4">
        <f>'Inflation Reduction Act'!M126</f>
        <v>0</v>
      </c>
      <c r="P18" s="4">
        <f>'Inflation Reduction Act'!N126</f>
        <v>0</v>
      </c>
      <c r="Q18" s="4">
        <f>'Inflation Reduction Act'!O126</f>
        <v>0</v>
      </c>
      <c r="R18" s="4">
        <f>'Inflation Reduction Act'!P126</f>
        <v>0</v>
      </c>
      <c r="S18" s="4">
        <f>'Inflation Reduction Act'!Q126</f>
        <v>0</v>
      </c>
      <c r="T18" s="4">
        <f>'Inflation Reduction Act'!R126</f>
        <v>0</v>
      </c>
      <c r="U18" s="4">
        <f>'Inflation Reduction Act'!S126</f>
        <v>0</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3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5" x14ac:dyDescent="0.35"/>
  <cols>
    <col min="1" max="1" width="32.7265625" customWidth="1"/>
  </cols>
  <sheetData>
    <row r="1" spans="1:33" x14ac:dyDescent="0.3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35">
      <c r="A9" t="s">
        <v>802</v>
      </c>
      <c r="B9" s="19">
        <f>Calculations!D19</f>
        <v>0.20099999999999998</v>
      </c>
      <c r="C9" s="19">
        <f>Calculations!E19</f>
        <v>0.17419999999999999</v>
      </c>
      <c r="D9" s="19">
        <f>'Inflation Reduction Act'!B149</f>
        <v>0</v>
      </c>
      <c r="E9" s="19">
        <f>'Inflation Reduction Act'!C149</f>
        <v>0</v>
      </c>
      <c r="F9" s="19">
        <f>'Inflation Reduction Act'!D149</f>
        <v>0</v>
      </c>
      <c r="G9" s="19">
        <f>'Inflation Reduction Act'!E149</f>
        <v>0</v>
      </c>
      <c r="H9" s="19">
        <f>'Inflation Reduction Act'!F149</f>
        <v>0</v>
      </c>
      <c r="I9" s="19">
        <f>'Inflation Reduction Act'!G149</f>
        <v>0</v>
      </c>
      <c r="J9" s="19">
        <f>'Inflation Reduction Act'!H149</f>
        <v>0</v>
      </c>
      <c r="K9" s="19">
        <f>'Inflation Reduction Act'!I149</f>
        <v>0</v>
      </c>
      <c r="L9" s="19">
        <f>'Inflation Reduction Act'!J149</f>
        <v>0</v>
      </c>
      <c r="M9" s="19">
        <f>'Inflation Reduction Act'!K149</f>
        <v>0</v>
      </c>
      <c r="N9" s="19">
        <f>'Inflation Reduction Act'!L149</f>
        <v>0</v>
      </c>
      <c r="O9" s="19">
        <f>'Inflation Reduction Act'!M149</f>
        <v>0</v>
      </c>
      <c r="P9" s="19">
        <f>'Inflation Reduction Act'!N149</f>
        <v>0</v>
      </c>
      <c r="Q9" s="19">
        <f>'Inflation Reduction Act'!O149</f>
        <v>0</v>
      </c>
      <c r="R9" s="19">
        <f>'Inflation Reduction Act'!P149</f>
        <v>0</v>
      </c>
      <c r="S9" s="19">
        <f>'Inflation Reduction Act'!Q149</f>
        <v>0</v>
      </c>
      <c r="T9" s="19">
        <f>'Inflation Reduction Act'!R149</f>
        <v>0</v>
      </c>
      <c r="U9" s="19">
        <f>'Inflation Reduction Act'!S149</f>
        <v>0</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Act'!B152</f>
        <v>0</v>
      </c>
      <c r="E11" s="19">
        <f>'Inflation Reduction Act'!C152</f>
        <v>0</v>
      </c>
      <c r="F11" s="19">
        <f>'Inflation Reduction Act'!D152</f>
        <v>0</v>
      </c>
      <c r="G11" s="19">
        <f>'Inflation Reduction Act'!E152</f>
        <v>0</v>
      </c>
      <c r="H11" s="19">
        <f>'Inflation Reduction Act'!F152</f>
        <v>0</v>
      </c>
      <c r="I11" s="19">
        <f>'Inflation Reduction Act'!G152</f>
        <v>0</v>
      </c>
      <c r="J11" s="19">
        <f>'Inflation Reduction Act'!H152</f>
        <v>0</v>
      </c>
      <c r="K11" s="19">
        <f>'Inflation Reduction Act'!I152</f>
        <v>0</v>
      </c>
      <c r="L11" s="19">
        <f>'Inflation Reduction Act'!J152</f>
        <v>0</v>
      </c>
      <c r="M11" s="19">
        <f>'Inflation Reduction Act'!K152</f>
        <v>0</v>
      </c>
      <c r="N11" s="19">
        <f>'Inflation Reduction Act'!L152</f>
        <v>0</v>
      </c>
      <c r="O11" s="19">
        <f>'Inflation Reduction Act'!M152</f>
        <v>0</v>
      </c>
      <c r="P11" s="19">
        <f>'Inflation Reduction Act'!N152</f>
        <v>0</v>
      </c>
      <c r="Q11" s="19">
        <f>'Inflation Reduction Act'!O152</f>
        <v>0</v>
      </c>
      <c r="R11" s="19">
        <f>'Inflation Reduction Act'!P152</f>
        <v>0</v>
      </c>
      <c r="S11" s="19">
        <f>'Inflation Reduction Act'!Q152</f>
        <v>0</v>
      </c>
      <c r="T11" s="19">
        <f>'Inflation Reduction Act'!R152</f>
        <v>0</v>
      </c>
      <c r="U11" s="19">
        <f>'Inflation Reduction Act'!S152</f>
        <v>0</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3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509</v>
      </c>
      <c r="B15" s="19">
        <f>Calculations!D12</f>
        <v>0.20099999999999998</v>
      </c>
      <c r="C15" s="19">
        <f>Calculations!E12</f>
        <v>0.20099999999999998</v>
      </c>
      <c r="D15" s="19">
        <f>'Inflation Reduction Act'!B155</f>
        <v>0</v>
      </c>
      <c r="E15" s="19">
        <f>'Inflation Reduction Act'!C155</f>
        <v>0</v>
      </c>
      <c r="F15" s="19">
        <f>'Inflation Reduction Act'!D155</f>
        <v>0</v>
      </c>
      <c r="G15" s="19">
        <f>'Inflation Reduction Act'!E155</f>
        <v>0</v>
      </c>
      <c r="H15" s="19">
        <f>'Inflation Reduction Act'!F155</f>
        <v>0</v>
      </c>
      <c r="I15" s="19">
        <f>'Inflation Reduction Act'!G155</f>
        <v>0</v>
      </c>
      <c r="J15" s="19">
        <f>'Inflation Reduction Act'!H155</f>
        <v>0</v>
      </c>
      <c r="K15" s="19">
        <f>'Inflation Reduction Act'!I155</f>
        <v>0</v>
      </c>
      <c r="L15" s="19">
        <f>'Inflation Reduction Act'!J155</f>
        <v>0</v>
      </c>
      <c r="M15" s="19">
        <f>'Inflation Reduction Act'!K155</f>
        <v>0</v>
      </c>
      <c r="N15" s="19">
        <f>'Inflation Reduction Act'!L155</f>
        <v>0</v>
      </c>
      <c r="O15" s="19">
        <f>'Inflation Reduction Act'!M155</f>
        <v>0</v>
      </c>
      <c r="P15" s="19">
        <f>'Inflation Reduction Act'!N155</f>
        <v>0</v>
      </c>
      <c r="Q15" s="19">
        <f>'Inflation Reduction Act'!O155</f>
        <v>0</v>
      </c>
      <c r="R15" s="19">
        <f>'Inflation Reduction Act'!P155</f>
        <v>0</v>
      </c>
      <c r="S15" s="19">
        <f>'Inflation Reduction Act'!Q155</f>
        <v>0</v>
      </c>
      <c r="T15" s="19">
        <f>'Inflation Reduction Act'!R155</f>
        <v>0</v>
      </c>
      <c r="U15" s="19">
        <f>'Inflation Reduction Act'!S155</f>
        <v>0</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3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5" x14ac:dyDescent="0.35"/>
  <sheetData>
    <row r="1" spans="1:31"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3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3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3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3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3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3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3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3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3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3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3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3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3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3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3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3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3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3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3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3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3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3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3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workbookViewId="0">
      <selection activeCell="AC107" sqref="B107:AC107"/>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 x14ac:dyDescent="0.3">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x14ac:dyDescent="0.3">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 x14ac:dyDescent="0.3">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 x14ac:dyDescent="0.3">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x14ac:dyDescent="0.3">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x14ac:dyDescent="0.3">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x14ac:dyDescent="0.3">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x14ac:dyDescent="0.3">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x14ac:dyDescent="0.3">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 x14ac:dyDescent="0.3">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 x14ac:dyDescent="0.3">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x14ac:dyDescent="0.3">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 x14ac:dyDescent="0.3">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 x14ac:dyDescent="0.3">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x14ac:dyDescent="0.3">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 x14ac:dyDescent="0.3">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 x14ac:dyDescent="0.3">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 x14ac:dyDescent="0.3">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x14ac:dyDescent="0.3">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 x14ac:dyDescent="0.3">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x14ac:dyDescent="0.3">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x14ac:dyDescent="0.3">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x14ac:dyDescent="0.3">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6" x14ac:dyDescent="0.3">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 x14ac:dyDescent="0.3">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 x14ac:dyDescent="0.3">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 x14ac:dyDescent="0.3">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 x14ac:dyDescent="0.3">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 x14ac:dyDescent="0.3">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6" x14ac:dyDescent="0.3">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 x14ac:dyDescent="0.3">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 x14ac:dyDescent="0.3">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 x14ac:dyDescent="0.3">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x14ac:dyDescent="0.3">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x14ac:dyDescent="0.3">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x14ac:dyDescent="0.3">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x14ac:dyDescent="0.3">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 x14ac:dyDescent="0.3">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 x14ac:dyDescent="0.3">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x14ac:dyDescent="0.3">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5" x14ac:dyDescent="0.550000000000000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5" x14ac:dyDescent="0.550000000000000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 x14ac:dyDescent="0.3">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 x14ac:dyDescent="0.3">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3" x14ac:dyDescent="0.3">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6.5" x14ac:dyDescent="0.550000000000000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 x14ac:dyDescent="0.3">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 x14ac:dyDescent="0.3">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x14ac:dyDescent="0.3">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3" x14ac:dyDescent="0.3">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3" x14ac:dyDescent="0.3">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3" x14ac:dyDescent="0.3">
      <c r="A107" s="103" t="s">
        <v>730</v>
      </c>
      <c r="B107" s="117">
        <v>0</v>
      </c>
      <c r="C107" s="117">
        <v>0</v>
      </c>
      <c r="D107" s="117">
        <v>0</v>
      </c>
      <c r="E107" s="117">
        <v>0</v>
      </c>
      <c r="F107" s="117">
        <v>0</v>
      </c>
      <c r="G107" s="117">
        <v>0</v>
      </c>
      <c r="H107" s="117">
        <v>0</v>
      </c>
      <c r="I107" s="117">
        <v>0</v>
      </c>
      <c r="J107" s="117">
        <v>0</v>
      </c>
      <c r="K107" s="117">
        <v>0</v>
      </c>
      <c r="L107" s="117">
        <v>0</v>
      </c>
      <c r="M107" s="117">
        <v>0</v>
      </c>
      <c r="N107" s="117">
        <v>0</v>
      </c>
      <c r="O107" s="117">
        <v>0</v>
      </c>
      <c r="P107" s="117">
        <v>0</v>
      </c>
      <c r="Q107" s="117">
        <v>0</v>
      </c>
      <c r="R107" s="117">
        <v>0</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3" x14ac:dyDescent="0.3">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x14ac:dyDescent="0.3">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3" x14ac:dyDescent="0.3">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3" x14ac:dyDescent="0.3">
      <c r="A111" s="103" t="s">
        <v>732</v>
      </c>
      <c r="B111" s="118">
        <f>C111</f>
        <v>0</v>
      </c>
      <c r="C111" s="118">
        <f>D111</f>
        <v>0</v>
      </c>
      <c r="D111" s="118">
        <f t="shared" ref="D111:AC111" si="4">((($B$97*C47+$B$96*(1-C47))*(1+($B$99*C79+$B$98*(1-C79))))+(($B$97*C47+$B$96*(1-C47))*$B$102*$B$103))*D107*(1-$B$101)</f>
        <v>0</v>
      </c>
      <c r="E111" s="118">
        <f t="shared" si="4"/>
        <v>0</v>
      </c>
      <c r="F111" s="118">
        <f t="shared" si="4"/>
        <v>0</v>
      </c>
      <c r="G111" s="118">
        <f t="shared" si="4"/>
        <v>0</v>
      </c>
      <c r="H111" s="118">
        <f t="shared" si="4"/>
        <v>0</v>
      </c>
      <c r="I111" s="118">
        <f t="shared" si="4"/>
        <v>0</v>
      </c>
      <c r="J111" s="118">
        <f t="shared" si="4"/>
        <v>0</v>
      </c>
      <c r="K111" s="118">
        <f t="shared" si="4"/>
        <v>0</v>
      </c>
      <c r="L111" s="118">
        <f t="shared" si="4"/>
        <v>0</v>
      </c>
      <c r="M111" s="118">
        <f t="shared" si="4"/>
        <v>0</v>
      </c>
      <c r="N111" s="118">
        <f t="shared" si="4"/>
        <v>0</v>
      </c>
      <c r="O111" s="118">
        <f t="shared" si="4"/>
        <v>0</v>
      </c>
      <c r="P111" s="118">
        <f t="shared" si="4"/>
        <v>0</v>
      </c>
      <c r="Q111" s="118">
        <f t="shared" si="4"/>
        <v>0</v>
      </c>
      <c r="R111" s="118">
        <f t="shared" si="4"/>
        <v>0</v>
      </c>
      <c r="S111" s="118">
        <f t="shared" si="4"/>
        <v>0</v>
      </c>
      <c r="T111" s="118">
        <f t="shared" si="4"/>
        <v>0</v>
      </c>
      <c r="U111" s="118">
        <f t="shared" si="4"/>
        <v>0</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3" x14ac:dyDescent="0.3">
      <c r="A112" s="103" t="s">
        <v>733</v>
      </c>
      <c r="B112" s="118">
        <f>B111*(1-$B$101)</f>
        <v>0</v>
      </c>
      <c r="C112" s="118">
        <f t="shared" ref="C112:AC112" si="5">C111*(1-$B$101)</f>
        <v>0</v>
      </c>
      <c r="D112" s="118">
        <f t="shared" si="5"/>
        <v>0</v>
      </c>
      <c r="E112" s="118">
        <f t="shared" si="5"/>
        <v>0</v>
      </c>
      <c r="F112" s="118">
        <f t="shared" si="5"/>
        <v>0</v>
      </c>
      <c r="G112" s="118">
        <f t="shared" si="5"/>
        <v>0</v>
      </c>
      <c r="H112" s="118">
        <f t="shared" si="5"/>
        <v>0</v>
      </c>
      <c r="I112" s="118">
        <f t="shared" si="5"/>
        <v>0</v>
      </c>
      <c r="J112" s="118">
        <f t="shared" si="5"/>
        <v>0</v>
      </c>
      <c r="K112" s="118">
        <f t="shared" si="5"/>
        <v>0</v>
      </c>
      <c r="L112" s="118">
        <f t="shared" si="5"/>
        <v>0</v>
      </c>
      <c r="M112" s="118">
        <f t="shared" si="5"/>
        <v>0</v>
      </c>
      <c r="N112" s="118">
        <f t="shared" si="5"/>
        <v>0</v>
      </c>
      <c r="O112" s="118">
        <f t="shared" si="5"/>
        <v>0</v>
      </c>
      <c r="P112" s="118">
        <f t="shared" si="5"/>
        <v>0</v>
      </c>
      <c r="Q112" s="118">
        <f t="shared" si="5"/>
        <v>0</v>
      </c>
      <c r="R112" s="118">
        <f t="shared" si="5"/>
        <v>0</v>
      </c>
      <c r="S112" s="118">
        <f t="shared" si="5"/>
        <v>0</v>
      </c>
      <c r="T112" s="118">
        <f t="shared" si="5"/>
        <v>0</v>
      </c>
      <c r="U112" s="118">
        <f t="shared" si="5"/>
        <v>0</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3" x14ac:dyDescent="0.3">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3" x14ac:dyDescent="0.3">
      <c r="A114" s="103" t="s">
        <v>734</v>
      </c>
      <c r="B114" s="118">
        <f t="shared" ref="B114:C114" si="6">C114</f>
        <v>0</v>
      </c>
      <c r="C114" s="118">
        <f t="shared" si="6"/>
        <v>0</v>
      </c>
      <c r="D114" s="118">
        <f t="shared" ref="D114:AC114" si="7">((($B$97*C47+$B$96*(1-C47))*(1+($B$99*C77+$B$98*(1-C77))))+(($B$97*C47+$B$96*(1-C47))*$B$102*$B$103))*D107*(1-$B$101)</f>
        <v>0</v>
      </c>
      <c r="E114" s="118">
        <f t="shared" si="7"/>
        <v>0</v>
      </c>
      <c r="F114" s="118">
        <f t="shared" si="7"/>
        <v>0</v>
      </c>
      <c r="G114" s="118">
        <f t="shared" si="7"/>
        <v>0</v>
      </c>
      <c r="H114" s="118">
        <f t="shared" si="7"/>
        <v>0</v>
      </c>
      <c r="I114" s="118">
        <f t="shared" si="7"/>
        <v>0</v>
      </c>
      <c r="J114" s="118">
        <f t="shared" si="7"/>
        <v>0</v>
      </c>
      <c r="K114" s="118">
        <f t="shared" si="7"/>
        <v>0</v>
      </c>
      <c r="L114" s="118">
        <f t="shared" si="7"/>
        <v>0</v>
      </c>
      <c r="M114" s="118">
        <f t="shared" si="7"/>
        <v>0</v>
      </c>
      <c r="N114" s="118">
        <f t="shared" si="7"/>
        <v>0</v>
      </c>
      <c r="O114" s="118">
        <f t="shared" si="7"/>
        <v>0</v>
      </c>
      <c r="P114" s="118">
        <f t="shared" si="7"/>
        <v>0</v>
      </c>
      <c r="Q114" s="118">
        <f t="shared" si="7"/>
        <v>0</v>
      </c>
      <c r="R114" s="118">
        <f t="shared" si="7"/>
        <v>0</v>
      </c>
      <c r="S114" s="118">
        <f t="shared" si="7"/>
        <v>0</v>
      </c>
      <c r="T114" s="118">
        <f t="shared" si="7"/>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3" x14ac:dyDescent="0.3">
      <c r="A115" s="103" t="s">
        <v>1058</v>
      </c>
      <c r="B115" s="118">
        <f>B114*(1-$B$101)</f>
        <v>0</v>
      </c>
      <c r="C115" s="118">
        <f t="shared" ref="C115:AC115" si="8">C114*(1-$B$101)</f>
        <v>0</v>
      </c>
      <c r="D115" s="118">
        <f t="shared" si="8"/>
        <v>0</v>
      </c>
      <c r="E115" s="118">
        <f t="shared" si="8"/>
        <v>0</v>
      </c>
      <c r="F115" s="118">
        <f t="shared" si="8"/>
        <v>0</v>
      </c>
      <c r="G115" s="118">
        <f t="shared" si="8"/>
        <v>0</v>
      </c>
      <c r="H115" s="118">
        <f t="shared" si="8"/>
        <v>0</v>
      </c>
      <c r="I115" s="118">
        <f t="shared" si="8"/>
        <v>0</v>
      </c>
      <c r="J115" s="118">
        <f t="shared" si="8"/>
        <v>0</v>
      </c>
      <c r="K115" s="118">
        <f t="shared" si="8"/>
        <v>0</v>
      </c>
      <c r="L115" s="118">
        <f t="shared" si="8"/>
        <v>0</v>
      </c>
      <c r="M115" s="118">
        <f t="shared" si="8"/>
        <v>0</v>
      </c>
      <c r="N115" s="118">
        <f t="shared" si="8"/>
        <v>0</v>
      </c>
      <c r="O115" s="118">
        <f t="shared" si="8"/>
        <v>0</v>
      </c>
      <c r="P115" s="118">
        <f t="shared" si="8"/>
        <v>0</v>
      </c>
      <c r="Q115" s="118">
        <f t="shared" si="8"/>
        <v>0</v>
      </c>
      <c r="R115" s="118">
        <f t="shared" si="8"/>
        <v>0</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3" x14ac:dyDescent="0.3">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 x14ac:dyDescent="0.3">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3" x14ac:dyDescent="0.3">
      <c r="A118" s="103" t="s">
        <v>735</v>
      </c>
      <c r="B118" s="118">
        <f t="shared" ref="B118:C118" si="9">C118</f>
        <v>0</v>
      </c>
      <c r="C118" s="118">
        <f t="shared" si="9"/>
        <v>0</v>
      </c>
      <c r="D118" s="118">
        <f t="shared" ref="D118:Q118" si="10">((($B$97*C47+$B$96*(1-C47))*(1+($B$99*C79+$B$98*(1-C79))))+(($B$97*C47+$B$96*(1-C47))*$B$102*$B$103))*D107*(1-$B$101)</f>
        <v>0</v>
      </c>
      <c r="E118" s="118">
        <f t="shared" si="10"/>
        <v>0</v>
      </c>
      <c r="F118" s="118">
        <f t="shared" si="10"/>
        <v>0</v>
      </c>
      <c r="G118" s="118">
        <f t="shared" si="10"/>
        <v>0</v>
      </c>
      <c r="H118" s="118">
        <f t="shared" si="10"/>
        <v>0</v>
      </c>
      <c r="I118" s="118">
        <f t="shared" si="10"/>
        <v>0</v>
      </c>
      <c r="J118" s="118">
        <f t="shared" si="10"/>
        <v>0</v>
      </c>
      <c r="K118" s="118">
        <f t="shared" si="10"/>
        <v>0</v>
      </c>
      <c r="L118" s="118">
        <f t="shared" si="10"/>
        <v>0</v>
      </c>
      <c r="M118" s="118">
        <f t="shared" si="10"/>
        <v>0</v>
      </c>
      <c r="N118" s="118">
        <f t="shared" si="10"/>
        <v>0</v>
      </c>
      <c r="O118" s="118">
        <f t="shared" si="10"/>
        <v>0</v>
      </c>
      <c r="P118" s="118">
        <f t="shared" si="10"/>
        <v>0</v>
      </c>
      <c r="Q118" s="118">
        <f t="shared" si="10"/>
        <v>0</v>
      </c>
      <c r="R118" s="118">
        <f t="shared" ref="R118:AC118" si="11">((($B$97*Q47+$B$96*(1-Q47))*(1+($B$99*Q79+$B$98*(1-Q79))))+(($B$97*Q47+$B$96*(1-Q47))*$B$102*$B$103))*R107*(1-P101)</f>
        <v>0</v>
      </c>
      <c r="S118" s="118">
        <f t="shared" si="11"/>
        <v>0</v>
      </c>
      <c r="T118" s="118">
        <f t="shared" si="11"/>
        <v>0</v>
      </c>
      <c r="U118" s="118">
        <f t="shared" si="11"/>
        <v>0</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3" x14ac:dyDescent="0.3">
      <c r="A119" s="103" t="s">
        <v>736</v>
      </c>
      <c r="B119" s="118">
        <f>B118*(1-$B$101)</f>
        <v>0</v>
      </c>
      <c r="C119" s="118">
        <f t="shared" ref="C119:AC119" si="12">C118*(1-$B$101)</f>
        <v>0</v>
      </c>
      <c r="D119" s="118">
        <f t="shared" si="12"/>
        <v>0</v>
      </c>
      <c r="E119" s="118">
        <f t="shared" si="12"/>
        <v>0</v>
      </c>
      <c r="F119" s="118">
        <f t="shared" si="12"/>
        <v>0</v>
      </c>
      <c r="G119" s="118">
        <f t="shared" si="12"/>
        <v>0</v>
      </c>
      <c r="H119" s="118">
        <f t="shared" si="12"/>
        <v>0</v>
      </c>
      <c r="I119" s="118">
        <f t="shared" si="12"/>
        <v>0</v>
      </c>
      <c r="J119" s="118">
        <f t="shared" si="12"/>
        <v>0</v>
      </c>
      <c r="K119" s="118">
        <f t="shared" si="12"/>
        <v>0</v>
      </c>
      <c r="L119" s="118">
        <f t="shared" si="12"/>
        <v>0</v>
      </c>
      <c r="M119" s="118">
        <f t="shared" si="12"/>
        <v>0</v>
      </c>
      <c r="N119" s="118">
        <f t="shared" si="12"/>
        <v>0</v>
      </c>
      <c r="O119" s="118">
        <f t="shared" si="12"/>
        <v>0</v>
      </c>
      <c r="P119" s="118">
        <f t="shared" si="12"/>
        <v>0</v>
      </c>
      <c r="Q119" s="118">
        <f t="shared" si="12"/>
        <v>0</v>
      </c>
      <c r="R119" s="118">
        <f t="shared" si="12"/>
        <v>0</v>
      </c>
      <c r="S119" s="118">
        <f t="shared" si="12"/>
        <v>0</v>
      </c>
      <c r="T119" s="118">
        <f t="shared" si="12"/>
        <v>0</v>
      </c>
      <c r="U119" s="118">
        <f t="shared" si="12"/>
        <v>0</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3" x14ac:dyDescent="0.3">
      <c r="A120" s="103" t="s">
        <v>1059</v>
      </c>
      <c r="B120" s="118">
        <f>B118*(1-$B$101)</f>
        <v>0</v>
      </c>
      <c r="C120" s="118">
        <f t="shared" ref="C120:AC120" si="13">C118*(1-$B$101)</f>
        <v>0</v>
      </c>
      <c r="D120" s="118">
        <f t="shared" si="13"/>
        <v>0</v>
      </c>
      <c r="E120" s="118">
        <f t="shared" si="13"/>
        <v>0</v>
      </c>
      <c r="F120" s="118">
        <f t="shared" si="13"/>
        <v>0</v>
      </c>
      <c r="G120" s="118">
        <f t="shared" si="13"/>
        <v>0</v>
      </c>
      <c r="H120" s="118">
        <f t="shared" si="13"/>
        <v>0</v>
      </c>
      <c r="I120" s="118">
        <f t="shared" si="13"/>
        <v>0</v>
      </c>
      <c r="J120" s="118">
        <f t="shared" si="13"/>
        <v>0</v>
      </c>
      <c r="K120" s="118">
        <f t="shared" si="13"/>
        <v>0</v>
      </c>
      <c r="L120" s="118">
        <f t="shared" si="13"/>
        <v>0</v>
      </c>
      <c r="M120" s="118">
        <f t="shared" si="13"/>
        <v>0</v>
      </c>
      <c r="N120" s="118">
        <f t="shared" si="13"/>
        <v>0</v>
      </c>
      <c r="O120" s="118">
        <f t="shared" si="13"/>
        <v>0</v>
      </c>
      <c r="P120" s="118">
        <f t="shared" si="13"/>
        <v>0</v>
      </c>
      <c r="Q120" s="118">
        <f t="shared" si="13"/>
        <v>0</v>
      </c>
      <c r="R120" s="118">
        <f t="shared" si="13"/>
        <v>0</v>
      </c>
      <c r="S120" s="118">
        <f t="shared" si="13"/>
        <v>0</v>
      </c>
      <c r="T120" s="118">
        <f t="shared" si="13"/>
        <v>0</v>
      </c>
      <c r="U120" s="118">
        <f t="shared" si="13"/>
        <v>0</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3" x14ac:dyDescent="0.3">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 x14ac:dyDescent="0.3">
      <c r="A122" s="103" t="s">
        <v>737</v>
      </c>
      <c r="B122" s="118">
        <f t="shared" ref="B122:C122" si="14">C122</f>
        <v>0</v>
      </c>
      <c r="C122" s="118">
        <f t="shared" si="14"/>
        <v>0</v>
      </c>
      <c r="D122" s="118">
        <f t="shared" ref="D122:Q122" si="15">((($B$97*C47+$B$96*(1-C47))*(1+($B$99*C79+$B$98*(1-C79))))+(($B$97*C47+$B$96*(1-C47))*$B$102*$B$103))*D107*(1-$B$101)</f>
        <v>0</v>
      </c>
      <c r="E122" s="118">
        <f t="shared" si="15"/>
        <v>0</v>
      </c>
      <c r="F122" s="118">
        <f t="shared" si="15"/>
        <v>0</v>
      </c>
      <c r="G122" s="118">
        <f t="shared" si="15"/>
        <v>0</v>
      </c>
      <c r="H122" s="118">
        <f t="shared" si="15"/>
        <v>0</v>
      </c>
      <c r="I122" s="118">
        <f t="shared" si="15"/>
        <v>0</v>
      </c>
      <c r="J122" s="118">
        <f t="shared" si="15"/>
        <v>0</v>
      </c>
      <c r="K122" s="118">
        <f t="shared" si="15"/>
        <v>0</v>
      </c>
      <c r="L122" s="118">
        <f t="shared" si="15"/>
        <v>0</v>
      </c>
      <c r="M122" s="118">
        <f t="shared" si="15"/>
        <v>0</v>
      </c>
      <c r="N122" s="118">
        <f t="shared" si="15"/>
        <v>0</v>
      </c>
      <c r="O122" s="118">
        <f t="shared" si="15"/>
        <v>0</v>
      </c>
      <c r="P122" s="118">
        <f t="shared" si="15"/>
        <v>0</v>
      </c>
      <c r="Q122" s="118">
        <f t="shared" si="15"/>
        <v>0</v>
      </c>
      <c r="R122" s="118">
        <f t="shared" ref="R122:AC122" si="16">((($B$97*Q47+$B$96*(1-Q47))*(1+($B$99*Q79+$B$98*(1-Q79))))+(($B$97*Q47+$B$96*(1-Q47))*$B$102*$B$103))*R107*(1-P101)</f>
        <v>0</v>
      </c>
      <c r="S122" s="118">
        <f t="shared" si="16"/>
        <v>0</v>
      </c>
      <c r="T122" s="118">
        <f t="shared" si="16"/>
        <v>0</v>
      </c>
      <c r="U122" s="118">
        <f t="shared" si="16"/>
        <v>0</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3" x14ac:dyDescent="0.3">
      <c r="A123" s="103" t="s">
        <v>1060</v>
      </c>
      <c r="B123" s="118">
        <f t="shared" ref="B123:AC123" si="17">B122*(1-$B$101)</f>
        <v>0</v>
      </c>
      <c r="C123" s="118">
        <f t="shared" si="17"/>
        <v>0</v>
      </c>
      <c r="D123" s="118">
        <f t="shared" si="17"/>
        <v>0</v>
      </c>
      <c r="E123" s="118">
        <f t="shared" si="17"/>
        <v>0</v>
      </c>
      <c r="F123" s="118">
        <f t="shared" si="17"/>
        <v>0</v>
      </c>
      <c r="G123" s="118">
        <f t="shared" si="17"/>
        <v>0</v>
      </c>
      <c r="H123" s="118">
        <f t="shared" si="17"/>
        <v>0</v>
      </c>
      <c r="I123" s="118">
        <f t="shared" si="17"/>
        <v>0</v>
      </c>
      <c r="J123" s="118">
        <f t="shared" si="17"/>
        <v>0</v>
      </c>
      <c r="K123" s="118">
        <f t="shared" si="17"/>
        <v>0</v>
      </c>
      <c r="L123" s="118">
        <f t="shared" si="17"/>
        <v>0</v>
      </c>
      <c r="M123" s="118">
        <f t="shared" si="17"/>
        <v>0</v>
      </c>
      <c r="N123" s="118">
        <f t="shared" si="17"/>
        <v>0</v>
      </c>
      <c r="O123" s="118">
        <f t="shared" si="17"/>
        <v>0</v>
      </c>
      <c r="P123" s="118">
        <f t="shared" si="17"/>
        <v>0</v>
      </c>
      <c r="Q123" s="118">
        <f t="shared" si="17"/>
        <v>0</v>
      </c>
      <c r="R123" s="118">
        <f t="shared" si="17"/>
        <v>0</v>
      </c>
      <c r="S123" s="118">
        <f t="shared" si="17"/>
        <v>0</v>
      </c>
      <c r="T123" s="118">
        <f t="shared" si="17"/>
        <v>0</v>
      </c>
      <c r="U123" s="118">
        <f t="shared" si="17"/>
        <v>0</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3" x14ac:dyDescent="0.3">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 x14ac:dyDescent="0.3">
      <c r="A125" s="103" t="s">
        <v>738</v>
      </c>
      <c r="B125" s="118">
        <f t="shared" ref="B125:C125" si="18">C125</f>
        <v>0</v>
      </c>
      <c r="C125" s="118">
        <f t="shared" si="18"/>
        <v>0</v>
      </c>
      <c r="D125" s="118">
        <f t="shared" ref="D125:Q125" si="19">((($B$97*C47+$B$96*(1-C47))*(1+($B$99*C79+$B$98*(1-C79))))+(($B$97*C47+$B$96*(1-C47))*$B$102*$B$103))*D107*(1-$B$101)</f>
        <v>0</v>
      </c>
      <c r="E125" s="118">
        <f t="shared" si="19"/>
        <v>0</v>
      </c>
      <c r="F125" s="118">
        <f t="shared" si="19"/>
        <v>0</v>
      </c>
      <c r="G125" s="118">
        <f t="shared" si="19"/>
        <v>0</v>
      </c>
      <c r="H125" s="118">
        <f t="shared" si="19"/>
        <v>0</v>
      </c>
      <c r="I125" s="118">
        <f t="shared" si="19"/>
        <v>0</v>
      </c>
      <c r="J125" s="118">
        <f t="shared" si="19"/>
        <v>0</v>
      </c>
      <c r="K125" s="118">
        <f t="shared" si="19"/>
        <v>0</v>
      </c>
      <c r="L125" s="118">
        <f t="shared" si="19"/>
        <v>0</v>
      </c>
      <c r="M125" s="118">
        <f t="shared" si="19"/>
        <v>0</v>
      </c>
      <c r="N125" s="118">
        <f t="shared" si="19"/>
        <v>0</v>
      </c>
      <c r="O125" s="118">
        <f t="shared" si="19"/>
        <v>0</v>
      </c>
      <c r="P125" s="118">
        <f t="shared" si="19"/>
        <v>0</v>
      </c>
      <c r="Q125" s="118">
        <f t="shared" si="19"/>
        <v>0</v>
      </c>
      <c r="R125" s="118">
        <f t="shared" ref="R125:AC125" si="20">((($B$97*Q47+$B$96*(1-Q47))*(1+($B$99*Q79+$B$98*(1-Q79))))+(($B$97*Q47+$B$96*(1-Q47))*$B$102*$B$103))*R107*(1-P101)</f>
        <v>0</v>
      </c>
      <c r="S125" s="118">
        <f t="shared" si="20"/>
        <v>0</v>
      </c>
      <c r="T125" s="118">
        <f t="shared" si="20"/>
        <v>0</v>
      </c>
      <c r="U125" s="118">
        <f t="shared" si="20"/>
        <v>0</v>
      </c>
      <c r="V125" s="118">
        <f t="shared" si="20"/>
        <v>0</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3" x14ac:dyDescent="0.3">
      <c r="A126" s="103" t="s">
        <v>1061</v>
      </c>
      <c r="B126" s="118">
        <f t="shared" ref="B126:AC126" si="21">B125*(1-$B$101)</f>
        <v>0</v>
      </c>
      <c r="C126" s="118">
        <f t="shared" si="21"/>
        <v>0</v>
      </c>
      <c r="D126" s="118">
        <f t="shared" si="21"/>
        <v>0</v>
      </c>
      <c r="E126" s="118">
        <f t="shared" si="21"/>
        <v>0</v>
      </c>
      <c r="F126" s="118">
        <f t="shared" si="21"/>
        <v>0</v>
      </c>
      <c r="G126" s="118">
        <f t="shared" si="21"/>
        <v>0</v>
      </c>
      <c r="H126" s="118">
        <f t="shared" si="21"/>
        <v>0</v>
      </c>
      <c r="I126" s="118">
        <f t="shared" si="21"/>
        <v>0</v>
      </c>
      <c r="J126" s="118">
        <f t="shared" si="21"/>
        <v>0</v>
      </c>
      <c r="K126" s="118">
        <f t="shared" si="21"/>
        <v>0</v>
      </c>
      <c r="L126" s="118">
        <f t="shared" si="21"/>
        <v>0</v>
      </c>
      <c r="M126" s="118">
        <f t="shared" si="21"/>
        <v>0</v>
      </c>
      <c r="N126" s="118">
        <f t="shared" si="21"/>
        <v>0</v>
      </c>
      <c r="O126" s="118">
        <f t="shared" si="21"/>
        <v>0</v>
      </c>
      <c r="P126" s="118">
        <f t="shared" si="21"/>
        <v>0</v>
      </c>
      <c r="Q126" s="118">
        <f t="shared" si="21"/>
        <v>0</v>
      </c>
      <c r="R126" s="118">
        <f t="shared" si="21"/>
        <v>0</v>
      </c>
      <c r="S126" s="118">
        <f t="shared" si="21"/>
        <v>0</v>
      </c>
      <c r="T126" s="118">
        <f t="shared" si="21"/>
        <v>0</v>
      </c>
      <c r="U126" s="118">
        <f t="shared" si="21"/>
        <v>0</v>
      </c>
      <c r="V126" s="118">
        <f t="shared" si="21"/>
        <v>0</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3" x14ac:dyDescent="0.3">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3" x14ac:dyDescent="0.3">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3" x14ac:dyDescent="0.3">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3" x14ac:dyDescent="0.3">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3" x14ac:dyDescent="0.3">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3" x14ac:dyDescent="0.3">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3" x14ac:dyDescent="0.3">
      <c r="A133" s="103" t="s">
        <v>741</v>
      </c>
      <c r="B133" s="117">
        <v>0</v>
      </c>
      <c r="C133" s="117">
        <f t="shared" ref="C133:AD133" si="23">B107</f>
        <v>0</v>
      </c>
      <c r="D133" s="117">
        <f t="shared" si="23"/>
        <v>0</v>
      </c>
      <c r="E133" s="117">
        <f t="shared" si="23"/>
        <v>0</v>
      </c>
      <c r="F133" s="117">
        <f t="shared" si="23"/>
        <v>0</v>
      </c>
      <c r="G133" s="117">
        <f t="shared" si="23"/>
        <v>0</v>
      </c>
      <c r="H133" s="117">
        <f t="shared" si="23"/>
        <v>0</v>
      </c>
      <c r="I133" s="117">
        <f t="shared" si="23"/>
        <v>0</v>
      </c>
      <c r="J133" s="117">
        <f t="shared" si="23"/>
        <v>0</v>
      </c>
      <c r="K133" s="117">
        <f t="shared" si="23"/>
        <v>0</v>
      </c>
      <c r="L133" s="117">
        <f t="shared" si="23"/>
        <v>0</v>
      </c>
      <c r="M133" s="117">
        <f t="shared" si="23"/>
        <v>0</v>
      </c>
      <c r="N133" s="117">
        <f t="shared" si="23"/>
        <v>0</v>
      </c>
      <c r="O133" s="117">
        <f t="shared" si="23"/>
        <v>0</v>
      </c>
      <c r="P133" s="117">
        <f t="shared" si="23"/>
        <v>0</v>
      </c>
      <c r="Q133" s="117">
        <f t="shared" si="23"/>
        <v>0</v>
      </c>
      <c r="R133" s="117">
        <f t="shared" si="23"/>
        <v>0</v>
      </c>
      <c r="S133" s="117">
        <f t="shared" si="23"/>
        <v>0</v>
      </c>
      <c r="T133" s="117">
        <f t="shared" si="23"/>
        <v>0</v>
      </c>
      <c r="U133" s="117">
        <f t="shared" si="23"/>
        <v>0</v>
      </c>
      <c r="V133" s="117">
        <f t="shared" si="23"/>
        <v>0</v>
      </c>
      <c r="W133" s="117">
        <f t="shared" si="23"/>
        <v>0</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3" x14ac:dyDescent="0.3">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3" x14ac:dyDescent="0.3">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 x14ac:dyDescent="0.3">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 x14ac:dyDescent="0.3">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 x14ac:dyDescent="0.3">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 x14ac:dyDescent="0.3">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 x14ac:dyDescent="0.3">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 x14ac:dyDescent="0.3">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 x14ac:dyDescent="0.3">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 x14ac:dyDescent="0.3">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 x14ac:dyDescent="0.3">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3" x14ac:dyDescent="0.3">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3" x14ac:dyDescent="0.3">
      <c r="A146" s="77" t="s">
        <v>745</v>
      </c>
      <c r="B146" s="118">
        <f t="shared" ref="B146:C146" si="24">C146</f>
        <v>0</v>
      </c>
      <c r="C146" s="118">
        <f t="shared" si="24"/>
        <v>0</v>
      </c>
      <c r="D146" s="118">
        <f t="shared" ref="D146:AC146" si="25">(($B$136*C47+$B$135*(1-C47))+($B$138*C77+$B$137*(1-C77))+($B$140*$B$141))*(1-$B$139)*E133</f>
        <v>0</v>
      </c>
      <c r="E146" s="118">
        <f t="shared" si="25"/>
        <v>0</v>
      </c>
      <c r="F146" s="118">
        <f t="shared" si="25"/>
        <v>0</v>
      </c>
      <c r="G146" s="118">
        <f t="shared" si="25"/>
        <v>0</v>
      </c>
      <c r="H146" s="118">
        <f t="shared" si="25"/>
        <v>0</v>
      </c>
      <c r="I146" s="118">
        <f t="shared" si="25"/>
        <v>0</v>
      </c>
      <c r="J146" s="118">
        <f t="shared" si="25"/>
        <v>0</v>
      </c>
      <c r="K146" s="118">
        <f t="shared" si="25"/>
        <v>0</v>
      </c>
      <c r="L146" s="118">
        <f t="shared" si="25"/>
        <v>0</v>
      </c>
      <c r="M146" s="118">
        <f t="shared" si="25"/>
        <v>0</v>
      </c>
      <c r="N146" s="118">
        <f t="shared" si="25"/>
        <v>0</v>
      </c>
      <c r="O146" s="118">
        <f t="shared" si="25"/>
        <v>0</v>
      </c>
      <c r="P146" s="118">
        <f t="shared" si="25"/>
        <v>0</v>
      </c>
      <c r="Q146" s="118">
        <f t="shared" si="25"/>
        <v>0</v>
      </c>
      <c r="R146" s="118">
        <f t="shared" si="25"/>
        <v>0</v>
      </c>
      <c r="S146" s="118">
        <f t="shared" si="25"/>
        <v>0</v>
      </c>
      <c r="T146" s="118">
        <f t="shared" si="25"/>
        <v>0</v>
      </c>
      <c r="U146" s="118">
        <f t="shared" si="25"/>
        <v>0</v>
      </c>
      <c r="V146" s="118">
        <f t="shared" si="25"/>
        <v>0</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3" x14ac:dyDescent="0.3">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3" x14ac:dyDescent="0.3">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3" x14ac:dyDescent="0.3">
      <c r="A149" s="77" t="s">
        <v>746</v>
      </c>
      <c r="B149" s="118">
        <f t="shared" ref="B149:C149" si="26">C149</f>
        <v>0</v>
      </c>
      <c r="C149" s="118">
        <f t="shared" si="26"/>
        <v>0</v>
      </c>
      <c r="D149" s="118">
        <f t="shared" ref="D149:AC149" si="27">(($B$136*C47+$B$135*(1-C47))+($B$138*C79+$B$137*(1-C79))+($B$140*$B$141))*(1-$B$139)*E133</f>
        <v>0</v>
      </c>
      <c r="E149" s="118">
        <f t="shared" si="27"/>
        <v>0</v>
      </c>
      <c r="F149" s="118">
        <f t="shared" si="27"/>
        <v>0</v>
      </c>
      <c r="G149" s="118">
        <f t="shared" si="27"/>
        <v>0</v>
      </c>
      <c r="H149" s="118">
        <f t="shared" si="27"/>
        <v>0</v>
      </c>
      <c r="I149" s="118">
        <f t="shared" si="27"/>
        <v>0</v>
      </c>
      <c r="J149" s="118">
        <f t="shared" si="27"/>
        <v>0</v>
      </c>
      <c r="K149" s="118">
        <f t="shared" si="27"/>
        <v>0</v>
      </c>
      <c r="L149" s="118">
        <f t="shared" si="27"/>
        <v>0</v>
      </c>
      <c r="M149" s="118">
        <f t="shared" si="27"/>
        <v>0</v>
      </c>
      <c r="N149" s="118">
        <f t="shared" si="27"/>
        <v>0</v>
      </c>
      <c r="O149" s="118">
        <f t="shared" si="27"/>
        <v>0</v>
      </c>
      <c r="P149" s="118">
        <f t="shared" si="27"/>
        <v>0</v>
      </c>
      <c r="Q149" s="118">
        <f t="shared" si="27"/>
        <v>0</v>
      </c>
      <c r="R149" s="118">
        <f t="shared" si="27"/>
        <v>0</v>
      </c>
      <c r="S149" s="118">
        <f t="shared" si="27"/>
        <v>0</v>
      </c>
      <c r="T149" s="118">
        <f t="shared" si="27"/>
        <v>0</v>
      </c>
      <c r="U149" s="118">
        <f t="shared" si="27"/>
        <v>0</v>
      </c>
      <c r="V149" s="118">
        <f t="shared" si="27"/>
        <v>0</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3" x14ac:dyDescent="0.3">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3" x14ac:dyDescent="0.3">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3" x14ac:dyDescent="0.3">
      <c r="A152" s="77" t="s">
        <v>747</v>
      </c>
      <c r="B152" s="118">
        <f t="shared" ref="B152:C152" si="28">C152</f>
        <v>0</v>
      </c>
      <c r="C152" s="118">
        <f t="shared" si="28"/>
        <v>0</v>
      </c>
      <c r="D152" s="118">
        <f t="shared" ref="D152:AC152" si="29">(($B$136*C47+$B$135*(1-C47))+($B$138*C79+$B$137*(1-C79))+($B$140*$B$141))*(1-$B$139)*E133</f>
        <v>0</v>
      </c>
      <c r="E152" s="118">
        <f t="shared" si="29"/>
        <v>0</v>
      </c>
      <c r="F152" s="118">
        <f t="shared" si="29"/>
        <v>0</v>
      </c>
      <c r="G152" s="118">
        <f t="shared" si="29"/>
        <v>0</v>
      </c>
      <c r="H152" s="118">
        <f t="shared" si="29"/>
        <v>0</v>
      </c>
      <c r="I152" s="118">
        <f t="shared" si="29"/>
        <v>0</v>
      </c>
      <c r="J152" s="118">
        <f t="shared" si="29"/>
        <v>0</v>
      </c>
      <c r="K152" s="118">
        <f t="shared" si="29"/>
        <v>0</v>
      </c>
      <c r="L152" s="118">
        <f t="shared" si="29"/>
        <v>0</v>
      </c>
      <c r="M152" s="118">
        <f t="shared" si="29"/>
        <v>0</v>
      </c>
      <c r="N152" s="118">
        <f t="shared" si="29"/>
        <v>0</v>
      </c>
      <c r="O152" s="118">
        <f t="shared" si="29"/>
        <v>0</v>
      </c>
      <c r="P152" s="118">
        <f t="shared" si="29"/>
        <v>0</v>
      </c>
      <c r="Q152" s="118">
        <f t="shared" si="29"/>
        <v>0</v>
      </c>
      <c r="R152" s="118">
        <f t="shared" si="29"/>
        <v>0</v>
      </c>
      <c r="S152" s="118">
        <f t="shared" si="29"/>
        <v>0</v>
      </c>
      <c r="T152" s="118">
        <f t="shared" si="29"/>
        <v>0</v>
      </c>
      <c r="U152" s="118">
        <f t="shared" si="29"/>
        <v>0</v>
      </c>
      <c r="V152" s="118">
        <f t="shared" si="29"/>
        <v>0</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3" x14ac:dyDescent="0.3">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3" x14ac:dyDescent="0.3">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3" x14ac:dyDescent="0.3">
      <c r="A155" s="77" t="s">
        <v>748</v>
      </c>
      <c r="B155" s="118">
        <f t="shared" ref="B155:C155" si="30">C155</f>
        <v>0</v>
      </c>
      <c r="C155" s="118">
        <f t="shared" si="30"/>
        <v>0</v>
      </c>
      <c r="D155" s="118">
        <f t="shared" ref="D155:AC155" si="31">(($B$136*C47+$B$135*(1-C47))+($B$138*C79+$B$137*(1-C79))+($B$140*$B$141))*(1-$B$139)*E133</f>
        <v>0</v>
      </c>
      <c r="E155" s="118">
        <f t="shared" si="31"/>
        <v>0</v>
      </c>
      <c r="F155" s="118">
        <f t="shared" si="31"/>
        <v>0</v>
      </c>
      <c r="G155" s="118">
        <f t="shared" si="31"/>
        <v>0</v>
      </c>
      <c r="H155" s="118">
        <f t="shared" si="31"/>
        <v>0</v>
      </c>
      <c r="I155" s="118">
        <f t="shared" si="31"/>
        <v>0</v>
      </c>
      <c r="J155" s="118">
        <f t="shared" si="31"/>
        <v>0</v>
      </c>
      <c r="K155" s="118">
        <f t="shared" si="31"/>
        <v>0</v>
      </c>
      <c r="L155" s="118">
        <f t="shared" si="31"/>
        <v>0</v>
      </c>
      <c r="M155" s="118">
        <f t="shared" si="31"/>
        <v>0</v>
      </c>
      <c r="N155" s="118">
        <f t="shared" si="31"/>
        <v>0</v>
      </c>
      <c r="O155" s="118">
        <f t="shared" si="31"/>
        <v>0</v>
      </c>
      <c r="P155" s="118">
        <f t="shared" si="31"/>
        <v>0</v>
      </c>
      <c r="Q155" s="118">
        <f t="shared" si="31"/>
        <v>0</v>
      </c>
      <c r="R155" s="118">
        <f t="shared" si="31"/>
        <v>0</v>
      </c>
      <c r="S155" s="118">
        <f t="shared" si="31"/>
        <v>0</v>
      </c>
      <c r="T155" s="118">
        <f t="shared" si="31"/>
        <v>0</v>
      </c>
      <c r="U155" s="118">
        <f t="shared" si="31"/>
        <v>0</v>
      </c>
      <c r="V155" s="118">
        <f t="shared" si="31"/>
        <v>0</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3"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3" x14ac:dyDescent="0.3">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3" x14ac:dyDescent="0.3">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3" x14ac:dyDescent="0.3">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3"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3" x14ac:dyDescent="0.3">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3" x14ac:dyDescent="0.3">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3" x14ac:dyDescent="0.3">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3" x14ac:dyDescent="0.3">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3" x14ac:dyDescent="0.3">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3" x14ac:dyDescent="0.3">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3" x14ac:dyDescent="0.3">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3" x14ac:dyDescent="0.3">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3" x14ac:dyDescent="0.3">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3" x14ac:dyDescent="0.3">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3" x14ac:dyDescent="0.3">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3" x14ac:dyDescent="0.3">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3" x14ac:dyDescent="0.3">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3" x14ac:dyDescent="0.3">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3" x14ac:dyDescent="0.3">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3" x14ac:dyDescent="0.3">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3" x14ac:dyDescent="0.3">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3" x14ac:dyDescent="0.3">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3" x14ac:dyDescent="0.3">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3" x14ac:dyDescent="0.3">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3" x14ac:dyDescent="0.3">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3" x14ac:dyDescent="0.3">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3" x14ac:dyDescent="0.3">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3" x14ac:dyDescent="0.3">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3" x14ac:dyDescent="0.3">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3" x14ac:dyDescent="0.3">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3" x14ac:dyDescent="0.3">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3" x14ac:dyDescent="0.3">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3" x14ac:dyDescent="0.3">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3" x14ac:dyDescent="0.3">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3" x14ac:dyDescent="0.3">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3" x14ac:dyDescent="0.3">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3" x14ac:dyDescent="0.3">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3" x14ac:dyDescent="0.3">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3" x14ac:dyDescent="0.3">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3" x14ac:dyDescent="0.3">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3" x14ac:dyDescent="0.3">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3" x14ac:dyDescent="0.3">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3" x14ac:dyDescent="0.3">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3" x14ac:dyDescent="0.3">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3" x14ac:dyDescent="0.3">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3" x14ac:dyDescent="0.3">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3" x14ac:dyDescent="0.3">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3" x14ac:dyDescent="0.3">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3" x14ac:dyDescent="0.3">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3" x14ac:dyDescent="0.3">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3" x14ac:dyDescent="0.3">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3" x14ac:dyDescent="0.3">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3" x14ac:dyDescent="0.3">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3"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3" x14ac:dyDescent="0.3">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4.5" x14ac:dyDescent="0.3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4.5" x14ac:dyDescent="0.3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4.5" x14ac:dyDescent="0.3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4.5" x14ac:dyDescent="0.3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4.5" x14ac:dyDescent="0.3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4.5" x14ac:dyDescent="0.3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4.5" x14ac:dyDescent="0.3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4.5" x14ac:dyDescent="0.3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5" x14ac:dyDescent="0.3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5" x14ac:dyDescent="0.3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5" x14ac:dyDescent="0.3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5" x14ac:dyDescent="0.3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5" x14ac:dyDescent="0.3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4.5" x14ac:dyDescent="0.3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4.5" x14ac:dyDescent="0.3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4.5" x14ac:dyDescent="0.3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4.5" x14ac:dyDescent="0.3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4.5" x14ac:dyDescent="0.3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4.5" x14ac:dyDescent="0.3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4.5" x14ac:dyDescent="0.3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4.5" x14ac:dyDescent="0.3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4.5" x14ac:dyDescent="0.3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4.5" x14ac:dyDescent="0.3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4.5" x14ac:dyDescent="0.3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4.5" x14ac:dyDescent="0.3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3"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3" x14ac:dyDescent="0.3">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3"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3" x14ac:dyDescent="0.3">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3" x14ac:dyDescent="0.3">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3" x14ac:dyDescent="0.3">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3"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3" x14ac:dyDescent="0.3">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3" x14ac:dyDescent="0.3">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3" x14ac:dyDescent="0.3">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 x14ac:dyDescent="0.3">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 x14ac:dyDescent="0.3">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 x14ac:dyDescent="0.3">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3"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3"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3"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3"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3"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3"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3"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3"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3"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3"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3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3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3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3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3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3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3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3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3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3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3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3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3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3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3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3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3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3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3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3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3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3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3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3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3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3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3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3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3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3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3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3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3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3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3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3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3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3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3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3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35">
      <c r="A43" s="1" t="s">
        <v>869</v>
      </c>
      <c r="B43" s="132" t="s">
        <v>870</v>
      </c>
    </row>
    <row r="44" spans="1:34" x14ac:dyDescent="0.35">
      <c r="B44" s="132" t="s">
        <v>871</v>
      </c>
    </row>
    <row r="45" spans="1:34" x14ac:dyDescent="0.35">
      <c r="B45" s="132" t="s">
        <v>872</v>
      </c>
    </row>
    <row r="46" spans="1:34" x14ac:dyDescent="0.3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53125" defaultRowHeight="14.25" customHeight="1" x14ac:dyDescent="0.25"/>
  <cols>
    <col min="1" max="1" width="9.453125" style="135"/>
    <col min="2" max="7" width="1.453125" style="135" customWidth="1"/>
    <col min="8" max="8" width="5.453125" style="135" customWidth="1"/>
    <col min="9" max="9" width="7.453125" style="135" customWidth="1"/>
    <col min="10" max="10" width="19.453125" style="135" customWidth="1"/>
    <col min="11" max="11" width="55" style="135" bestFit="1" customWidth="1"/>
    <col min="12" max="12" width="16.453125" style="135" customWidth="1"/>
    <col min="13" max="15" width="11.453125" style="135" customWidth="1"/>
    <col min="16" max="17" width="12.453125" style="135" customWidth="1"/>
    <col min="18" max="20" width="11.453125" style="135" customWidth="1"/>
    <col min="21" max="21" width="18.453125" style="135" customWidth="1"/>
    <col min="22" max="22" width="10.453125" style="135" bestFit="1" customWidth="1"/>
    <col min="23" max="24" width="11.453125" style="135" customWidth="1"/>
    <col min="25" max="25" width="10.453125" style="135" bestFit="1" customWidth="1"/>
    <col min="26" max="45" width="11.453125" style="135" customWidth="1"/>
    <col min="46" max="16384" width="9.453125" style="135"/>
  </cols>
  <sheetData>
    <row r="1" spans="1:108" ht="18" x14ac:dyDescent="0.4">
      <c r="A1" s="348" t="s">
        <v>1014</v>
      </c>
      <c r="B1" s="348"/>
      <c r="C1" s="348"/>
      <c r="D1" s="348"/>
      <c r="E1" s="348"/>
      <c r="F1" s="348"/>
      <c r="G1" s="348"/>
      <c r="H1" s="348"/>
      <c r="I1" s="348"/>
      <c r="J1" s="348"/>
      <c r="M1" s="136" t="s">
        <v>1015</v>
      </c>
    </row>
    <row r="2" spans="1:108" ht="14.25" customHeight="1" x14ac:dyDescent="0.3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35">
      <c r="A3"/>
      <c r="B3"/>
      <c r="C3"/>
      <c r="D3"/>
      <c r="E3"/>
      <c r="U3" s="139" t="s">
        <v>876</v>
      </c>
    </row>
    <row r="4" spans="1:108" ht="14.25" customHeight="1" x14ac:dyDescent="0.3">
      <c r="J4" s="140"/>
      <c r="U4" s="349" t="s">
        <v>877</v>
      </c>
    </row>
    <row r="5" spans="1:108" ht="14.25" customHeight="1" x14ac:dyDescent="0.25">
      <c r="U5" s="350"/>
    </row>
    <row r="7" spans="1:108" ht="14.25" customHeight="1" x14ac:dyDescent="0.35">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x14ac:dyDescent="0.3">
      <c r="G8" s="143"/>
      <c r="U8" s="144"/>
    </row>
    <row r="9" spans="1:108" ht="14.25" customHeight="1" thickBot="1" x14ac:dyDescent="0.4">
      <c r="A9"/>
      <c r="G9" s="143"/>
      <c r="H9" s="353" t="s">
        <v>880</v>
      </c>
      <c r="J9" s="355" t="s">
        <v>881</v>
      </c>
      <c r="K9" s="356"/>
      <c r="L9" s="357"/>
      <c r="M9" s="358">
        <v>2021</v>
      </c>
      <c r="N9" s="359"/>
      <c r="O9" s="359"/>
      <c r="P9" s="359"/>
      <c r="Q9" s="360"/>
      <c r="R9" s="361"/>
    </row>
    <row r="10" spans="1:108" ht="14.25" customHeight="1" thickBot="1" x14ac:dyDescent="0.3">
      <c r="G10" s="143"/>
      <c r="H10" s="354"/>
      <c r="J10" s="146" t="s">
        <v>882</v>
      </c>
      <c r="K10" s="271"/>
      <c r="L10" s="271"/>
      <c r="M10" s="271"/>
      <c r="N10" s="271"/>
      <c r="O10" s="271"/>
      <c r="P10" s="272"/>
      <c r="Q10" s="271"/>
      <c r="R10" s="273"/>
    </row>
    <row r="11" spans="1:108" ht="13.5" customHeight="1" thickBot="1" x14ac:dyDescent="0.4">
      <c r="G11" s="143"/>
      <c r="H11" s="354"/>
      <c r="J11" s="362" t="s">
        <v>1016</v>
      </c>
      <c r="K11" s="363"/>
      <c r="L11" s="363"/>
      <c r="M11" s="363"/>
      <c r="N11" s="363"/>
      <c r="O11" s="363"/>
      <c r="P11" s="363"/>
      <c r="Q11" s="363"/>
      <c r="R11" s="364"/>
      <c r="W11" s="274"/>
      <c r="X11" s="275"/>
      <c r="Y11" s="275"/>
      <c r="Z11" s="275"/>
      <c r="AA11" s="275"/>
    </row>
    <row r="12" spans="1:108" ht="13.5" customHeight="1" thickBot="1" x14ac:dyDescent="0.4">
      <c r="G12" s="143"/>
      <c r="H12" s="354"/>
      <c r="J12" s="365" t="s">
        <v>1017</v>
      </c>
      <c r="K12" s="366"/>
      <c r="L12" s="366"/>
      <c r="M12" s="366"/>
      <c r="N12" s="366"/>
      <c r="O12" s="366"/>
      <c r="P12" s="366"/>
      <c r="Q12" s="366"/>
      <c r="R12" s="367"/>
      <c r="W12" s="274"/>
      <c r="X12" s="275"/>
      <c r="Y12" s="275"/>
      <c r="Z12" s="275"/>
      <c r="AA12" s="275"/>
    </row>
    <row r="13" spans="1:108" ht="13.5" customHeight="1" thickBot="1" x14ac:dyDescent="0.4">
      <c r="G13" s="143"/>
      <c r="H13" s="354"/>
      <c r="J13" s="365" t="s">
        <v>1018</v>
      </c>
      <c r="K13" s="366"/>
      <c r="L13" s="366"/>
      <c r="M13" s="366"/>
      <c r="N13" s="366"/>
      <c r="O13" s="366"/>
      <c r="P13" s="366"/>
      <c r="Q13" s="366"/>
      <c r="R13" s="367"/>
      <c r="W13" s="274"/>
      <c r="X13" s="275"/>
      <c r="Y13" s="275"/>
      <c r="Z13" s="275"/>
      <c r="AA13" s="275"/>
    </row>
    <row r="14" spans="1:108" ht="13.5" customHeight="1" thickBot="1" x14ac:dyDescent="0.4">
      <c r="G14" s="143"/>
      <c r="H14" s="354"/>
      <c r="J14" s="365" t="s">
        <v>1019</v>
      </c>
      <c r="K14" s="366"/>
      <c r="L14" s="366"/>
      <c r="M14" s="366"/>
      <c r="N14" s="366"/>
      <c r="O14" s="366"/>
      <c r="P14" s="366"/>
      <c r="Q14" s="366"/>
      <c r="R14" s="367"/>
      <c r="W14" s="275"/>
      <c r="X14" s="275"/>
      <c r="Y14" s="275"/>
      <c r="Z14" s="275"/>
      <c r="AA14" s="275"/>
    </row>
    <row r="15" spans="1:108" ht="14.25" customHeight="1" thickBot="1" x14ac:dyDescent="0.4">
      <c r="G15" s="143"/>
      <c r="H15" s="354"/>
      <c r="J15" s="368" t="s">
        <v>1020</v>
      </c>
      <c r="K15" s="369"/>
      <c r="L15" s="369"/>
      <c r="M15" s="369"/>
      <c r="N15" s="369"/>
      <c r="O15" s="369"/>
      <c r="P15" s="369"/>
      <c r="Q15" s="369"/>
      <c r="R15" s="370"/>
      <c r="W15" s="275"/>
      <c r="X15" s="275"/>
      <c r="Y15" s="275"/>
      <c r="Z15" s="275"/>
      <c r="AA15" s="275"/>
    </row>
    <row r="16" spans="1:108" ht="14.25" customHeight="1" thickTop="1" x14ac:dyDescent="0.35">
      <c r="G16" s="143"/>
      <c r="H16" s="354"/>
      <c r="J16" s="371" t="s">
        <v>1021</v>
      </c>
      <c r="K16" s="372"/>
      <c r="L16" s="372"/>
      <c r="M16" s="372"/>
      <c r="N16" s="372"/>
      <c r="O16" s="372"/>
      <c r="P16" s="372"/>
      <c r="Q16" s="372"/>
      <c r="R16" s="373"/>
      <c r="W16" s="275"/>
      <c r="X16" s="275"/>
      <c r="Y16" s="275"/>
      <c r="Z16" s="275"/>
      <c r="AA16" s="275"/>
    </row>
    <row r="17" spans="7:27" ht="14.25" customHeight="1" x14ac:dyDescent="0.35">
      <c r="G17" s="143"/>
      <c r="H17" s="354"/>
      <c r="J17" s="374"/>
      <c r="K17" s="375"/>
      <c r="L17" s="375"/>
      <c r="M17" s="375"/>
      <c r="N17" s="375"/>
      <c r="O17" s="375"/>
      <c r="P17" s="375"/>
      <c r="Q17" s="375"/>
      <c r="R17" s="376"/>
      <c r="W17" s="275"/>
      <c r="X17" s="275"/>
      <c r="Y17" s="275"/>
      <c r="Z17" s="275"/>
      <c r="AA17" s="275"/>
    </row>
    <row r="18" spans="7:27" ht="14.25" customHeight="1" thickBot="1" x14ac:dyDescent="0.4">
      <c r="G18" s="143"/>
      <c r="H18" s="354"/>
      <c r="J18" s="377"/>
      <c r="K18" s="378"/>
      <c r="L18" s="378"/>
      <c r="M18" s="378"/>
      <c r="N18" s="378"/>
      <c r="O18" s="378"/>
      <c r="P18" s="378"/>
      <c r="Q18" s="378"/>
      <c r="R18" s="379"/>
      <c r="W18" s="275"/>
      <c r="X18" s="275"/>
      <c r="Y18" s="275"/>
      <c r="Z18" s="275"/>
      <c r="AA18" s="275"/>
    </row>
    <row r="19" spans="7:27" ht="24" customHeight="1" thickTop="1" thickBot="1" x14ac:dyDescent="0.4">
      <c r="G19" s="143"/>
      <c r="H19" s="354"/>
      <c r="J19" s="380">
        <v>118918</v>
      </c>
      <c r="K19" s="381"/>
      <c r="L19" s="381"/>
      <c r="M19" s="381"/>
      <c r="N19" s="381"/>
      <c r="O19" s="381"/>
      <c r="P19" s="381"/>
      <c r="Q19" s="381"/>
      <c r="R19" s="382"/>
      <c r="W19" s="275"/>
      <c r="X19" s="275"/>
      <c r="Y19" s="275"/>
      <c r="Z19" s="275"/>
      <c r="AA19" s="275"/>
    </row>
    <row r="20" spans="7:27" ht="14.25" customHeight="1" thickTop="1" x14ac:dyDescent="0.35">
      <c r="G20" s="143"/>
      <c r="H20" s="354"/>
      <c r="J20" s="276"/>
      <c r="K20" s="277"/>
      <c r="L20" s="278"/>
      <c r="M20" s="383" t="s">
        <v>1022</v>
      </c>
      <c r="N20" s="384"/>
      <c r="O20" s="384"/>
      <c r="P20" s="384"/>
      <c r="Q20" s="384"/>
      <c r="R20" s="385"/>
      <c r="V20" s="279"/>
      <c r="W20" s="275"/>
      <c r="X20" s="275"/>
      <c r="Y20" s="275"/>
      <c r="Z20" s="275"/>
      <c r="AA20" s="275"/>
    </row>
    <row r="21" spans="7:27" ht="14.25" customHeight="1" x14ac:dyDescent="0.35">
      <c r="G21" s="143"/>
      <c r="H21" s="354"/>
      <c r="J21" s="280"/>
      <c r="M21" s="386"/>
      <c r="N21" s="387"/>
      <c r="O21" s="387"/>
      <c r="P21" s="387"/>
      <c r="Q21" s="387"/>
      <c r="R21" s="388"/>
      <c r="S21"/>
      <c r="V21" s="279"/>
      <c r="W21" s="275"/>
      <c r="X21" s="275"/>
      <c r="Y21" s="275"/>
      <c r="Z21" s="275"/>
      <c r="AA21" s="275"/>
    </row>
    <row r="22" spans="7:27" ht="14.25" customHeight="1" x14ac:dyDescent="0.35">
      <c r="G22" s="143"/>
      <c r="H22" s="354"/>
      <c r="J22" s="280"/>
      <c r="M22" s="386"/>
      <c r="N22" s="387"/>
      <c r="O22" s="387"/>
      <c r="P22" s="387"/>
      <c r="Q22" s="387"/>
      <c r="R22" s="388"/>
      <c r="S22"/>
      <c r="V22" s="279"/>
      <c r="W22" s="275"/>
      <c r="X22" s="275"/>
      <c r="Y22" s="275"/>
      <c r="Z22" s="275"/>
      <c r="AA22" s="275"/>
    </row>
    <row r="23" spans="7:27" ht="14.25" customHeight="1" x14ac:dyDescent="0.35">
      <c r="G23" s="143"/>
      <c r="H23" s="354"/>
      <c r="J23" s="280"/>
      <c r="M23" s="386"/>
      <c r="N23" s="387"/>
      <c r="O23" s="387"/>
      <c r="P23" s="387"/>
      <c r="Q23" s="387"/>
      <c r="R23" s="388"/>
      <c r="S23"/>
      <c r="V23" s="279"/>
      <c r="W23" s="275"/>
      <c r="X23" s="275"/>
      <c r="Y23" s="275"/>
      <c r="Z23" s="275"/>
      <c r="AA23" s="275"/>
    </row>
    <row r="24" spans="7:27" ht="14.25" customHeight="1" thickBot="1" x14ac:dyDescent="0.4">
      <c r="G24" s="143"/>
      <c r="H24" s="354"/>
      <c r="J24" s="282"/>
      <c r="K24" s="283"/>
      <c r="M24" s="389"/>
      <c r="N24" s="390"/>
      <c r="O24" s="390"/>
      <c r="P24" s="390"/>
      <c r="Q24" s="390"/>
      <c r="R24" s="391"/>
      <c r="S24"/>
      <c r="U24" s="275"/>
      <c r="V24" s="279"/>
      <c r="W24" s="275"/>
      <c r="X24" s="275"/>
      <c r="Y24" s="275"/>
      <c r="Z24" s="275"/>
      <c r="AA24" s="275"/>
    </row>
    <row r="25" spans="7:27" ht="14.25" customHeight="1" thickBot="1" x14ac:dyDescent="0.4">
      <c r="G25" s="143"/>
      <c r="H25" s="270"/>
      <c r="M25" s="281"/>
      <c r="N25" s="281"/>
      <c r="O25" s="281"/>
      <c r="P25" s="281"/>
      <c r="Q25" s="281"/>
      <c r="R25" s="281"/>
      <c r="S25"/>
      <c r="U25" s="275"/>
      <c r="V25" s="279"/>
      <c r="W25" s="275"/>
      <c r="X25" s="275"/>
      <c r="Y25" s="275"/>
      <c r="Z25" s="275"/>
      <c r="AA25" s="275"/>
    </row>
    <row r="26" spans="7:27" ht="14.25" customHeight="1" thickBot="1" x14ac:dyDescent="0.4">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35">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35">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35">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35">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35">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35">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35">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35">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35">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4">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4">
      <c r="G37" s="143"/>
      <c r="H37"/>
      <c r="J37"/>
      <c r="K37"/>
      <c r="L37" s="289"/>
      <c r="M37"/>
      <c r="R37" s="279"/>
      <c r="S37" s="279"/>
      <c r="T37" s="279"/>
      <c r="U37" s="275"/>
      <c r="V37" s="279"/>
      <c r="W37" s="275"/>
      <c r="X37" s="275"/>
      <c r="Y37" s="275"/>
      <c r="Z37" s="275"/>
      <c r="AA37" s="275"/>
    </row>
    <row r="38" spans="6:27" ht="14.25" customHeight="1" x14ac:dyDescent="0.35">
      <c r="G38" s="143"/>
      <c r="H38" s="395" t="s">
        <v>932</v>
      </c>
      <c r="J38" s="397" t="s">
        <v>933</v>
      </c>
      <c r="K38" s="398"/>
      <c r="L38" s="398"/>
      <c r="M38" s="398"/>
      <c r="N38" s="398"/>
      <c r="O38" s="399"/>
      <c r="U38" s="275"/>
      <c r="W38" s="275"/>
      <c r="X38" s="275"/>
      <c r="Y38" s="275"/>
      <c r="Z38" s="275"/>
      <c r="AA38" s="275"/>
    </row>
    <row r="39" spans="6:27" ht="14.25" customHeight="1" thickBot="1" x14ac:dyDescent="0.4">
      <c r="G39" s="143"/>
      <c r="H39" s="396"/>
      <c r="J39" s="400" t="s">
        <v>935</v>
      </c>
      <c r="K39" s="401"/>
      <c r="L39" s="401"/>
      <c r="M39" s="401"/>
      <c r="N39" s="401"/>
      <c r="O39" s="290">
        <v>20</v>
      </c>
      <c r="P39" s="291"/>
      <c r="Q39" s="135" t="s">
        <v>931</v>
      </c>
      <c r="S39" s="162" t="s">
        <v>1043</v>
      </c>
      <c r="U39" s="275"/>
    </row>
    <row r="40" spans="6:27" ht="14.25" customHeight="1" x14ac:dyDescent="0.35">
      <c r="G40" s="143"/>
      <c r="H40" s="396"/>
      <c r="J40" s="168" t="s">
        <v>936</v>
      </c>
      <c r="K40" s="169"/>
      <c r="L40" s="169"/>
      <c r="M40" s="169"/>
      <c r="N40" s="169"/>
      <c r="O40" s="170">
        <v>5</v>
      </c>
      <c r="Q40" s="135" t="s">
        <v>934</v>
      </c>
      <c r="S40" s="163">
        <v>20</v>
      </c>
      <c r="U40" s="275"/>
    </row>
    <row r="41" spans="6:27" ht="14.65" customHeight="1" thickBot="1" x14ac:dyDescent="0.3">
      <c r="F41" s="143"/>
      <c r="G41" s="143"/>
      <c r="H41" s="396"/>
      <c r="J41" s="292" t="s">
        <v>937</v>
      </c>
      <c r="K41" s="293"/>
      <c r="L41" s="293"/>
      <c r="M41" s="293"/>
      <c r="N41" s="293"/>
      <c r="O41" s="171">
        <v>0.02</v>
      </c>
      <c r="Z41" s="294"/>
      <c r="AA41" s="294"/>
    </row>
    <row r="42" spans="6:27" ht="15" customHeight="1" x14ac:dyDescent="0.3">
      <c r="F42" s="143"/>
      <c r="G42" s="143"/>
      <c r="H42" s="396"/>
      <c r="J42" s="295" t="s">
        <v>938</v>
      </c>
      <c r="K42" s="296"/>
      <c r="L42" s="296"/>
      <c r="M42" s="296"/>
      <c r="N42" s="296"/>
      <c r="O42" s="175">
        <v>1</v>
      </c>
    </row>
    <row r="43" spans="6:27" ht="15" customHeight="1" x14ac:dyDescent="0.35">
      <c r="G43" s="143"/>
      <c r="H43" s="396"/>
      <c r="J43" s="297" t="s">
        <v>172</v>
      </c>
      <c r="K43" s="298" t="s">
        <v>939</v>
      </c>
      <c r="L43" s="402" t="s">
        <v>940</v>
      </c>
      <c r="M43" s="405" t="s">
        <v>941</v>
      </c>
      <c r="O43"/>
    </row>
    <row r="44" spans="6:27" ht="15" customHeight="1" x14ac:dyDescent="0.35">
      <c r="G44" s="143"/>
      <c r="H44" s="396"/>
      <c r="J44" s="299" t="s">
        <v>942</v>
      </c>
      <c r="K44" s="145" t="s">
        <v>943</v>
      </c>
      <c r="L44" s="403"/>
      <c r="M44" s="406"/>
      <c r="O44"/>
    </row>
    <row r="45" spans="6:27" ht="15" customHeight="1" x14ac:dyDescent="0.35">
      <c r="G45" s="143"/>
      <c r="H45" s="396"/>
      <c r="J45" s="299"/>
      <c r="K45" s="145"/>
      <c r="L45" s="403"/>
      <c r="M45" s="406"/>
      <c r="O45"/>
    </row>
    <row r="46" spans="6:27" ht="15" customHeight="1" x14ac:dyDescent="0.35">
      <c r="G46" s="143"/>
      <c r="H46" s="396"/>
      <c r="J46" s="299"/>
      <c r="K46" s="145"/>
      <c r="L46" s="404"/>
      <c r="M46" s="407"/>
      <c r="O46"/>
    </row>
    <row r="47" spans="6:27" ht="14.25" customHeight="1" x14ac:dyDescent="0.25">
      <c r="G47" s="143"/>
      <c r="H47" s="396"/>
      <c r="J47" s="180">
        <v>0</v>
      </c>
      <c r="K47" s="181">
        <v>1</v>
      </c>
      <c r="L47" s="181">
        <v>0.8</v>
      </c>
      <c r="M47" s="300">
        <v>0.19999999999999996</v>
      </c>
      <c r="O47" s="185"/>
    </row>
    <row r="48" spans="6:27" ht="14.25" customHeight="1" x14ac:dyDescent="0.25">
      <c r="G48" s="143"/>
      <c r="H48" s="396"/>
      <c r="J48" s="183">
        <v>1</v>
      </c>
      <c r="K48" s="184">
        <v>0</v>
      </c>
      <c r="L48" s="184">
        <v>0.8</v>
      </c>
      <c r="M48" s="301">
        <v>0.19999999999999996</v>
      </c>
      <c r="O48" s="185"/>
    </row>
    <row r="49" spans="7:42" ht="14.25" customHeight="1" thickBot="1" x14ac:dyDescent="0.3">
      <c r="G49" s="143"/>
      <c r="H49" s="396"/>
      <c r="J49" s="186">
        <v>2</v>
      </c>
      <c r="K49" s="187">
        <v>0</v>
      </c>
      <c r="L49" s="187">
        <v>0.8</v>
      </c>
      <c r="M49" s="302">
        <v>0.19999999999999996</v>
      </c>
    </row>
    <row r="50" spans="7:42" ht="14.25" customHeight="1" x14ac:dyDescent="0.25">
      <c r="G50" s="143"/>
      <c r="H50" s="396"/>
      <c r="J50" s="303"/>
      <c r="K50" s="303"/>
      <c r="L50" s="303"/>
      <c r="M50" s="303"/>
      <c r="N50" s="185"/>
      <c r="O50" s="294"/>
    </row>
    <row r="51" spans="7:42" ht="14.25" customHeight="1" x14ac:dyDescent="0.25">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3">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3">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3">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3">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35">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35">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35">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3">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3">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3">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3">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35">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35">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35">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3">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3">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3">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3">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3">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3">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3">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35">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35">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35">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3">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3">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3">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3">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3">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3">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5">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3">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5">
      <c r="G85" s="143"/>
      <c r="M85" s="135" t="s">
        <v>962</v>
      </c>
      <c r="AA85" s="304"/>
      <c r="AB85" s="304"/>
      <c r="AC85" s="304"/>
      <c r="AD85" s="304"/>
      <c r="AP85" s="304"/>
      <c r="AQ85" s="304"/>
    </row>
    <row r="86" spans="4:44" ht="14.25" customHeight="1" x14ac:dyDescent="0.25">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3">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3">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35">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3">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3">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35">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3">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3">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35">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3">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3">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35">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3">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3">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35">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3">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3">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35">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3">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3">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35">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3">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3">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35">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3">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3">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35">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3">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3">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35">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3">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5">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3">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3">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35">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3">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3">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35">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3">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3">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35">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3">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3">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35">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3">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3">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35">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3">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3">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35">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3">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3">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35">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3">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3">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35">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3">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3">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35">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3">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3">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35">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3">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5">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3">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3">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35">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3">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3">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35">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35">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35">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35">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35">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35">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35">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35">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35">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35">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3">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3">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35">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3">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3">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35">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35">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35">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35">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35">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35">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35">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35">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35">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35">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35">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3">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3">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3">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35">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35">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3">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35">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35">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35">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35">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35">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35">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35">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3">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3">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35">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3">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3">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35">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35">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3">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35">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35">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35">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35">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35">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35">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35">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3">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3">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35">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3">
      <c r="G213" s="143"/>
      <c r="H213" s="393"/>
      <c r="J213" s="206"/>
      <c r="K213" s="140"/>
      <c r="L213" s="140"/>
    </row>
    <row r="214" spans="1:89" ht="14.25" customHeight="1" x14ac:dyDescent="0.25">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3">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3">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35">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3">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35">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35">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35">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35">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35">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35">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35">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35">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35">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35">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4">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3">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3">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35">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3">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35">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35">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35">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35">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35">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35">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35">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35">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35">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35">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35">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35">
      <c r="G245" s="143"/>
      <c r="H245" s="393"/>
      <c r="J245" s="206"/>
      <c r="K245" s="140"/>
      <c r="L245" s="140"/>
      <c r="AX245"/>
      <c r="AY245"/>
    </row>
    <row r="246" spans="1:97" ht="14.25" customHeight="1" x14ac:dyDescent="0.25">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3">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35">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35">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3">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35">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4">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35">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35">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35">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35">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35">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35">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3">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35">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35">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3">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35">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4">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35">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35">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35">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35">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35">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35">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35">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5">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3">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35">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35">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3">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35">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35">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3">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3">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35">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3">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3">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35">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3">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3">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3">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3">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35">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35">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3">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35">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35">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3">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3">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35">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3">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3">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35">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3">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3">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3">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3">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5">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3">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5">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5">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3">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3">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35">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3">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3">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35">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3">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3">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35">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3">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3">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35">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3">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3">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3">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3">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3">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35">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3">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3">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35">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3">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3">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35">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3">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3">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35">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3">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3">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3">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3">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5">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5">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3">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3">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35">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3">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3">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35">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3">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3">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35">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3">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3">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35">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3">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3">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35">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3">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3">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35">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3">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3">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35">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3">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3">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35">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3">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3">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35">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3">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3">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35">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5">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5">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3">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3">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3">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3">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3">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3">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3">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3">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3">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3">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3">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3">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3">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3">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5">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5">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5">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5">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5">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5">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3">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5">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5">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5">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5">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5">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5">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5">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5">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5">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5">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5">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5">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5">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5">
      <c r="G413" s="313"/>
      <c r="J413" s="314"/>
      <c r="K413" s="314"/>
      <c r="L413" s="314"/>
      <c r="M413" s="314"/>
      <c r="N413" s="314"/>
    </row>
    <row r="414" spans="6:42" ht="15.75" customHeight="1" thickBot="1" x14ac:dyDescent="0.3">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3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3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3">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3">
      <c r="F418" s="255"/>
      <c r="H418" s="238"/>
      <c r="J418" s="130"/>
    </row>
    <row r="419" spans="6:42" ht="14.25" customHeight="1" thickTop="1" thickBot="1" x14ac:dyDescent="0.3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3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3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3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3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3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3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3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3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3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3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3">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3">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x14ac:dyDescent="0.3">
      <c r="N434" s="315"/>
      <c r="O434" s="315"/>
      <c r="P434" s="315"/>
      <c r="Q434" s="315"/>
      <c r="R434" s="315"/>
      <c r="S434" s="315"/>
      <c r="T434" s="315"/>
      <c r="U434" s="315"/>
    </row>
    <row r="435" spans="3:29" ht="14.25" customHeight="1" x14ac:dyDescent="0.25">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x14ac:dyDescent="0.35">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x14ac:dyDescent="0.25">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x14ac:dyDescent="0.35">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x14ac:dyDescent="0.35">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x14ac:dyDescent="0.25">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x14ac:dyDescent="0.3">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x14ac:dyDescent="0.3">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x14ac:dyDescent="0.25">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x14ac:dyDescent="0.25">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x14ac:dyDescent="0.25">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x14ac:dyDescent="0.35">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x14ac:dyDescent="0.25">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x14ac:dyDescent="0.25">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x14ac:dyDescent="0.3">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x14ac:dyDescent="0.25">
      <c r="S453" s="135" t="s">
        <v>902</v>
      </c>
    </row>
    <row r="455" spans="8:28" ht="14.25" customHeight="1" x14ac:dyDescent="0.25">
      <c r="N455" s="344"/>
    </row>
    <row r="457" spans="8:28" ht="14.25" customHeight="1" x14ac:dyDescent="0.25">
      <c r="M457" s="344"/>
    </row>
    <row r="702" spans="13:44" ht="14.25" customHeight="1" x14ac:dyDescent="0.25">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5"/>
    <col min="2" max="7" width="1.453125" style="135" customWidth="1"/>
    <col min="8" max="8" width="5.453125" style="135" customWidth="1"/>
    <col min="9" max="9" width="7.453125" style="135" bestFit="1" customWidth="1"/>
    <col min="10" max="10" width="16.453125" style="135" customWidth="1"/>
    <col min="11" max="11" width="55" style="135" bestFit="1" customWidth="1"/>
    <col min="12" max="12" width="22.453125" style="135" customWidth="1"/>
    <col min="13" max="16" width="11.453125" style="135" customWidth="1"/>
    <col min="17" max="17" width="12.453125" style="135" customWidth="1"/>
    <col min="18" max="18" width="13.453125" style="135" customWidth="1"/>
    <col min="19" max="19" width="14" style="135" customWidth="1"/>
    <col min="20" max="24" width="11.453125" style="135" customWidth="1"/>
    <col min="25" max="25" width="9.453125" style="135" bestFit="1" customWidth="1"/>
    <col min="26" max="45" width="11.453125" style="135" customWidth="1"/>
    <col min="46" max="16384" width="9.453125" style="135"/>
  </cols>
  <sheetData>
    <row r="1" spans="1:110" ht="18" x14ac:dyDescent="0.4">
      <c r="A1" s="133" t="s">
        <v>851</v>
      </c>
      <c r="B1" s="133"/>
      <c r="C1" s="133"/>
      <c r="D1" s="133"/>
      <c r="E1" s="133"/>
      <c r="F1" s="133"/>
      <c r="G1" s="133"/>
      <c r="H1" s="133"/>
      <c r="I1" s="134"/>
      <c r="M1" s="136" t="s">
        <v>874</v>
      </c>
    </row>
    <row r="2" spans="1:110" ht="14.25" customHeight="1" x14ac:dyDescent="0.3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35">
      <c r="A3"/>
      <c r="B3"/>
      <c r="C3"/>
      <c r="D3"/>
      <c r="E3"/>
      <c r="U3" s="139" t="s">
        <v>876</v>
      </c>
    </row>
    <row r="4" spans="1:110" ht="14.25" customHeight="1" x14ac:dyDescent="0.3">
      <c r="J4" s="140"/>
      <c r="U4" s="349" t="s">
        <v>877</v>
      </c>
    </row>
    <row r="5" spans="1:110" ht="14.25" customHeight="1" x14ac:dyDescent="0.25">
      <c r="U5" s="350"/>
    </row>
    <row r="7" spans="1:110" ht="14.25" customHeight="1" x14ac:dyDescent="0.35">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x14ac:dyDescent="0.3">
      <c r="G8" s="143"/>
      <c r="X8" s="144"/>
    </row>
    <row r="9" spans="1:110" ht="14.25" customHeight="1" thickBot="1" x14ac:dyDescent="0.3">
      <c r="G9" s="143"/>
      <c r="H9" s="445" t="s">
        <v>880</v>
      </c>
      <c r="J9" s="355" t="s">
        <v>881</v>
      </c>
      <c r="K9" s="356"/>
      <c r="L9" s="357"/>
      <c r="M9" s="447">
        <v>2021</v>
      </c>
      <c r="N9" s="448"/>
      <c r="O9" s="448"/>
      <c r="P9" s="449"/>
      <c r="R9" s="145"/>
      <c r="X9" s="144"/>
    </row>
    <row r="10" spans="1:110" ht="14.25" customHeight="1" thickBot="1" x14ac:dyDescent="0.4">
      <c r="G10" s="143"/>
      <c r="H10" s="446"/>
      <c r="J10" s="146" t="s">
        <v>882</v>
      </c>
      <c r="P10" s="144"/>
      <c r="R10"/>
      <c r="S10"/>
      <c r="T10"/>
      <c r="U10"/>
      <c r="V10"/>
      <c r="X10" s="144"/>
      <c r="AB10"/>
      <c r="AC10"/>
    </row>
    <row r="11" spans="1:110" ht="14.25" customHeight="1" x14ac:dyDescent="0.35">
      <c r="G11" s="143"/>
      <c r="H11" s="446"/>
      <c r="J11" s="147" t="s">
        <v>883</v>
      </c>
      <c r="K11" s="148"/>
      <c r="L11" s="148"/>
      <c r="M11" s="148"/>
      <c r="N11" s="148"/>
      <c r="P11"/>
      <c r="Q11"/>
      <c r="R11"/>
      <c r="S11"/>
      <c r="T11"/>
      <c r="X11" s="144"/>
    </row>
    <row r="12" spans="1:110" ht="13.5" customHeight="1" thickBot="1" x14ac:dyDescent="0.3">
      <c r="G12" s="143"/>
      <c r="H12" s="446"/>
      <c r="X12" s="144"/>
    </row>
    <row r="13" spans="1:110" ht="45.75" customHeight="1" thickBot="1" x14ac:dyDescent="0.3">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x14ac:dyDescent="0.25">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x14ac:dyDescent="0.25">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x14ac:dyDescent="0.25">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x14ac:dyDescent="0.25">
      <c r="G17" s="143"/>
      <c r="H17" s="446"/>
      <c r="J17" s="392"/>
      <c r="K17" s="154" t="s">
        <v>906</v>
      </c>
      <c r="L17" s="154" t="s">
        <v>894</v>
      </c>
      <c r="M17" s="154" t="s">
        <v>907</v>
      </c>
      <c r="N17" s="154" t="s">
        <v>896</v>
      </c>
      <c r="O17" s="154" t="s">
        <v>897</v>
      </c>
      <c r="P17" s="154" t="s">
        <v>907</v>
      </c>
      <c r="Q17" s="154" t="s">
        <v>908</v>
      </c>
      <c r="R17" s="155">
        <v>8.5</v>
      </c>
      <c r="X17" s="144"/>
    </row>
    <row r="18" spans="7:29" ht="14.25" customHeight="1" x14ac:dyDescent="0.25">
      <c r="G18" s="143"/>
      <c r="H18" s="446"/>
      <c r="J18" s="392"/>
      <c r="K18" s="156" t="s">
        <v>909</v>
      </c>
      <c r="L18" s="156" t="s">
        <v>894</v>
      </c>
      <c r="M18" s="156" t="s">
        <v>910</v>
      </c>
      <c r="N18" s="156" t="s">
        <v>896</v>
      </c>
      <c r="O18" s="156" t="s">
        <v>897</v>
      </c>
      <c r="P18" s="156" t="s">
        <v>910</v>
      </c>
      <c r="Q18" s="156" t="s">
        <v>911</v>
      </c>
      <c r="R18" s="157">
        <v>8.1999999999999993</v>
      </c>
    </row>
    <row r="19" spans="7:29" ht="14.25" customHeight="1" x14ac:dyDescent="0.25">
      <c r="G19" s="143"/>
      <c r="H19" s="446"/>
      <c r="J19" s="392"/>
      <c r="K19" s="158" t="s">
        <v>912</v>
      </c>
      <c r="L19" s="158" t="s">
        <v>894</v>
      </c>
      <c r="M19" s="158" t="s">
        <v>913</v>
      </c>
      <c r="N19" s="158" t="s">
        <v>896</v>
      </c>
      <c r="O19" s="158" t="s">
        <v>897</v>
      </c>
      <c r="P19" s="158" t="s">
        <v>913</v>
      </c>
      <c r="Q19" s="158" t="s">
        <v>914</v>
      </c>
      <c r="R19" s="159">
        <v>7.8</v>
      </c>
    </row>
    <row r="20" spans="7:29" ht="14.25" customHeight="1" x14ac:dyDescent="0.25">
      <c r="G20" s="143"/>
      <c r="H20" s="446"/>
      <c r="J20" s="392"/>
      <c r="K20" s="156" t="s">
        <v>915</v>
      </c>
      <c r="L20" s="156" t="s">
        <v>894</v>
      </c>
      <c r="M20" s="156" t="s">
        <v>916</v>
      </c>
      <c r="N20" s="156" t="s">
        <v>896</v>
      </c>
      <c r="O20" s="156" t="s">
        <v>897</v>
      </c>
      <c r="P20" s="156" t="s">
        <v>916</v>
      </c>
      <c r="Q20" s="156" t="s">
        <v>917</v>
      </c>
      <c r="R20" s="157">
        <v>7.4</v>
      </c>
    </row>
    <row r="21" spans="7:29" ht="14.25" customHeight="1" x14ac:dyDescent="0.25">
      <c r="G21" s="143"/>
      <c r="H21" s="446"/>
      <c r="J21" s="392"/>
      <c r="K21" s="154" t="s">
        <v>918</v>
      </c>
      <c r="L21" s="154" t="s">
        <v>919</v>
      </c>
      <c r="M21" s="154" t="s">
        <v>920</v>
      </c>
      <c r="N21" s="154" t="s">
        <v>896</v>
      </c>
      <c r="O21" s="154" t="s">
        <v>897</v>
      </c>
      <c r="P21" s="154" t="s">
        <v>920</v>
      </c>
      <c r="Q21" s="154" t="s">
        <v>921</v>
      </c>
      <c r="R21" s="155">
        <v>6.8</v>
      </c>
    </row>
    <row r="22" spans="7:29" ht="14.25" customHeight="1" x14ac:dyDescent="0.25">
      <c r="G22" s="143"/>
      <c r="H22" s="446"/>
      <c r="J22" s="392"/>
      <c r="K22" s="156" t="s">
        <v>922</v>
      </c>
      <c r="L22" s="156" t="s">
        <v>923</v>
      </c>
      <c r="M22" s="156" t="s">
        <v>924</v>
      </c>
      <c r="N22" s="156" t="s">
        <v>896</v>
      </c>
      <c r="O22" s="156" t="s">
        <v>897</v>
      </c>
      <c r="P22" s="156" t="s">
        <v>924</v>
      </c>
      <c r="Q22" s="156" t="s">
        <v>925</v>
      </c>
      <c r="R22" s="157">
        <v>6.2</v>
      </c>
    </row>
    <row r="23" spans="7:29" ht="14.25" customHeight="1" thickBot="1" x14ac:dyDescent="0.3">
      <c r="G23" s="143"/>
      <c r="H23" s="446"/>
      <c r="J23" s="392"/>
      <c r="K23" s="160" t="s">
        <v>926</v>
      </c>
      <c r="L23" s="160" t="s">
        <v>927</v>
      </c>
      <c r="M23" s="160" t="s">
        <v>928</v>
      </c>
      <c r="N23" s="160" t="s">
        <v>896</v>
      </c>
      <c r="O23" s="160" t="s">
        <v>897</v>
      </c>
      <c r="P23" s="160" t="s">
        <v>928</v>
      </c>
      <c r="Q23" s="160" t="s">
        <v>929</v>
      </c>
      <c r="R23" s="161">
        <v>5.2</v>
      </c>
    </row>
    <row r="24" spans="7:29" ht="14.25" customHeight="1" x14ac:dyDescent="0.25">
      <c r="G24" s="143"/>
      <c r="H24" s="446"/>
      <c r="J24" s="392"/>
    </row>
    <row r="25" spans="7:29" ht="14.25" customHeight="1" x14ac:dyDescent="0.25">
      <c r="G25" s="143"/>
      <c r="H25" s="446"/>
      <c r="J25" s="392"/>
      <c r="P25" s="135" t="s">
        <v>930</v>
      </c>
      <c r="U25" s="144"/>
    </row>
    <row r="26" spans="7:29" ht="14.25" customHeight="1" x14ac:dyDescent="0.25">
      <c r="G26" s="143"/>
    </row>
    <row r="27" spans="7:29" ht="14.25" customHeight="1" thickBot="1" x14ac:dyDescent="0.3">
      <c r="G27" s="143"/>
      <c r="Q27" s="135" t="s">
        <v>931</v>
      </c>
      <c r="S27" s="162" t="s">
        <v>1043</v>
      </c>
    </row>
    <row r="28" spans="7:29" ht="14.25" customHeight="1" x14ac:dyDescent="0.3">
      <c r="G28" s="143"/>
      <c r="H28" s="450" t="s">
        <v>932</v>
      </c>
      <c r="J28" s="397" t="s">
        <v>933</v>
      </c>
      <c r="K28" s="398"/>
      <c r="L28" s="398"/>
      <c r="M28" s="398"/>
      <c r="N28" s="398"/>
      <c r="O28" s="399"/>
      <c r="Q28" s="135" t="s">
        <v>934</v>
      </c>
      <c r="S28" s="163">
        <v>20</v>
      </c>
    </row>
    <row r="29" spans="7:29" ht="14.25" customHeight="1" thickBot="1" x14ac:dyDescent="0.3">
      <c r="G29" s="143"/>
      <c r="H29" s="451"/>
      <c r="J29" s="164" t="s">
        <v>935</v>
      </c>
      <c r="K29" s="165"/>
      <c r="L29" s="165"/>
      <c r="M29" s="165"/>
      <c r="N29" s="165"/>
      <c r="O29" s="166">
        <v>20</v>
      </c>
      <c r="Z29" s="167"/>
      <c r="AA29" s="167"/>
      <c r="AB29" s="167"/>
      <c r="AC29" s="167"/>
    </row>
    <row r="30" spans="7:29" ht="14.25" customHeight="1" x14ac:dyDescent="0.25">
      <c r="G30" s="143"/>
      <c r="H30" s="451"/>
      <c r="J30" s="168" t="s">
        <v>936</v>
      </c>
      <c r="K30" s="169"/>
      <c r="L30" s="169"/>
      <c r="M30" s="169"/>
      <c r="N30" s="169"/>
      <c r="O30" s="170">
        <v>5</v>
      </c>
    </row>
    <row r="31" spans="7:29" ht="14.25" customHeight="1" thickBot="1" x14ac:dyDescent="0.3">
      <c r="G31" s="143"/>
      <c r="H31" s="451"/>
      <c r="J31" s="452" t="s">
        <v>937</v>
      </c>
      <c r="K31" s="453"/>
      <c r="L31" s="453"/>
      <c r="M31" s="453"/>
      <c r="N31" s="453"/>
      <c r="O31" s="171">
        <v>0.02</v>
      </c>
    </row>
    <row r="32" spans="7:29" ht="14.25" customHeight="1" x14ac:dyDescent="0.3">
      <c r="G32" s="143"/>
      <c r="H32" s="451"/>
      <c r="J32" s="172" t="s">
        <v>938</v>
      </c>
      <c r="K32" s="173"/>
      <c r="L32" s="173"/>
      <c r="N32" s="174"/>
      <c r="O32" s="175">
        <v>3</v>
      </c>
    </row>
    <row r="33" spans="7:42" ht="26.25" customHeight="1" x14ac:dyDescent="0.25">
      <c r="G33" s="143"/>
      <c r="H33" s="451"/>
      <c r="J33" s="176" t="s">
        <v>172</v>
      </c>
      <c r="K33" s="177" t="s">
        <v>939</v>
      </c>
      <c r="L33" s="454" t="s">
        <v>940</v>
      </c>
      <c r="M33" s="456" t="s">
        <v>941</v>
      </c>
    </row>
    <row r="34" spans="7:42" ht="26.25" customHeight="1" x14ac:dyDescent="0.25">
      <c r="G34" s="143"/>
      <c r="H34" s="451"/>
      <c r="J34" s="178" t="s">
        <v>942</v>
      </c>
      <c r="K34" s="179" t="s">
        <v>943</v>
      </c>
      <c r="L34" s="455"/>
      <c r="M34" s="457"/>
    </row>
    <row r="35" spans="7:42" ht="14.25" customHeight="1" x14ac:dyDescent="0.25">
      <c r="G35" s="143"/>
      <c r="H35" s="451"/>
      <c r="J35" s="180">
        <v>0</v>
      </c>
      <c r="K35" s="181">
        <v>0.8</v>
      </c>
      <c r="L35" s="181">
        <v>0.8</v>
      </c>
      <c r="M35" s="182">
        <v>0.19999999999999996</v>
      </c>
    </row>
    <row r="36" spans="7:42" ht="14.25" customHeight="1" x14ac:dyDescent="0.25">
      <c r="G36" s="143"/>
      <c r="H36" s="451"/>
      <c r="J36" s="183">
        <v>1</v>
      </c>
      <c r="K36" s="184">
        <v>0.1</v>
      </c>
      <c r="L36" s="184">
        <v>0.8</v>
      </c>
      <c r="M36" s="182">
        <v>0.19999999999999996</v>
      </c>
      <c r="O36" s="185"/>
    </row>
    <row r="37" spans="7:42" ht="14.25" customHeight="1" thickBot="1" x14ac:dyDescent="0.3">
      <c r="G37" s="143"/>
      <c r="H37" s="451"/>
      <c r="J37" s="186">
        <v>2</v>
      </c>
      <c r="K37" s="187">
        <v>0.1</v>
      </c>
      <c r="L37" s="187">
        <v>0.8</v>
      </c>
      <c r="M37" s="188">
        <v>0.19999999999999996</v>
      </c>
    </row>
    <row r="38" spans="7:42" ht="14.25" customHeight="1" x14ac:dyDescent="0.25">
      <c r="G38" s="143"/>
      <c r="H38" s="451"/>
      <c r="M38" s="189"/>
    </row>
    <row r="39" spans="7:42" ht="14.25" customHeight="1" x14ac:dyDescent="0.35">
      <c r="H39" s="451"/>
      <c r="P39"/>
      <c r="Q39"/>
      <c r="R39"/>
      <c r="S39"/>
      <c r="T39"/>
    </row>
    <row r="40" spans="7:42" ht="14.25" customHeight="1" x14ac:dyDescent="0.25">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3">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3">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3">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3">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35">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35">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35">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3">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3">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3">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3">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35">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35">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35">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3">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3">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3">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3">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3">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3">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3">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35">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35">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35">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3">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3">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3">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3">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3">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3">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5">
      <c r="X71" s="195"/>
    </row>
    <row r="72" spans="4:44" ht="14.25" customHeight="1" x14ac:dyDescent="0.25">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3">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5">
      <c r="G74" s="143"/>
      <c r="M74" s="135" t="s">
        <v>962</v>
      </c>
    </row>
    <row r="75" spans="4:44" ht="14.25" customHeight="1" thickBot="1" x14ac:dyDescent="0.3">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3">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3">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35">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3">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3">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35">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3">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3">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35">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3">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3">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35">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3">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3">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35">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3">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3">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35">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3">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3">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35">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3">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3">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35">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3">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35">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35">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3">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3">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3">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3">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5">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3">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3">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35">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3">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3">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35">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3">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3">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35">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3">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3">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35">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3">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3">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35">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3">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35">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35">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3">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3">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35">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3">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3">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35">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3">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3">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35">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3">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3">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3">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3">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5">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3">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3">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35">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3">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3">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35">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3">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3">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35">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3">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3">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35">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3">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3">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35">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3">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3">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35">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3">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3">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35">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3">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3">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35">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3">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3">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35">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3">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3">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3">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3">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5">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3">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3">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35">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3">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3">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35">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3">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3">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35">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3">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3">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35">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3">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3">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35">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3">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3">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35">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3">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3">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35">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3">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3">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35">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3">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3">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35">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3">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3">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3">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3">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3">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3">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3">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35">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3">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3">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35">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3">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3">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35">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3">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3">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35">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3">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3">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35">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3">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3">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35">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3">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3">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35">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3">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3">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35">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3">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3">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35">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3">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3">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35">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3">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3">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3">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3">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35">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3">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3">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35">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3">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3">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35">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3">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3">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35">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3">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3">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35">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3">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3">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35">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3">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3">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35">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3">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3">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35">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3">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3">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35">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3">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3">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35">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3">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5">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3">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3">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35">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3">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3">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35">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3">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3">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35">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3">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3">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35">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3">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3">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35">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3">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3">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35">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3">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3">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35">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3">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3">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35">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3">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3">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35">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3">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3">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3">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3">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5">
      <c r="G299" s="143"/>
      <c r="H299" s="236"/>
      <c r="I299" s="236"/>
    </row>
    <row r="300" spans="7:42" ht="14.25" customHeight="1" x14ac:dyDescent="0.25">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3">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3">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35">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3">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3">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35">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3">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3">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35">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3">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3">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35">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3">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3">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35">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3">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3">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35">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3">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3">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35">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3">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3">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35">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3">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3">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35">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3">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3">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3">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3">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5">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3">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3">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3">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35">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3">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3">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35">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3">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3">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35">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3">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3">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35">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3">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3">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35">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3">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3">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35">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3">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3">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35">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3">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3">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35">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3">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3">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35">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3">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3">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3">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3">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5">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5">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3">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3">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3">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3">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3">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3">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3">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3">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3">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3">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3">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3">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3">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3">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5">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5">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5">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5">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5">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5">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3">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5">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5">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5">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5">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5">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5">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5">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5">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5">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5">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5">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5">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5">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5">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3">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3">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3">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3">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3">
      <c r="F406" s="255"/>
      <c r="H406" s="238"/>
      <c r="J406" s="130"/>
    </row>
    <row r="407" spans="6:42" ht="14.25" customHeight="1" thickTop="1" thickBot="1" x14ac:dyDescent="0.3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3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3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3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3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3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3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3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3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3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3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3">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3">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x14ac:dyDescent="0.25">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x14ac:dyDescent="0.35">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x14ac:dyDescent="0.35">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x14ac:dyDescent="0.35">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x14ac:dyDescent="0.35">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x14ac:dyDescent="0.25">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x14ac:dyDescent="0.25">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x14ac:dyDescent="0.25">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x14ac:dyDescent="0.25">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x14ac:dyDescent="0.35">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x14ac:dyDescent="0.35">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x14ac:dyDescent="0.35">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x14ac:dyDescent="0.35">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x14ac:dyDescent="0.25">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x14ac:dyDescent="0.25">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x14ac:dyDescent="0.25">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x14ac:dyDescent="0.25">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5" x14ac:dyDescent="0.35"/>
  <cols>
    <col min="1" max="1" width="54" bestFit="1" customWidth="1"/>
    <col min="2" max="2" width="45.7265625" customWidth="1"/>
    <col min="3" max="3" width="89.26953125" customWidth="1"/>
    <col min="4" max="4" width="17.4531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3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621</v>
      </c>
      <c r="E3" s="55"/>
      <c r="F3" s="55"/>
      <c r="G3" s="55"/>
    </row>
    <row r="4" spans="1:33" ht="15" customHeight="1" x14ac:dyDescent="0.3">
      <c r="C4" s="55" t="s">
        <v>495</v>
      </c>
      <c r="D4" s="55" t="s">
        <v>620</v>
      </c>
      <c r="E4" s="55"/>
      <c r="F4" s="55"/>
      <c r="G4" s="55" t="s">
        <v>619</v>
      </c>
    </row>
    <row r="5" spans="1:33" ht="15" customHeight="1" x14ac:dyDescent="0.3">
      <c r="C5" s="55" t="s">
        <v>496</v>
      </c>
      <c r="D5" s="55" t="s">
        <v>618</v>
      </c>
      <c r="E5" s="55"/>
      <c r="F5" s="55"/>
      <c r="G5" s="55"/>
    </row>
    <row r="6" spans="1:33" ht="15" customHeight="1" x14ac:dyDescent="0.3">
      <c r="C6" s="55" t="s">
        <v>497</v>
      </c>
      <c r="D6" s="55"/>
      <c r="E6" s="55" t="s">
        <v>617</v>
      </c>
      <c r="F6" s="55"/>
      <c r="G6" s="55"/>
    </row>
    <row r="10" spans="1:33" ht="15" customHeight="1" x14ac:dyDescent="0.35">
      <c r="A10" s="43" t="s">
        <v>318</v>
      </c>
      <c r="B10" s="54" t="s">
        <v>43</v>
      </c>
      <c r="AG10" s="51" t="s">
        <v>616</v>
      </c>
    </row>
    <row r="11" spans="1:33" ht="15" customHeight="1" x14ac:dyDescent="0.3">
      <c r="B11" s="53" t="s">
        <v>44</v>
      </c>
      <c r="AG11" s="51" t="s">
        <v>615</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555</v>
      </c>
    </row>
    <row r="73" spans="1:33" x14ac:dyDescent="0.3">
      <c r="B73" s="38" t="s">
        <v>537</v>
      </c>
    </row>
    <row r="74" spans="1:33" ht="15" customHeight="1" x14ac:dyDescent="0.3">
      <c r="B74" s="38" t="s">
        <v>68</v>
      </c>
    </row>
    <row r="75" spans="1:33" ht="15" customHeight="1" x14ac:dyDescent="0.3">
      <c r="B75" s="38" t="s">
        <v>609</v>
      </c>
    </row>
    <row r="76" spans="1:33" ht="15" customHeight="1" x14ac:dyDescent="0.3">
      <c r="B76" s="38" t="s">
        <v>69</v>
      </c>
    </row>
    <row r="77" spans="1:33" ht="15" customHeight="1" x14ac:dyDescent="0.3">
      <c r="B77" s="38" t="s">
        <v>539</v>
      </c>
    </row>
    <row r="78" spans="1:33" ht="15" customHeight="1" x14ac:dyDescent="0.3">
      <c r="B78" s="38" t="s">
        <v>608</v>
      </c>
    </row>
    <row r="79" spans="1:33" x14ac:dyDescent="0.3">
      <c r="B79" s="38" t="s">
        <v>71</v>
      </c>
    </row>
    <row r="80" spans="1:33" ht="15" customHeight="1" x14ac:dyDescent="0.3">
      <c r="B80" s="38" t="s">
        <v>540</v>
      </c>
    </row>
    <row r="81" spans="2:2" x14ac:dyDescent="0.3">
      <c r="B81" s="38" t="s">
        <v>541</v>
      </c>
    </row>
    <row r="82" spans="2:2" ht="15" customHeight="1" x14ac:dyDescent="0.3">
      <c r="B82" s="38" t="s">
        <v>542</v>
      </c>
    </row>
    <row r="83" spans="2:2" ht="15" customHeight="1" x14ac:dyDescent="0.3">
      <c r="B83" s="38" t="s">
        <v>543</v>
      </c>
    </row>
    <row r="84" spans="2:2" ht="15" customHeight="1" x14ac:dyDescent="0.3">
      <c r="B84" s="38" t="s">
        <v>544</v>
      </c>
    </row>
    <row r="85" spans="2:2" ht="15" customHeight="1" x14ac:dyDescent="0.3">
      <c r="B85" s="38" t="s">
        <v>545</v>
      </c>
    </row>
    <row r="86" spans="2:2" ht="15" customHeight="1" x14ac:dyDescent="0.3">
      <c r="B86" s="38" t="s">
        <v>192</v>
      </c>
    </row>
    <row r="87" spans="2:2" ht="15" customHeight="1" x14ac:dyDescent="0.3">
      <c r="B87" s="38" t="s">
        <v>72</v>
      </c>
    </row>
    <row r="88" spans="2:2" ht="15" customHeight="1" x14ac:dyDescent="0.3">
      <c r="B88" s="38" t="s">
        <v>546</v>
      </c>
    </row>
    <row r="89" spans="2:2" ht="15" customHeight="1" x14ac:dyDescent="0.3">
      <c r="B89" s="38" t="s">
        <v>607</v>
      </c>
    </row>
    <row r="90" spans="2:2" ht="15" customHeight="1" x14ac:dyDescent="0.3">
      <c r="B90" s="38" t="s">
        <v>73</v>
      </c>
    </row>
    <row r="91" spans="2:2" ht="15" customHeight="1" x14ac:dyDescent="0.3">
      <c r="B91" s="38" t="s">
        <v>548</v>
      </c>
    </row>
    <row r="92" spans="2:2" x14ac:dyDescent="0.3">
      <c r="B92" s="38" t="s">
        <v>549</v>
      </c>
    </row>
    <row r="93" spans="2:2" ht="15" customHeight="1" x14ac:dyDescent="0.3">
      <c r="B93" s="38" t="s">
        <v>74</v>
      </c>
    </row>
    <row r="94" spans="2:2" ht="15" customHeight="1" x14ac:dyDescent="0.3">
      <c r="B94" s="38" t="s">
        <v>550</v>
      </c>
    </row>
    <row r="95" spans="2:2" ht="15" customHeight="1" x14ac:dyDescent="0.3">
      <c r="B95" s="38" t="s">
        <v>551</v>
      </c>
    </row>
    <row r="96" spans="2:2" ht="15" customHeight="1" x14ac:dyDescent="0.3">
      <c r="B96" s="38" t="s">
        <v>552</v>
      </c>
    </row>
    <row r="97" spans="2:33" ht="15" customHeight="1" x14ac:dyDescent="0.3">
      <c r="B97" s="38" t="s">
        <v>553</v>
      </c>
    </row>
    <row r="98" spans="2:33" ht="15" customHeight="1" x14ac:dyDescent="0.3">
      <c r="B98" s="38" t="s">
        <v>554</v>
      </c>
    </row>
    <row r="99" spans="2:33" ht="15" customHeight="1" x14ac:dyDescent="0.3">
      <c r="B99" s="38" t="s">
        <v>606</v>
      </c>
    </row>
    <row r="100" spans="2:33" ht="15" customHeight="1" x14ac:dyDescent="0.3">
      <c r="B100" s="38" t="s">
        <v>605</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3"/>
    <row r="2839" spans="2:33" ht="15" customHeight="1" x14ac:dyDescent="0.3"/>
    <row r="2840" spans="2:33" ht="15" customHeight="1" x14ac:dyDescent="0.3"/>
    <row r="2841" spans="2:33" ht="15" customHeight="1" x14ac:dyDescent="0.3"/>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639</v>
      </c>
      <c r="E3" s="55"/>
      <c r="F3" s="55"/>
      <c r="G3" s="55"/>
    </row>
    <row r="4" spans="1:33" ht="15" customHeight="1" x14ac:dyDescent="0.3">
      <c r="C4" s="73" t="s">
        <v>495</v>
      </c>
      <c r="D4" s="73" t="s">
        <v>640</v>
      </c>
      <c r="E4" s="55"/>
      <c r="F4" s="55"/>
      <c r="G4" s="73" t="s">
        <v>619</v>
      </c>
    </row>
    <row r="5" spans="1:33" ht="15" customHeight="1" x14ac:dyDescent="0.3">
      <c r="C5" s="73" t="s">
        <v>496</v>
      </c>
      <c r="D5" s="73" t="s">
        <v>641</v>
      </c>
      <c r="E5" s="55"/>
      <c r="F5" s="55"/>
      <c r="G5" s="55"/>
    </row>
    <row r="6" spans="1:33" ht="15" customHeight="1" x14ac:dyDescent="0.3">
      <c r="C6" s="73" t="s">
        <v>497</v>
      </c>
      <c r="D6" s="55"/>
      <c r="E6" s="73" t="s">
        <v>642</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7265625" style="37" bestFit="1" customWidth="1"/>
    <col min="2" max="2" width="46.7265625" style="37" customWidth="1"/>
    <col min="3" max="16384" width="8.7265625" style="37"/>
  </cols>
  <sheetData>
    <row r="1" spans="1:33" ht="15" customHeight="1" thickBot="1" x14ac:dyDescent="0.3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621</v>
      </c>
      <c r="E3" s="55"/>
      <c r="F3" s="55"/>
      <c r="G3" s="55"/>
    </row>
    <row r="4" spans="1:33" ht="15" customHeight="1" x14ac:dyDescent="0.3">
      <c r="C4" s="55" t="s">
        <v>495</v>
      </c>
      <c r="D4" s="55" t="s">
        <v>620</v>
      </c>
      <c r="E4" s="55"/>
      <c r="F4" s="55"/>
      <c r="G4" s="55" t="s">
        <v>619</v>
      </c>
    </row>
    <row r="5" spans="1:33" ht="15" customHeight="1" x14ac:dyDescent="0.3">
      <c r="C5" s="55" t="s">
        <v>496</v>
      </c>
      <c r="D5" s="55" t="s">
        <v>618</v>
      </c>
      <c r="E5" s="55"/>
      <c r="F5" s="55"/>
      <c r="G5" s="55"/>
    </row>
    <row r="6" spans="1:33" ht="15" customHeight="1" x14ac:dyDescent="0.3">
      <c r="C6" s="55" t="s">
        <v>497</v>
      </c>
      <c r="D6" s="55"/>
      <c r="E6" s="55" t="s">
        <v>617</v>
      </c>
      <c r="F6" s="55"/>
      <c r="G6" s="55"/>
    </row>
    <row r="10" spans="1:33" ht="15" customHeight="1" x14ac:dyDescent="0.35">
      <c r="A10" s="43" t="s">
        <v>373</v>
      </c>
      <c r="B10" s="54" t="s">
        <v>117</v>
      </c>
      <c r="AG10" s="51" t="s">
        <v>616</v>
      </c>
    </row>
    <row r="11" spans="1:33" ht="15" customHeight="1" x14ac:dyDescent="0.3">
      <c r="B11" s="53" t="s">
        <v>118</v>
      </c>
      <c r="AG11" s="51" t="s">
        <v>615</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3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3">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625</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567</v>
      </c>
    </row>
    <row r="101" spans="1:33" x14ac:dyDescent="0.3">
      <c r="B101" s="38" t="s">
        <v>556</v>
      </c>
    </row>
    <row r="102" spans="1:33" x14ac:dyDescent="0.3">
      <c r="B102" s="38" t="s">
        <v>557</v>
      </c>
    </row>
    <row r="103" spans="1:33" ht="15" customHeight="1" x14ac:dyDescent="0.3">
      <c r="B103" s="38" t="s">
        <v>558</v>
      </c>
    </row>
    <row r="104" spans="1:33" ht="15" customHeight="1" x14ac:dyDescent="0.3">
      <c r="B104" s="38" t="s">
        <v>559</v>
      </c>
    </row>
    <row r="105" spans="1:33" ht="15" customHeight="1" x14ac:dyDescent="0.3">
      <c r="B105" s="38" t="s">
        <v>560</v>
      </c>
    </row>
    <row r="106" spans="1:33" ht="15" customHeight="1" x14ac:dyDescent="0.3">
      <c r="B106" s="38" t="s">
        <v>561</v>
      </c>
    </row>
    <row r="107" spans="1:33" ht="15" customHeight="1" x14ac:dyDescent="0.3">
      <c r="B107" s="38" t="s">
        <v>164</v>
      </c>
    </row>
    <row r="108" spans="1:33" ht="15" customHeight="1" x14ac:dyDescent="0.3">
      <c r="B108" s="38" t="s">
        <v>562</v>
      </c>
    </row>
    <row r="109" spans="1:33" ht="15" customHeight="1" x14ac:dyDescent="0.3">
      <c r="B109" s="38" t="s">
        <v>76</v>
      </c>
    </row>
    <row r="110" spans="1:33" ht="15" customHeight="1" x14ac:dyDescent="0.3">
      <c r="B110" s="38" t="s">
        <v>77</v>
      </c>
    </row>
    <row r="111" spans="1:33" ht="15" customHeight="1" x14ac:dyDescent="0.3">
      <c r="B111" s="38" t="s">
        <v>563</v>
      </c>
    </row>
    <row r="112" spans="1:33" ht="15" customHeight="1" x14ac:dyDescent="0.3">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3">
      <c r="B113" s="38" t="s">
        <v>564</v>
      </c>
    </row>
    <row r="114" spans="2:2" ht="15" customHeight="1" x14ac:dyDescent="0.3">
      <c r="B114" s="38" t="s">
        <v>565</v>
      </c>
    </row>
    <row r="115" spans="2:2" ht="15" customHeight="1" x14ac:dyDescent="0.3">
      <c r="B115" s="38" t="s">
        <v>566</v>
      </c>
    </row>
    <row r="116" spans="2:2" ht="15" customHeight="1" x14ac:dyDescent="0.3">
      <c r="B116" s="38" t="s">
        <v>165</v>
      </c>
    </row>
    <row r="117" spans="2:2" ht="15" customHeight="1" x14ac:dyDescent="0.3">
      <c r="B117" s="38" t="s">
        <v>553</v>
      </c>
    </row>
    <row r="118" spans="2:2" ht="15" customHeight="1" x14ac:dyDescent="0.3">
      <c r="B118" s="38" t="s">
        <v>554</v>
      </c>
    </row>
    <row r="119" spans="2:2" ht="15" customHeight="1" x14ac:dyDescent="0.3">
      <c r="B119" s="38" t="s">
        <v>624</v>
      </c>
    </row>
    <row r="120" spans="2:2" ht="15" customHeight="1" x14ac:dyDescent="0.3">
      <c r="B120" s="38" t="s">
        <v>623</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2024-11-22T22:54:36Z</dcterms:modified>
</cp:coreProperties>
</file>