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BDEQ\"/>
    </mc:Choice>
  </mc:AlternateContent>
  <xr:revisionPtr revIDLastSave="0" documentId="13_ncr:1_{6FC140EA-BD28-47AA-9020-848F7A9FCC62}" xr6:coauthVersionLast="46" xr6:coauthVersionMax="46" xr10:uidLastSave="{00000000-0000-0000-0000-000000000000}"/>
  <bookViews>
    <workbookView xWindow="1020" yWindow="585" windowWidth="27000" windowHeight="14670" firstSheet="9" activeTab="10" xr2:uid="{EAFC2935-000E-413A-B5D2-814429F7674A}"/>
  </bookViews>
  <sheets>
    <sheet name="About" sheetId="1" r:id="rId1"/>
    <sheet name="Table_21._Residential_Sector_Eq" sheetId="14" r:id="rId2"/>
    <sheet name="Table_22._Commercial_Sector_Ene" sheetId="15"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About!$B$29</definedName>
    <definedName name="gigwatt_to_megawatt">About!$B$30</definedName>
    <definedName name="Percent_rural">About!$A$27</definedName>
    <definedName name="Percent_Urban">About!$A$26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3" l="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AI92" i="13"/>
  <c r="BD92" i="13" s="1"/>
  <c r="AI88" i="13"/>
  <c r="BD88" i="13" s="1"/>
  <c r="AI87" i="13"/>
  <c r="BD87" i="13" s="1"/>
  <c r="AI84" i="13"/>
  <c r="BD84" i="13" s="1"/>
  <c r="AD92" i="13"/>
  <c r="BC92" i="13" s="1"/>
  <c r="AD88" i="13"/>
  <c r="BC88" i="13" s="1"/>
  <c r="AD87" i="13"/>
  <c r="BC87" i="13" s="1"/>
  <c r="AD84" i="13"/>
  <c r="BC84" i="13" s="1"/>
  <c r="Y84" i="13"/>
  <c r="BB84" i="13" s="1"/>
  <c r="Y92" i="13"/>
  <c r="BB92" i="13" s="1"/>
  <c r="Y88" i="13"/>
  <c r="BB88" i="13" s="1"/>
  <c r="Y87" i="13"/>
  <c r="BB87" i="13" s="1"/>
  <c r="T92" i="13"/>
  <c r="BA92" i="13" s="1"/>
  <c r="T88" i="13"/>
  <c r="BA88" i="13" s="1"/>
  <c r="T87" i="13"/>
  <c r="BA87" i="13" s="1"/>
  <c r="T84" i="13"/>
  <c r="BA84" i="13" s="1"/>
  <c r="O92" i="13"/>
  <c r="AZ92" i="13" s="1"/>
  <c r="O88" i="13"/>
  <c r="AZ88" i="13" s="1"/>
  <c r="O87" i="13"/>
  <c r="AZ87" i="13" s="1"/>
  <c r="O84" i="13"/>
  <c r="AZ84" i="13" s="1"/>
  <c r="J84" i="13"/>
  <c r="AY84" i="13" s="1"/>
  <c r="J92" i="13"/>
  <c r="AY92" i="13" s="1"/>
  <c r="J88" i="13"/>
  <c r="AY88" i="13" s="1"/>
  <c r="J87" i="13"/>
  <c r="AY87" i="13" s="1"/>
  <c r="E92" i="13"/>
  <c r="AX92" i="13" s="1"/>
  <c r="E88" i="13"/>
  <c r="AX88" i="13" s="1"/>
  <c r="E87" i="13"/>
  <c r="AX87" i="13" s="1"/>
  <c r="E84" i="13"/>
  <c r="AX84" i="13" s="1"/>
  <c r="AA87" i="13" l="1"/>
  <c r="S87" i="13"/>
  <c r="H88" i="13"/>
  <c r="W88" i="13"/>
  <c r="AF88" i="13"/>
  <c r="N88" i="13"/>
  <c r="L7" i="7" s="1"/>
  <c r="K88" i="13"/>
  <c r="AC87" i="13"/>
  <c r="AA6" i="7" s="1"/>
  <c r="AB87" i="13"/>
  <c r="Z6" i="7" s="1"/>
  <c r="X92" i="13"/>
  <c r="V11" i="7" s="1"/>
  <c r="P92" i="13"/>
  <c r="N11" i="7" s="1"/>
  <c r="L88" i="13"/>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AD7" i="7"/>
  <c r="R11" i="7"/>
  <c r="AB7" i="7"/>
  <c r="C11" i="7"/>
  <c r="J7" i="7"/>
  <c r="I7"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Q6" i="7"/>
  <c r="R6" i="7"/>
  <c r="W6" i="7"/>
  <c r="Y6" i="7"/>
  <c r="AB6" i="7"/>
  <c r="AD6" i="7"/>
  <c r="C7" i="7"/>
  <c r="F7" i="7"/>
  <c r="H7" i="7"/>
  <c r="M7" i="7"/>
  <c r="R7" i="7"/>
  <c r="U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AF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29" i="1" l="1"/>
  <c r="BD112" i="13" l="1"/>
  <c r="BC108" i="13"/>
  <c r="BB107" i="13"/>
  <c r="BB104" i="13"/>
  <c r="AI104" i="13"/>
  <c r="AG3" i="5" s="1"/>
  <c r="Y104" i="13"/>
  <c r="W3" i="5" s="1"/>
  <c r="O104" i="13"/>
  <c r="M3" i="5" s="1"/>
  <c r="E104" i="13"/>
  <c r="C3" i="5" s="1"/>
  <c r="E107" i="13"/>
  <c r="C6" i="5" s="1"/>
  <c r="BC112" i="13"/>
  <c r="BB108" i="13"/>
  <c r="BA107" i="13"/>
  <c r="BC104" i="13"/>
  <c r="AD112" i="13"/>
  <c r="AB11" i="5" s="1"/>
  <c r="T112" i="13"/>
  <c r="R11" i="5" s="1"/>
  <c r="J104" i="13"/>
  <c r="H3" i="5" s="1"/>
  <c r="BD108" i="13"/>
  <c r="BB112" i="13"/>
  <c r="BA108" i="13"/>
  <c r="AZ107" i="13"/>
  <c r="BD104" i="13"/>
  <c r="AF104" i="13" s="1"/>
  <c r="AD3" i="5" s="1"/>
  <c r="AD108" i="13"/>
  <c r="AB7" i="5" s="1"/>
  <c r="T108" i="13"/>
  <c r="R7" i="5" s="1"/>
  <c r="J112" i="13"/>
  <c r="H11" i="5" s="1"/>
  <c r="BC107" i="13"/>
  <c r="BA112" i="13"/>
  <c r="AZ108" i="13"/>
  <c r="AY107" i="13"/>
  <c r="AX104" i="13"/>
  <c r="AD107" i="13"/>
  <c r="AB6" i="5" s="1"/>
  <c r="T107" i="13"/>
  <c r="R6" i="5" s="1"/>
  <c r="J108" i="13"/>
  <c r="H7" i="5" s="1"/>
  <c r="O107" i="13"/>
  <c r="M6" i="5" s="1"/>
  <c r="AZ112" i="13"/>
  <c r="AY108" i="13"/>
  <c r="AX107" i="13"/>
  <c r="AD104" i="13"/>
  <c r="AB3" i="5" s="1"/>
  <c r="T104" i="13"/>
  <c r="R3" i="5" s="1"/>
  <c r="J107" i="13"/>
  <c r="H6" i="5" s="1"/>
  <c r="Y107" i="13"/>
  <c r="W6" i="5" s="1"/>
  <c r="AY112" i="13"/>
  <c r="AX108" i="13"/>
  <c r="AY104" i="13"/>
  <c r="AI112" i="13"/>
  <c r="AG11" i="5" s="1"/>
  <c r="Y112" i="13"/>
  <c r="W11" i="5" s="1"/>
  <c r="O112" i="13"/>
  <c r="M11" i="5" s="1"/>
  <c r="E112" i="13"/>
  <c r="C11" i="5" s="1"/>
  <c r="AI107" i="13"/>
  <c r="AG6" i="5" s="1"/>
  <c r="AX112" i="13"/>
  <c r="BD107" i="13"/>
  <c r="AZ104" i="13"/>
  <c r="AI108" i="13"/>
  <c r="AG7" i="5" s="1"/>
  <c r="Y108" i="13"/>
  <c r="W7" i="5" s="1"/>
  <c r="O108" i="13"/>
  <c r="M7" i="5" s="1"/>
  <c r="E108" i="13"/>
  <c r="C7" i="5" s="1"/>
  <c r="BA104" i="13"/>
  <c r="A27" i="1"/>
  <c r="A26" i="1"/>
  <c r="S108" i="13" l="1"/>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AB48" i="13"/>
  <c r="Z7" i="6" s="1"/>
  <c r="T48" i="13"/>
  <c r="R7" i="6" s="1"/>
  <c r="L48" i="13"/>
  <c r="J7" i="6" s="1"/>
  <c r="AI47" i="13"/>
  <c r="AG6" i="6" s="1"/>
  <c r="AA47" i="13"/>
  <c r="Y6" i="6" s="1"/>
  <c r="S47" i="13"/>
  <c r="Q6" i="6" s="1"/>
  <c r="K47" i="13"/>
  <c r="I6" i="6" s="1"/>
  <c r="G44" i="13"/>
  <c r="E3" i="6" s="1"/>
  <c r="O44" i="13"/>
  <c r="M3" i="6" s="1"/>
  <c r="W44" i="13"/>
  <c r="U3" i="6" s="1"/>
  <c r="AE44" i="13"/>
  <c r="AC3" i="6" s="1"/>
  <c r="AD10" i="13"/>
  <c r="AB7" i="4" s="1"/>
  <c r="V10" i="13"/>
  <c r="T7" i="4" s="1"/>
  <c r="N10" i="13"/>
  <c r="L7" i="4" s="1"/>
  <c r="F10" i="13"/>
  <c r="D7" i="4" s="1"/>
  <c r="AC9" i="13"/>
  <c r="AA6" i="4" s="1"/>
  <c r="U9" i="13"/>
  <c r="S6" i="4" s="1"/>
  <c r="M9" i="13"/>
  <c r="K6" i="4" s="1"/>
  <c r="E9" i="13"/>
  <c r="C6" i="4" s="1"/>
  <c r="M6" i="13"/>
  <c r="K3" i="4" s="1"/>
  <c r="U6" i="13"/>
  <c r="S3" i="4" s="1"/>
  <c r="AC6" i="13"/>
  <c r="AA3" i="4" s="1"/>
  <c r="AI6" i="13"/>
  <c r="AG3" i="4" s="1"/>
  <c r="E48" i="13"/>
  <c r="C7" i="6" s="1"/>
  <c r="V44" i="13"/>
  <c r="T3" i="6" s="1"/>
  <c r="AE10" i="13"/>
  <c r="AC7" i="4" s="1"/>
  <c r="F9" i="13"/>
  <c r="D6" i="4" s="1"/>
  <c r="AI48" i="13"/>
  <c r="AG7" i="6" s="1"/>
  <c r="AA48" i="13"/>
  <c r="Y7" i="6" s="1"/>
  <c r="S48" i="13"/>
  <c r="Q7" i="6" s="1"/>
  <c r="K48" i="13"/>
  <c r="I7" i="6" s="1"/>
  <c r="AH47" i="13"/>
  <c r="AF6" i="6" s="1"/>
  <c r="Z47" i="13"/>
  <c r="X6" i="6" s="1"/>
  <c r="R47" i="13"/>
  <c r="P6" i="6" s="1"/>
  <c r="J47" i="13"/>
  <c r="H6" i="6" s="1"/>
  <c r="H44" i="13"/>
  <c r="F3" i="6" s="1"/>
  <c r="P44" i="13"/>
  <c r="N3" i="6" s="1"/>
  <c r="X44" i="13"/>
  <c r="V3" i="6" s="1"/>
  <c r="AF44" i="13"/>
  <c r="AD3" i="6" s="1"/>
  <c r="AC10" i="13"/>
  <c r="AA7" i="4" s="1"/>
  <c r="U10" i="13"/>
  <c r="S7" i="4" s="1"/>
  <c r="M10" i="13"/>
  <c r="K7" i="4" s="1"/>
  <c r="E10" i="13"/>
  <c r="C7" i="4" s="1"/>
  <c r="AB9" i="13"/>
  <c r="Z6" i="4" s="1"/>
  <c r="T9" i="13"/>
  <c r="R6" i="4" s="1"/>
  <c r="L9" i="13"/>
  <c r="J6" i="4" s="1"/>
  <c r="F6" i="13"/>
  <c r="D3" i="4" s="1"/>
  <c r="N6" i="13"/>
  <c r="L3" i="4" s="1"/>
  <c r="V6" i="13"/>
  <c r="T3" i="4" s="1"/>
  <c r="AD6" i="13"/>
  <c r="AB3" i="4" s="1"/>
  <c r="L47" i="13"/>
  <c r="J6" i="6" s="1"/>
  <c r="G10" i="13"/>
  <c r="E7" i="4" s="1"/>
  <c r="L6" i="13"/>
  <c r="J3" i="4" s="1"/>
  <c r="AH48" i="13"/>
  <c r="AF7" i="6" s="1"/>
  <c r="Z48" i="13"/>
  <c r="X7" i="6" s="1"/>
  <c r="R48" i="13"/>
  <c r="P7" i="6" s="1"/>
  <c r="J48" i="13"/>
  <c r="H7" i="6" s="1"/>
  <c r="AG47" i="13"/>
  <c r="AE6" i="6" s="1"/>
  <c r="Y47" i="13"/>
  <c r="W6" i="6" s="1"/>
  <c r="Q47" i="13"/>
  <c r="O6" i="6" s="1"/>
  <c r="I47" i="13"/>
  <c r="G6" i="6" s="1"/>
  <c r="I44" i="13"/>
  <c r="G3" i="6" s="1"/>
  <c r="Q44" i="13"/>
  <c r="O3" i="6" s="1"/>
  <c r="Y44" i="13"/>
  <c r="W3" i="6" s="1"/>
  <c r="AG44" i="13"/>
  <c r="AE3" i="6" s="1"/>
  <c r="AB10" i="13"/>
  <c r="Z7" i="4" s="1"/>
  <c r="T10" i="13"/>
  <c r="R7" i="4" s="1"/>
  <c r="L10" i="13"/>
  <c r="J7" i="4" s="1"/>
  <c r="AI9" i="13"/>
  <c r="AG6" i="4" s="1"/>
  <c r="AA9" i="13"/>
  <c r="Y6" i="4" s="1"/>
  <c r="S9" i="13"/>
  <c r="Q6" i="4" s="1"/>
  <c r="K9" i="13"/>
  <c r="I6" i="4" s="1"/>
  <c r="G6" i="13"/>
  <c r="E3" i="4" s="1"/>
  <c r="O6" i="13"/>
  <c r="M3" i="4" s="1"/>
  <c r="W6" i="13"/>
  <c r="U3" i="4" s="1"/>
  <c r="AE6" i="13"/>
  <c r="AC3" i="4" s="1"/>
  <c r="AC48" i="13"/>
  <c r="AA7" i="6" s="1"/>
  <c r="F44" i="13"/>
  <c r="D3" i="6" s="1"/>
  <c r="O10" i="13"/>
  <c r="M7" i="4" s="1"/>
  <c r="T6" i="13"/>
  <c r="R3" i="4" s="1"/>
  <c r="AG48" i="13"/>
  <c r="AE7" i="6" s="1"/>
  <c r="Y48" i="13"/>
  <c r="W7" i="6" s="1"/>
  <c r="Q48" i="13"/>
  <c r="O7" i="6" s="1"/>
  <c r="I48" i="13"/>
  <c r="G7" i="6" s="1"/>
  <c r="AF47" i="13"/>
  <c r="AD6" i="6" s="1"/>
  <c r="X47" i="13"/>
  <c r="V6" i="6" s="1"/>
  <c r="P47" i="13"/>
  <c r="N6" i="6" s="1"/>
  <c r="H47" i="13"/>
  <c r="F6" i="6" s="1"/>
  <c r="J44" i="13"/>
  <c r="H3" i="6" s="1"/>
  <c r="R44" i="13"/>
  <c r="P3" i="6" s="1"/>
  <c r="Z44" i="13"/>
  <c r="X3" i="6" s="1"/>
  <c r="AH44" i="13"/>
  <c r="AF3" i="6" s="1"/>
  <c r="AI10" i="13"/>
  <c r="AG7" i="4" s="1"/>
  <c r="AA10" i="13"/>
  <c r="Y7" i="4" s="1"/>
  <c r="S10" i="13"/>
  <c r="Q7" i="4" s="1"/>
  <c r="K10" i="13"/>
  <c r="I7" i="4" s="1"/>
  <c r="AH9" i="13"/>
  <c r="AF6" i="4" s="1"/>
  <c r="Z9" i="13"/>
  <c r="X6" i="4" s="1"/>
  <c r="R9" i="13"/>
  <c r="P6" i="4" s="1"/>
  <c r="J9" i="13"/>
  <c r="H6" i="4" s="1"/>
  <c r="H6" i="13"/>
  <c r="F3" i="4" s="1"/>
  <c r="P6" i="13"/>
  <c r="N3" i="4" s="1"/>
  <c r="X6" i="13"/>
  <c r="V3" i="4" s="1"/>
  <c r="AF6" i="13"/>
  <c r="AD3" i="4" s="1"/>
  <c r="AG6" i="13"/>
  <c r="AE3" i="4" s="1"/>
  <c r="AB47" i="13"/>
  <c r="Z6" i="6" s="1"/>
  <c r="W10" i="13"/>
  <c r="U7" i="4" s="1"/>
  <c r="N9" i="13"/>
  <c r="L6" i="4" s="1"/>
  <c r="AF48" i="13"/>
  <c r="AD7" i="6" s="1"/>
  <c r="X48" i="13"/>
  <c r="V7" i="6" s="1"/>
  <c r="P48" i="13"/>
  <c r="N7" i="6" s="1"/>
  <c r="H48" i="13"/>
  <c r="F7" i="6" s="1"/>
  <c r="AE47" i="13"/>
  <c r="AC6" i="6" s="1"/>
  <c r="W47" i="13"/>
  <c r="U6" i="6" s="1"/>
  <c r="O47" i="13"/>
  <c r="M6" i="6" s="1"/>
  <c r="G47" i="13"/>
  <c r="E6" i="6" s="1"/>
  <c r="K44" i="13"/>
  <c r="I3" i="6" s="1"/>
  <c r="S44" i="13"/>
  <c r="Q3" i="6" s="1"/>
  <c r="AA44" i="13"/>
  <c r="Y3" i="6" s="1"/>
  <c r="AI44" i="13"/>
  <c r="AG3" i="6" s="1"/>
  <c r="AH10" i="13"/>
  <c r="AF7" i="4" s="1"/>
  <c r="Z10" i="13"/>
  <c r="X7" i="4" s="1"/>
  <c r="R10" i="13"/>
  <c r="P7" i="4" s="1"/>
  <c r="J10" i="13"/>
  <c r="H7" i="4" s="1"/>
  <c r="AG9" i="13"/>
  <c r="AE6" i="4" s="1"/>
  <c r="Y9" i="13"/>
  <c r="W6" i="4" s="1"/>
  <c r="Q9" i="13"/>
  <c r="O6" i="4" s="1"/>
  <c r="I9" i="13"/>
  <c r="G6" i="4" s="1"/>
  <c r="I6" i="13"/>
  <c r="G3" i="4" s="1"/>
  <c r="Q6" i="13"/>
  <c r="O3" i="4" s="1"/>
  <c r="Y6" i="13"/>
  <c r="W3" i="4" s="1"/>
  <c r="T47" i="13"/>
  <c r="R6" i="6" s="1"/>
  <c r="V9" i="13"/>
  <c r="T6" i="4" s="1"/>
  <c r="AE48" i="13"/>
  <c r="AC7" i="6" s="1"/>
  <c r="W48" i="13"/>
  <c r="U7" i="6" s="1"/>
  <c r="O48" i="13"/>
  <c r="M7" i="6" s="1"/>
  <c r="G48" i="13"/>
  <c r="E7" i="6" s="1"/>
  <c r="AD47" i="13"/>
  <c r="AB6" i="6" s="1"/>
  <c r="V47" i="13"/>
  <c r="T6" i="6" s="1"/>
  <c r="N47" i="13"/>
  <c r="L6" i="6" s="1"/>
  <c r="F47" i="13"/>
  <c r="D6" i="6" s="1"/>
  <c r="L44" i="13"/>
  <c r="J3" i="6" s="1"/>
  <c r="T44" i="13"/>
  <c r="R3" i="6" s="1"/>
  <c r="AB44" i="13"/>
  <c r="Z3" i="6" s="1"/>
  <c r="E44" i="13"/>
  <c r="C3" i="6" s="1"/>
  <c r="AG10" i="13"/>
  <c r="AE7" i="4" s="1"/>
  <c r="Y10" i="13"/>
  <c r="W7" i="4" s="1"/>
  <c r="Q10" i="13"/>
  <c r="O7" i="4" s="1"/>
  <c r="I10" i="13"/>
  <c r="G7" i="4" s="1"/>
  <c r="AF9" i="13"/>
  <c r="AD6" i="4" s="1"/>
  <c r="X9" i="13"/>
  <c r="V6" i="4" s="1"/>
  <c r="P9" i="13"/>
  <c r="N6" i="4" s="1"/>
  <c r="H9" i="13"/>
  <c r="F6" i="4" s="1"/>
  <c r="J6" i="13"/>
  <c r="H3" i="4" s="1"/>
  <c r="R6" i="13"/>
  <c r="P3" i="4" s="1"/>
  <c r="Z6" i="13"/>
  <c r="X3" i="4" s="1"/>
  <c r="AH6" i="13"/>
  <c r="AF3" i="4" s="1"/>
  <c r="M48" i="13"/>
  <c r="K7" i="6" s="1"/>
  <c r="AD44" i="13"/>
  <c r="AB3" i="6" s="1"/>
  <c r="AB6" i="13"/>
  <c r="Z3" i="4" s="1"/>
  <c r="AD48" i="13"/>
  <c r="AB7" i="6" s="1"/>
  <c r="V48" i="13"/>
  <c r="T7" i="6" s="1"/>
  <c r="N48" i="13"/>
  <c r="L7" i="6" s="1"/>
  <c r="F48" i="13"/>
  <c r="D7" i="6" s="1"/>
  <c r="AC47" i="13"/>
  <c r="AA6" i="6" s="1"/>
  <c r="U47" i="13"/>
  <c r="S6" i="6" s="1"/>
  <c r="M47" i="13"/>
  <c r="K6" i="6" s="1"/>
  <c r="E47" i="13"/>
  <c r="C6" i="6" s="1"/>
  <c r="M44" i="13"/>
  <c r="K3" i="6" s="1"/>
  <c r="U44" i="13"/>
  <c r="S3" i="6" s="1"/>
  <c r="AC44" i="13"/>
  <c r="AA3" i="6" s="1"/>
  <c r="AF10" i="13"/>
  <c r="AD7" i="4" s="1"/>
  <c r="X10" i="13"/>
  <c r="V7" i="4" s="1"/>
  <c r="P10" i="13"/>
  <c r="N7" i="4" s="1"/>
  <c r="H10" i="13"/>
  <c r="F7" i="4" s="1"/>
  <c r="AE9" i="13"/>
  <c r="AC6" i="4" s="1"/>
  <c r="W9" i="13"/>
  <c r="U6" i="4" s="1"/>
  <c r="O9" i="13"/>
  <c r="M6" i="4" s="1"/>
  <c r="G9" i="13"/>
  <c r="E6" i="4" s="1"/>
  <c r="K6" i="13"/>
  <c r="I3" i="4" s="1"/>
  <c r="S6" i="13"/>
  <c r="Q3" i="4" s="1"/>
  <c r="AA6" i="13"/>
  <c r="Y3" i="4" s="1"/>
  <c r="U48" i="13"/>
  <c r="S7" i="6" s="1"/>
  <c r="N44" i="13"/>
  <c r="L3" i="6" s="1"/>
  <c r="AD9" i="13"/>
  <c r="AB6" i="4" s="1"/>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F67" i="13"/>
  <c r="AD7" i="10" s="1"/>
  <c r="X67" i="13"/>
  <c r="V7" i="10" s="1"/>
  <c r="P67" i="13"/>
  <c r="N7" i="10" s="1"/>
  <c r="H67" i="13"/>
  <c r="F7" i="10" s="1"/>
  <c r="AE66" i="13"/>
  <c r="AC6" i="10" s="1"/>
  <c r="W66" i="13"/>
  <c r="U6" i="10" s="1"/>
  <c r="O66" i="13"/>
  <c r="M6" i="10" s="1"/>
  <c r="G66" i="13"/>
  <c r="E6" i="10" s="1"/>
  <c r="J63" i="13"/>
  <c r="H3" i="10" s="1"/>
  <c r="R63" i="13"/>
  <c r="P3" i="10" s="1"/>
  <c r="Z63" i="13"/>
  <c r="X3" i="10" s="1"/>
  <c r="AH63" i="13"/>
  <c r="AF3" i="10" s="1"/>
  <c r="G29" i="13"/>
  <c r="E7" i="9" s="1"/>
  <c r="O29" i="13"/>
  <c r="M7" i="9" s="1"/>
  <c r="W29" i="13"/>
  <c r="U7" i="9" s="1"/>
  <c r="AE29" i="13"/>
  <c r="AC7" i="9" s="1"/>
  <c r="AF28" i="13"/>
  <c r="AD6" i="9" s="1"/>
  <c r="X28" i="13"/>
  <c r="V6" i="9" s="1"/>
  <c r="P28" i="13"/>
  <c r="N6" i="9" s="1"/>
  <c r="H28" i="13"/>
  <c r="F6" i="9" s="1"/>
  <c r="J25" i="13"/>
  <c r="H3" i="9" s="1"/>
  <c r="R25" i="13"/>
  <c r="P3" i="9" s="1"/>
  <c r="Z25" i="13"/>
  <c r="X3" i="9" s="1"/>
  <c r="AH25" i="13"/>
  <c r="AF3" i="9" s="1"/>
  <c r="AG67" i="13"/>
  <c r="AE7" i="10" s="1"/>
  <c r="H66" i="13"/>
  <c r="F6" i="10" s="1"/>
  <c r="AG28" i="13"/>
  <c r="AE6" i="9" s="1"/>
  <c r="AE67" i="13"/>
  <c r="AC7" i="10" s="1"/>
  <c r="W67" i="13"/>
  <c r="U7" i="10" s="1"/>
  <c r="O67" i="13"/>
  <c r="M7" i="10" s="1"/>
  <c r="G67" i="13"/>
  <c r="E7" i="10" s="1"/>
  <c r="AD66" i="13"/>
  <c r="AB6" i="10" s="1"/>
  <c r="V66" i="13"/>
  <c r="T6" i="10" s="1"/>
  <c r="N66" i="13"/>
  <c r="L6" i="10" s="1"/>
  <c r="E66" i="13"/>
  <c r="C6" i="10" s="1"/>
  <c r="K63" i="13"/>
  <c r="I3" i="10" s="1"/>
  <c r="S63" i="13"/>
  <c r="Q3" i="10" s="1"/>
  <c r="AA63" i="13"/>
  <c r="Y3" i="10" s="1"/>
  <c r="H29" i="13"/>
  <c r="F7" i="9" s="1"/>
  <c r="P29" i="13"/>
  <c r="N7" i="9" s="1"/>
  <c r="X29" i="13"/>
  <c r="V7" i="9" s="1"/>
  <c r="AF29" i="13"/>
  <c r="AD7" i="9" s="1"/>
  <c r="AE28" i="13"/>
  <c r="AC6" i="9" s="1"/>
  <c r="W28" i="13"/>
  <c r="U6" i="9" s="1"/>
  <c r="O28" i="13"/>
  <c r="M6" i="9" s="1"/>
  <c r="G28" i="13"/>
  <c r="E6" i="9" s="1"/>
  <c r="K25" i="13"/>
  <c r="I3" i="9" s="1"/>
  <c r="S25" i="13"/>
  <c r="Q3" i="9" s="1"/>
  <c r="AA25" i="13"/>
  <c r="Y3" i="9" s="1"/>
  <c r="AI25" i="13"/>
  <c r="AG3" i="9" s="1"/>
  <c r="X66" i="13"/>
  <c r="V6" i="10" s="1"/>
  <c r="AG63" i="13"/>
  <c r="AE3" i="10" s="1"/>
  <c r="V29" i="13"/>
  <c r="T7" i="9" s="1"/>
  <c r="I25" i="13"/>
  <c r="G3" i="9" s="1"/>
  <c r="AD67" i="13"/>
  <c r="AB7" i="10" s="1"/>
  <c r="V67" i="13"/>
  <c r="T7" i="10" s="1"/>
  <c r="N67" i="13"/>
  <c r="L7" i="10" s="1"/>
  <c r="F67" i="13"/>
  <c r="D7" i="10" s="1"/>
  <c r="AC66" i="13"/>
  <c r="AA6" i="10" s="1"/>
  <c r="U66" i="13"/>
  <c r="S6" i="10" s="1"/>
  <c r="M66" i="13"/>
  <c r="K6" i="10" s="1"/>
  <c r="E63" i="13"/>
  <c r="C3" i="10" s="1"/>
  <c r="L63" i="13"/>
  <c r="J3" i="10" s="1"/>
  <c r="T63" i="13"/>
  <c r="R3" i="10" s="1"/>
  <c r="AB63" i="13"/>
  <c r="Z3" i="10" s="1"/>
  <c r="I29" i="13"/>
  <c r="G7" i="9" s="1"/>
  <c r="Q29" i="13"/>
  <c r="O7" i="9" s="1"/>
  <c r="Y29" i="13"/>
  <c r="W7" i="9" s="1"/>
  <c r="AG29" i="13"/>
  <c r="AE7" i="9" s="1"/>
  <c r="AD28" i="13"/>
  <c r="AB6" i="9" s="1"/>
  <c r="V28" i="13"/>
  <c r="T6" i="9" s="1"/>
  <c r="N28" i="13"/>
  <c r="L6" i="9" s="1"/>
  <c r="F28" i="13"/>
  <c r="D6" i="9" s="1"/>
  <c r="L25" i="13"/>
  <c r="J3" i="9" s="1"/>
  <c r="T25" i="13"/>
  <c r="R3" i="9" s="1"/>
  <c r="AB25" i="13"/>
  <c r="Z3" i="9" s="1"/>
  <c r="E25" i="13"/>
  <c r="C3" i="9" s="1"/>
  <c r="AF66" i="13"/>
  <c r="AD6" i="10" s="1"/>
  <c r="N29" i="13"/>
  <c r="L7" i="9" s="1"/>
  <c r="I28" i="13"/>
  <c r="G6" i="9" s="1"/>
  <c r="AC67" i="13"/>
  <c r="AA7" i="10" s="1"/>
  <c r="U67" i="13"/>
  <c r="S7" i="10" s="1"/>
  <c r="M67" i="13"/>
  <c r="K7" i="10" s="1"/>
  <c r="E67" i="13"/>
  <c r="C7" i="10" s="1"/>
  <c r="AB66" i="13"/>
  <c r="Z6" i="10" s="1"/>
  <c r="T66" i="13"/>
  <c r="R6" i="10" s="1"/>
  <c r="L66" i="13"/>
  <c r="J6" i="10" s="1"/>
  <c r="AI63" i="13"/>
  <c r="AG3" i="10" s="1"/>
  <c r="M63" i="13"/>
  <c r="K3" i="10" s="1"/>
  <c r="U63" i="13"/>
  <c r="S3" i="10" s="1"/>
  <c r="AC63" i="13"/>
  <c r="AA3" i="10" s="1"/>
  <c r="J29" i="13"/>
  <c r="H7" i="9" s="1"/>
  <c r="R29" i="13"/>
  <c r="P7" i="9" s="1"/>
  <c r="Z29" i="13"/>
  <c r="X7" i="9" s="1"/>
  <c r="AH29" i="13"/>
  <c r="AF7" i="9" s="1"/>
  <c r="AC28" i="13"/>
  <c r="AA6" i="9" s="1"/>
  <c r="U28" i="13"/>
  <c r="S6" i="9" s="1"/>
  <c r="M28" i="13"/>
  <c r="K6" i="9" s="1"/>
  <c r="E28" i="13"/>
  <c r="C6" i="9" s="1"/>
  <c r="M25" i="13"/>
  <c r="K3" i="9" s="1"/>
  <c r="U25" i="13"/>
  <c r="S3" i="9" s="1"/>
  <c r="AC25" i="13"/>
  <c r="AA3" i="9" s="1"/>
  <c r="Y67" i="13"/>
  <c r="W7" i="10" s="1"/>
  <c r="Q63" i="13"/>
  <c r="O3" i="10" s="1"/>
  <c r="F29" i="13"/>
  <c r="D7" i="9" s="1"/>
  <c r="Q28" i="13"/>
  <c r="O6" i="9" s="1"/>
  <c r="F66" i="13"/>
  <c r="D6" i="10" s="1"/>
  <c r="AB67" i="13"/>
  <c r="Z7" i="10" s="1"/>
  <c r="T67" i="13"/>
  <c r="R7" i="10" s="1"/>
  <c r="L67" i="13"/>
  <c r="J7" i="10" s="1"/>
  <c r="AI66" i="13"/>
  <c r="AG6" i="10" s="1"/>
  <c r="AA66" i="13"/>
  <c r="Y6" i="10" s="1"/>
  <c r="S66" i="13"/>
  <c r="Q6" i="10" s="1"/>
  <c r="K66" i="13"/>
  <c r="I6" i="10" s="1"/>
  <c r="F63" i="13"/>
  <c r="D3" i="10" s="1"/>
  <c r="N63" i="13"/>
  <c r="L3" i="10" s="1"/>
  <c r="V63" i="13"/>
  <c r="T3" i="10" s="1"/>
  <c r="AD63" i="13"/>
  <c r="AB3" i="10" s="1"/>
  <c r="K29" i="13"/>
  <c r="I7" i="9" s="1"/>
  <c r="S29" i="13"/>
  <c r="Q7" i="9" s="1"/>
  <c r="AA29" i="13"/>
  <c r="Y7" i="9" s="1"/>
  <c r="AI29" i="13"/>
  <c r="AG7" i="9" s="1"/>
  <c r="AB28" i="13"/>
  <c r="Z6" i="9" s="1"/>
  <c r="T28" i="13"/>
  <c r="R6" i="9" s="1"/>
  <c r="L28" i="13"/>
  <c r="J6" i="9" s="1"/>
  <c r="F25" i="13"/>
  <c r="D3" i="9" s="1"/>
  <c r="N25" i="13"/>
  <c r="L3" i="9" s="1"/>
  <c r="V25" i="13"/>
  <c r="T3" i="9" s="1"/>
  <c r="AD25" i="13"/>
  <c r="AB3" i="9" s="1"/>
  <c r="I67" i="13"/>
  <c r="G7" i="10" s="1"/>
  <c r="Y63" i="13"/>
  <c r="W3" i="10" s="1"/>
  <c r="Y25" i="13"/>
  <c r="W3" i="9" s="1"/>
  <c r="AI67" i="13"/>
  <c r="AG7" i="10" s="1"/>
  <c r="AA67" i="13"/>
  <c r="Y7" i="10" s="1"/>
  <c r="S67" i="13"/>
  <c r="Q7" i="10" s="1"/>
  <c r="K67" i="13"/>
  <c r="I7" i="10" s="1"/>
  <c r="AH66" i="13"/>
  <c r="AF6" i="10" s="1"/>
  <c r="Z66" i="13"/>
  <c r="X6" i="10" s="1"/>
  <c r="R66" i="13"/>
  <c r="P6" i="10" s="1"/>
  <c r="J66" i="13"/>
  <c r="H6" i="10" s="1"/>
  <c r="G63" i="13"/>
  <c r="E3" i="10" s="1"/>
  <c r="O63" i="13"/>
  <c r="M3" i="10" s="1"/>
  <c r="W63" i="13"/>
  <c r="U3" i="10" s="1"/>
  <c r="AE63" i="13"/>
  <c r="AC3" i="10" s="1"/>
  <c r="L29" i="13"/>
  <c r="J7" i="9" s="1"/>
  <c r="T29" i="13"/>
  <c r="R7" i="9" s="1"/>
  <c r="AB29" i="13"/>
  <c r="Z7" i="9" s="1"/>
  <c r="AI28" i="13"/>
  <c r="AG6" i="9" s="1"/>
  <c r="AA28" i="13"/>
  <c r="Y6" i="9" s="1"/>
  <c r="S28" i="13"/>
  <c r="Q6" i="9" s="1"/>
  <c r="K28" i="13"/>
  <c r="I6" i="9" s="1"/>
  <c r="G25" i="13"/>
  <c r="E3" i="9" s="1"/>
  <c r="O25" i="13"/>
  <c r="M3" i="9" s="1"/>
  <c r="W25" i="13"/>
  <c r="U3" i="9" s="1"/>
  <c r="AE25" i="13"/>
  <c r="AC3" i="9" s="1"/>
  <c r="Q67" i="13"/>
  <c r="O7" i="10" s="1"/>
  <c r="I63" i="13"/>
  <c r="G3" i="10" s="1"/>
  <c r="Y28" i="13"/>
  <c r="W6" i="9" s="1"/>
  <c r="AG25" i="13"/>
  <c r="AE3" i="9" s="1"/>
  <c r="AH67" i="13"/>
  <c r="AF7" i="10" s="1"/>
  <c r="Z67" i="13"/>
  <c r="X7" i="10" s="1"/>
  <c r="R67" i="13"/>
  <c r="P7" i="10" s="1"/>
  <c r="J67" i="13"/>
  <c r="H7" i="10" s="1"/>
  <c r="AG66" i="13"/>
  <c r="AE6" i="10" s="1"/>
  <c r="Y66" i="13"/>
  <c r="W6" i="10" s="1"/>
  <c r="Q66" i="13"/>
  <c r="O6" i="10" s="1"/>
  <c r="I66" i="13"/>
  <c r="G6" i="10" s="1"/>
  <c r="H63" i="13"/>
  <c r="F3" i="10" s="1"/>
  <c r="P63" i="13"/>
  <c r="N3" i="10" s="1"/>
  <c r="X63" i="13"/>
  <c r="V3" i="10" s="1"/>
  <c r="AF63" i="13"/>
  <c r="AD3" i="10" s="1"/>
  <c r="E29" i="13"/>
  <c r="C7" i="9" s="1"/>
  <c r="M29" i="13"/>
  <c r="K7" i="9" s="1"/>
  <c r="U29" i="13"/>
  <c r="S7" i="9" s="1"/>
  <c r="AC29" i="13"/>
  <c r="AA7" i="9" s="1"/>
  <c r="AH28" i="13"/>
  <c r="AF6" i="9" s="1"/>
  <c r="Z28" i="13"/>
  <c r="X6" i="9" s="1"/>
  <c r="R28" i="13"/>
  <c r="P6" i="9" s="1"/>
  <c r="J28" i="13"/>
  <c r="H6" i="9" s="1"/>
  <c r="H25" i="13"/>
  <c r="F3" i="9" s="1"/>
  <c r="P25" i="13"/>
  <c r="N3" i="9" s="1"/>
  <c r="X25" i="13"/>
  <c r="V3" i="9" s="1"/>
  <c r="AF25" i="13"/>
  <c r="AD3" i="9" s="1"/>
  <c r="P66" i="13"/>
  <c r="N6" i="10" s="1"/>
  <c r="AD29" i="13"/>
  <c r="AB7" i="9" s="1"/>
  <c r="Q25" i="13"/>
  <c r="O3" i="9" s="1"/>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<sst xmlns="http://schemas.openxmlformats.org/spreadsheetml/2006/main" count="1629" uniqueCount="626">
  <si>
    <t>Energy Information Administration</t>
  </si>
  <si>
    <t/>
  </si>
  <si>
    <t>Equipment Stock (million units)</t>
  </si>
  <si>
    <t>Stock Average Equipment Efficiency</t>
  </si>
  <si>
    <t>RST000:dgc_FuelsCells</t>
  </si>
  <si>
    <t>- -</t>
  </si>
  <si>
    <t>RST000:dgc_SolarPhoto</t>
  </si>
  <si>
    <t>RST000:dgc_WindHuffHuff</t>
  </si>
  <si>
    <t>RST000:dgg_FuelCells</t>
  </si>
  <si>
    <t>RST000:dgg_SolarPhoto</t>
  </si>
  <si>
    <t>RST000:dgg_WindHuffHuff</t>
  </si>
  <si>
    <t>Commercial Building Delivered</t>
  </si>
  <si>
    <t>Commercial Building Floorspace</t>
  </si>
  <si>
    <t>CST000:dgc_Petroleum</t>
  </si>
  <si>
    <t>CST000:dgc_NaturalGas</t>
  </si>
  <si>
    <t>CST000:dgc_SolarPhoto</t>
  </si>
  <si>
    <t>CST000:dgc_WindPuffPuff</t>
  </si>
  <si>
    <t>CST000:dgg_Petroleum</t>
  </si>
  <si>
    <t>CST000:dgg_NaturalGas</t>
  </si>
  <si>
    <t>CST000:dgg_SolarPhoto</t>
  </si>
  <si>
    <t>CST000:dgg_WindHuffHuff</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</si>
  <si>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</si>
  <si>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</si>
  <si>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</si>
  <si>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</si>
  <si>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</si>
  <si>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</si>
  <si>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</si>
  <si>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</si>
  <si>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</si>
  <si>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</si>
  <si>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</si>
  <si>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</si>
  <si>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</si>
  <si>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</si>
  <si>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</si>
  <si>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</si>
  <si>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</si>
  <si>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</si>
  <si>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</si>
  <si>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</si>
  <si>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</si>
  <si>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</si>
  <si>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</si>
  <si>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</si>
  <si>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</si>
  <si>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</si>
  <si>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</si>
  <si>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</si>
  <si>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</si>
  <si>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</si>
  <si>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</si>
  <si>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</si>
  <si>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</si>
  <si>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</si>
  <si>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</si>
  <si>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</si>
  <si>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</si>
  <si>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</si>
  <si>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</si>
  <si>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</si>
  <si>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</si>
  <si>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</si>
  <si>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</si>
  <si>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</si>
  <si>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</si>
  <si>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</si>
  <si>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</si>
  <si>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</si>
  <si>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</si>
  <si>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</si>
  <si>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</si>
  <si>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</si>
  <si>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</si>
  <si>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</si>
  <si>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</si>
  <si>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</si>
  <si>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</si>
  <si>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</si>
  <si>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</si>
  <si>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</si>
  <si>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</si>
  <si>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</si>
  <si>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</si>
  <si>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</si>
  <si>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</si>
  <si>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</si>
  <si>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</si>
  <si>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</si>
  <si>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</si>
  <si>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</si>
  <si>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</si>
  <si>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</si>
  <si>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</si>
  <si>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</si>
  <si>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</si>
  <si>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</si>
  <si>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</si>
  <si>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</si>
  <si>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</si>
  <si>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</si>
  <si>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</si>
  <si>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</si>
  <si>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</si>
  <si>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</si>
  <si>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</si>
  <si>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</si>
  <si>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</si>
  <si>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</si>
  <si>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</si>
  <si>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</si>
  <si>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</si>
  <si>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</si>
  <si>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</si>
  <si>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</si>
  <si>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</si>
  <si>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</si>
  <si>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</si>
  <si>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</si>
  <si>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</si>
  <si>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</si>
  <si>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</si>
  <si>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</si>
  <si>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</si>
  <si>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</si>
  <si>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</si>
  <si>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</si>
  <si>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</si>
  <si>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</si>
  <si>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</si>
  <si>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</si>
  <si>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</si>
  <si>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</si>
  <si>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</si>
  <si>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</si>
  <si>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</si>
  <si>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</si>
  <si>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</si>
  <si>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</si>
  <si>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</si>
  <si>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</si>
  <si>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</si>
  <si>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</si>
  <si>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</si>
  <si>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</si>
  <si>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</si>
  <si>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</si>
  <si>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</si>
  <si>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</si>
  <si>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</si>
  <si>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</si>
  <si>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</si>
  <si>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</si>
  <si>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</si>
  <si>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</si>
  <si>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</si>
  <si>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</si>
  <si>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</si>
  <si>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</si>
  <si>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</si>
  <si>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</si>
  <si>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</si>
  <si>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</si>
  <si>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</si>
  <si>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</si>
  <si>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</si>
  <si>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</si>
  <si>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</si>
  <si>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</si>
  <si>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</si>
  <si>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</si>
  <si>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</si>
  <si>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</si>
  <si>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</si>
  <si>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</si>
  <si>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</si>
  <si>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</si>
  <si>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</si>
  <si>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</si>
  <si>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</si>
  <si>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</si>
  <si>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</si>
  <si>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</si>
  <si>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</si>
  <si>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</si>
  <si>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</si>
  <si>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</si>
  <si>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</si>
  <si>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</si>
  <si>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</si>
  <si>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</si>
  <si>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</si>
  <si>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</si>
  <si>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</si>
  <si>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</si>
  <si>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</si>
  <si>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</si>
  <si>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</si>
  <si>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</si>
  <si>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</si>
  <si>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</si>
  <si>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</si>
  <si>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</si>
  <si>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</si>
  <si>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</si>
  <si>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</si>
  <si>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</si>
  <si>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</si>
  <si>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</si>
  <si>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https://www.eia.gov/consumption/residential/data/2015/hc/hc2.1.xlsx</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</si>
  <si>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</si>
  <si>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</si>
  <si>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</si>
  <si>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</si>
  <si>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</si>
  <si>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</si>
  <si>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</si>
  <si>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</si>
  <si>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Annual Energy Outlook 2020</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</si>
  <si>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</si>
  <si>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</si>
  <si>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</si>
  <si>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</si>
  <si>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</si>
  <si>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</si>
  <si>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</si>
  <si>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</si>
  <si>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</si>
  <si>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</si>
  <si>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</si>
  <si>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</si>
  <si>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</si>
  <si>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</si>
  <si>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</si>
  <si>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</si>
  <si>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</si>
  <si>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</si>
  <si>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</si>
  <si>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</si>
  <si>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</si>
  <si>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</si>
  <si>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</si>
  <si>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</si>
  <si>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</si>
  <si>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</si>
  <si>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</si>
  <si>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</si>
  <si>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</si>
  <si>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</si>
  <si>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</si>
  <si>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</si>
  <si>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</si>
  <si>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</si>
  <si>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</si>
  <si>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</si>
  <si>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</si>
  <si>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</si>
  <si>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</si>
  <si>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</si>
  <si>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</si>
  <si>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</si>
  <si>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</si>
  <si>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</si>
  <si>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</si>
  <si>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</si>
  <si>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</si>
  <si>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</si>
  <si>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</si>
  <si>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</si>
  <si>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</si>
  <si>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</si>
  <si>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</si>
  <si>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</si>
  <si>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</si>
  <si>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</si>
  <si>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</si>
  <si>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</si>
  <si>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</si>
  <si>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</si>
  <si>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</si>
  <si>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</si>
  <si>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</si>
  <si>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</si>
  <si>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</si>
  <si>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</si>
  <si>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</si>
  <si>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</si>
  <si>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</si>
  <si>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</si>
  <si>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</si>
  <si>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</si>
  <si>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</si>
  <si>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</si>
  <si>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</si>
  <si>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</si>
  <si>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</si>
  <si>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</si>
  <si>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</si>
  <si>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</si>
  <si>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</si>
  <si>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</si>
  <si>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</si>
  <si>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</si>
  <si>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</si>
  <si>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</si>
  <si>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</si>
  <si>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</si>
  <si>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</si>
  <si>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</si>
  <si>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</si>
  <si>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</si>
  <si>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</si>
  <si>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</si>
  <si>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</si>
  <si>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</si>
  <si>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</si>
  <si>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</si>
  <si>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</si>
  <si>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</si>
  <si>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</si>
  <si>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</si>
  <si>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</si>
  <si>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</si>
  <si>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</si>
  <si>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</si>
  <si>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</si>
  <si>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</si>
  <si>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</si>
  <si>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</si>
  <si>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</si>
  <si>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</si>
  <si>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</si>
  <si>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</si>
  <si>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</si>
  <si>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</si>
  <si>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</si>
  <si>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</si>
  <si>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</si>
  <si>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</si>
  <si>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</si>
  <si>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</si>
  <si>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</si>
  <si>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</si>
  <si>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</si>
  <si>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</si>
  <si>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</si>
  <si>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</si>
  <si>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</si>
  <si>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</si>
  <si>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</si>
  <si>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</si>
  <si>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</si>
  <si>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</si>
  <si>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</si>
  <si>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</si>
  <si>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</si>
  <si>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</si>
  <si>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</si>
  <si>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</si>
  <si>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</si>
  <si>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</si>
  <si>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</si>
  <si>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</si>
  <si>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</si>
  <si>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</si>
  <si>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</si>
  <si>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</si>
  <si>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</si>
  <si>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</si>
  <si>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</si>
  <si>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AEO REF (2020)</t>
  </si>
  <si>
    <t>AEO HIGH GAS (2021)</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</si>
  <si>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</si>
  <si>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</si>
  <si>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</si>
  <si>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</si>
  <si>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</si>
  <si>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</si>
  <si>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</si>
  <si>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</si>
  <si>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</si>
  <si>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</si>
  <si>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</si>
  <si>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</si>
  <si>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</si>
  <si>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</si>
  <si>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</si>
  <si>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</si>
  <si>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</si>
  <si>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</si>
  <si>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</si>
  <si>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</si>
  <si>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</si>
  <si>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</si>
  <si>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</si>
  <si>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</si>
  <si>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</si>
  <si>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</si>
  <si>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</si>
  <si>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</si>
  <si>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</si>
  <si>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</si>
  <si>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</si>
  <si>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</si>
  <si>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</si>
  <si>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</si>
  <si>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</si>
  <si>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</si>
  <si>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</si>
  <si>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</si>
  <si>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</si>
  <si>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</si>
  <si>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</si>
  <si>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</si>
  <si>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</si>
  <si>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</si>
  <si>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</si>
  <si>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</si>
  <si>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</si>
  <si>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</si>
  <si>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</si>
  <si>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</si>
  <si>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</si>
  <si>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</si>
  <si>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</si>
  <si>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</si>
  <si>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</si>
  <si>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</si>
  <si>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</si>
  <si>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</si>
  <si>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</si>
  <si>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</si>
  <si>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</si>
  <si>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</si>
  <si>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</si>
  <si>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</si>
  <si>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</si>
  <si>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</si>
  <si>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</si>
  <si>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</si>
  <si>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</si>
  <si>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</si>
  <si>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</si>
  <si>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</si>
  <si>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</si>
  <si>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</si>
  <si>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</si>
  <si>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</si>
  <si>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</si>
  <si>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</si>
  <si>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</si>
  <si>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</si>
  <si>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</si>
  <si>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</si>
  <si>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</si>
  <si>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</si>
  <si>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</si>
  <si>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</si>
  <si>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</si>
  <si>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</si>
  <si>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</si>
  <si>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</si>
  <si>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</si>
  <si>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</si>
  <si>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</si>
  <si>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</si>
  <si>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</si>
  <si>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</si>
  <si>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</si>
  <si>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</si>
  <si>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</si>
  <si>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</si>
  <si>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</si>
  <si>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</si>
  <si>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</si>
  <si>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</si>
  <si>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</si>
  <si>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</si>
  <si>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</si>
  <si>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</si>
  <si>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</si>
  <si>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</si>
  <si>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</si>
  <si>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</si>
  <si>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</si>
  <si>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</si>
  <si>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</si>
  <si>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</si>
  <si>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</si>
  <si>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</si>
  <si>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</si>
  <si>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</si>
  <si>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</si>
  <si>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</si>
  <si>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</si>
  <si>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</si>
  <si>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</si>
  <si>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</si>
  <si>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</si>
  <si>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</si>
  <si>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</si>
  <si>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</si>
  <si>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</si>
  <si>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</si>
  <si>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</si>
  <si>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</si>
  <si>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</si>
  <si>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</si>
  <si>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</si>
  <si>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</si>
  <si>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</si>
  <si>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</si>
  <si>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</si>
  <si>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</si>
  <si>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</si>
  <si>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</si>
  <si>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</si>
  <si>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</si>
  <si>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</si>
  <si>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</si>
  <si>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</si>
  <si>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</si>
  <si>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</si>
  <si>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</si>
  <si>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</si>
  <si>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</si>
  <si>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</si>
  <si>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</si>
  <si>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</si>
  <si>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</si>
  <si>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</si>
  <si>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</si>
  <si>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</si>
  <si>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https://www.eia.gov/outlooks/aeo/data/browser/#/?id=32-AEO2021&amp;cases=ref2021&amp;sourcekey=0</t>
  </si>
  <si>
    <t>https://www.eia.gov/outlooks/aeo/data/browser/#/?id=30-AEO2021&amp;cases=ref2021&amp;sourcekey=0</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</si>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</sst>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10" fillId="0" borderId="7" applyNumberFormat="0" applyProtection="0">
      <alignment horizontal="left" wrapText="1"/>
    </xf>
    <xf numFmtId="43" fontId="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6" borderId="11" applyNumberFormat="0" applyAlignment="0" applyProtection="0"/>
    <xf numFmtId="0" fontId="24" fillId="7" borderId="12" applyNumberFormat="0" applyAlignment="0" applyProtection="0"/>
    <xf numFmtId="0" fontId="25" fillId="7" borderId="11" applyNumberFormat="0" applyAlignment="0" applyProtection="0"/>
    <xf numFmtId="0" fontId="26" fillId="0" borderId="13" applyNumberFormat="0" applyFill="0" applyAlignment="0" applyProtection="0"/>
    <xf numFmtId="0" fontId="27" fillId="8" borderId="14" applyNumberFormat="0" applyAlignment="0" applyProtection="0"/>
    <xf numFmtId="0" fontId="28" fillId="0" borderId="0" applyNumberFormat="0" applyFill="0" applyBorder="0" applyAlignment="0" applyProtection="0"/>
    <xf numFmtId="0" fontId="6" fillId="9" borderId="15" applyNumberFormat="0" applyFont="0" applyAlignment="0" applyProtection="0"/>
    <xf numFmtId="0" fontId="29" fillId="0" borderId="0" applyNumberFormat="0" applyFill="0" applyBorder="0" applyAlignment="0" applyProtection="0"/>
    <xf numFmtId="0" fontId="1" fillId="0" borderId="16" applyNumberFormat="0" applyFill="0" applyAlignment="0" applyProtection="0"/>
    <xf numFmtId="0" fontId="3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1" fillId="5"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cellStyleXfs>
  <cellXfs count="51">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applyAlignment="1">
      <alignment wrapText="1"/>
    </xf>
    <xf numFmtId="0" fontId="5" fillId="0" borderId="0" xfId="3" applyFill="1" applyAlignment="1">
      <alignment horizontal="left" wrapText="1"/>
    </xf>
    <xf numFmtId="3" fontId="9" fillId="0" borderId="0" xfId="0" applyNumberFormat="1" applyFont="1" applyBorder="1" applyAlignment="1">
      <alignment horizontal="left" wrapText="1"/>
    </xf>
    <xf numFmtId="0" fontId="9" fillId="0" borderId="1" xfId="2" applyFont="1" applyFill="1">
      <alignment wrapText="1"/>
    </xf>
    <xf numFmtId="3" fontId="9" fillId="0" borderId="5" xfId="2" applyNumberFormat="1" applyFont="1" applyBorder="1" applyAlignment="1">
      <alignment horizontal="right" wrapText="1"/>
    </xf>
    <xf numFmtId="0" fontId="9" fillId="0" borderId="8" xfId="5" applyFont="1" applyFill="1" applyBorder="1">
      <alignment wrapText="1"/>
    </xf>
    <xf numFmtId="165" fontId="13" fillId="0" borderId="8" xfId="5" applyNumberFormat="1" applyFont="1" applyBorder="1" applyAlignment="1">
      <alignment horizontal="right" wrapText="1"/>
    </xf>
    <xf numFmtId="0" fontId="9" fillId="0" borderId="2" xfId="4" applyFont="1" applyFill="1" applyAlignment="1">
      <alignment wrapText="1"/>
    </xf>
    <xf numFmtId="165" fontId="9" fillId="0" borderId="2" xfId="4" applyNumberFormat="1" applyFont="1" applyAlignment="1">
      <alignment horizontal="right" wrapText="1"/>
    </xf>
    <xf numFmtId="0" fontId="13" fillId="0" borderId="3" xfId="5" applyFont="1" applyFill="1">
      <alignment wrapText="1"/>
    </xf>
    <xf numFmtId="165" fontId="13" fillId="0" borderId="3" xfId="5" applyNumberFormat="1" applyFont="1" applyAlignment="1">
      <alignment horizontal="right" wrapText="1"/>
    </xf>
    <xf numFmtId="0" fontId="13" fillId="0" borderId="3" xfId="5" applyFont="1" applyFill="1" applyAlignment="1">
      <alignment horizontal="left" wrapText="1" indent="1"/>
    </xf>
    <xf numFmtId="0" fontId="13" fillId="0" borderId="3" xfId="5" applyFont="1" applyFill="1" applyAlignment="1">
      <alignment horizontal="left" wrapText="1" indent="2"/>
    </xf>
    <xf numFmtId="0" fontId="9" fillId="0" borderId="2" xfId="4" applyFont="1" applyFill="1">
      <alignment wrapText="1"/>
    </xf>
    <xf numFmtId="0" fontId="0" fillId="0" borderId="0" xfId="0" applyAlignment="1">
      <alignment horizontal="left" indent="1"/>
    </xf>
    <xf numFmtId="0" fontId="13" fillId="0" borderId="3" xfId="5" applyFont="1" applyFill="1" applyAlignment="1">
      <alignment wrapText="1"/>
    </xf>
    <xf numFmtId="165" fontId="9" fillId="0" borderId="2" xfId="4" applyNumberFormat="1" applyFont="1" applyFill="1" applyAlignment="1">
      <alignment horizontal="right" wrapText="1"/>
    </xf>
    <xf numFmtId="165" fontId="13" fillId="0" borderId="3" xfId="5" applyNumberFormat="1" applyFont="1" applyFill="1" applyAlignment="1">
      <alignment horizontal="right" wrapText="1"/>
    </xf>
    <xf numFmtId="0" fontId="13" fillId="0" borderId="3" xfId="5" applyFont="1" applyFill="1" applyAlignment="1">
      <alignment horizontal="left" wrapText="1"/>
    </xf>
    <xf numFmtId="0" fontId="13" fillId="0" borderId="3" xfId="5" quotePrefix="1" applyFont="1" applyFill="1">
      <alignment wrapText="1"/>
    </xf>
    <xf numFmtId="0" fontId="9" fillId="0" borderId="2" xfId="4" applyFont="1" applyFill="1" applyAlignment="1">
      <alignment horizontal="left" wrapText="1" indent="1"/>
    </xf>
    <xf numFmtId="3" fontId="13" fillId="0" borderId="0" xfId="0" applyNumberFormat="1" applyFont="1"/>
    <xf numFmtId="0" fontId="16" fillId="0" borderId="0" xfId="0" applyFont="1" applyAlignment="1">
      <alignment horizontal="left" vertical="center" wrapText="1"/>
    </xf>
    <xf numFmtId="0" fontId="16" fillId="0" borderId="0" xfId="0" applyFont="1" applyAlignment="1">
      <alignment horizontal="left" vertical="center" wrapText="1" inden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32"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0" fontId="0" fillId="0" borderId="0" xfId="0" applyAlignment="1">
      <alignment wrapText="1"/>
    </xf>
    <xf numFmtId="10" fontId="0" fillId="0" borderId="0" xfId="0" applyNumberFormat="1"/>
    <xf numFmtId="0" fontId="5" fillId="0" borderId="0" xfId="3" applyAlignment="1">
      <alignment horizontal="left" wrapText="1"/>
    </xf>
    <xf numFmtId="0" fontId="0" fillId="0" borderId="0" xfId="0" applyAlignment="1">
      <alignment wrapText="1"/>
    </xf>
    <xf numFmtId="3" fontId="9" fillId="0" borderId="6" xfId="0" applyNumberFormat="1" applyFont="1" applyBorder="1" applyAlignment="1">
      <alignment horizontal="left" wrapText="1"/>
    </xf>
    <xf numFmtId="0" fontId="0" fillId="0" borderId="6" xfId="0" applyBorder="1" applyAlignment="1">
      <alignment horizontal="left"/>
    </xf>
    <xf numFmtId="3" fontId="9" fillId="0" borderId="7" xfId="9" applyNumberFormat="1" applyFont="1" applyBorder="1">
      <alignment horizontal="left" wrapText="1"/>
    </xf>
    <xf numFmtId="0" fontId="2" fillId="0" borderId="4" xfId="6" applyAlignment="1">
      <alignment wrapText="1"/>
    </xf>
    <xf numFmtId="0" fontId="0" fillId="0" borderId="0" xfId="0" applyAlignment="1"/>
  </cellXfs>
  <cellStyles count="52">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0.80118443316412857</c:v>
                </c:pt>
                <c:pt idx="15">
                  <c:v>4.0059221658206434</c:v>
                </c:pt>
                <c:pt idx="16">
                  <c:v>11.2165820642978</c:v>
                </c:pt>
                <c:pt idx="17">
                  <c:v>24.035532994923859</c:v>
                </c:pt>
                <c:pt idx="18">
                  <c:v>48.071065989847718</c:v>
                </c:pt>
                <c:pt idx="19">
                  <c:v>93.738578680203048</c:v>
                </c:pt>
                <c:pt idx="20">
                  <c:v>176.2605752961083</c:v>
                </c:pt>
                <c:pt idx="21">
                  <c:v>330.08798646362101</c:v>
                </c:pt>
                <c:pt idx="22">
                  <c:v>610.50253807106594</c:v>
                </c:pt>
                <c:pt idx="23">
                  <c:v>891.71827411167521</c:v>
                </c:pt>
                <c:pt idx="24">
                  <c:v>1174.5363790186127</c:v>
                </c:pt>
                <c:pt idx="25">
                  <c:v>1459.7580372250422</c:v>
                </c:pt>
                <c:pt idx="26">
                  <c:v>1745.7808798646361</c:v>
                </c:pt>
                <c:pt idx="27">
                  <c:v>2035.0084602368868</c:v>
                </c:pt>
                <c:pt idx="28">
                  <c:v>2325.0372250423011</c:v>
                </c:pt>
                <c:pt idx="29">
                  <c:v>2615.8671742808797</c:v>
                </c:pt>
                <c:pt idx="30">
                  <c:v>2908.2994923857868</c:v>
                </c:pt>
                <c:pt idx="31">
                  <c:v>3203.1353637901861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14858.766497461927</c:v>
                </c:pt>
                <c:pt idx="2">
                  <c:v>14858.766497461927</c:v>
                </c:pt>
                <c:pt idx="3">
                  <c:v>14858.766497461927</c:v>
                </c:pt>
                <c:pt idx="4">
                  <c:v>14858.766497461927</c:v>
                </c:pt>
                <c:pt idx="5">
                  <c:v>14858.766497461927</c:v>
                </c:pt>
                <c:pt idx="6">
                  <c:v>14858.766497461927</c:v>
                </c:pt>
                <c:pt idx="7">
                  <c:v>14858.766497461927</c:v>
                </c:pt>
                <c:pt idx="8">
                  <c:v>14858.766497461927</c:v>
                </c:pt>
                <c:pt idx="9">
                  <c:v>14858.766497461927</c:v>
                </c:pt>
                <c:pt idx="10">
                  <c:v>14858.766497461927</c:v>
                </c:pt>
                <c:pt idx="11">
                  <c:v>14858.766497461927</c:v>
                </c:pt>
                <c:pt idx="12">
                  <c:v>14858.766497461927</c:v>
                </c:pt>
                <c:pt idx="13">
                  <c:v>14858.766497461927</c:v>
                </c:pt>
                <c:pt idx="14">
                  <c:v>14859.567681895092</c:v>
                </c:pt>
                <c:pt idx="15">
                  <c:v>14861.971235194585</c:v>
                </c:pt>
                <c:pt idx="16">
                  <c:v>14866.77834179357</c:v>
                </c:pt>
                <c:pt idx="17">
                  <c:v>14876.39255499154</c:v>
                </c:pt>
                <c:pt idx="18">
                  <c:v>14894.018612521149</c:v>
                </c:pt>
                <c:pt idx="19">
                  <c:v>14927.668358714043</c:v>
                </c:pt>
                <c:pt idx="20">
                  <c:v>14988.558375634517</c:v>
                </c:pt>
                <c:pt idx="21">
                  <c:v>15101.52538071066</c:v>
                </c:pt>
                <c:pt idx="22">
                  <c:v>15307.429780033843</c:v>
                </c:pt>
                <c:pt idx="23">
                  <c:v>15514.135363790185</c:v>
                </c:pt>
                <c:pt idx="24">
                  <c:v>15722.443316412857</c:v>
                </c:pt>
                <c:pt idx="25">
                  <c:v>15931.552453468697</c:v>
                </c:pt>
                <c:pt idx="26">
                  <c:v>16142.263959390863</c:v>
                </c:pt>
                <c:pt idx="27">
                  <c:v>16354.577834179356</c:v>
                </c:pt>
                <c:pt idx="28">
                  <c:v>16566.891708967851</c:v>
                </c:pt>
                <c:pt idx="29">
                  <c:v>16780.006768189509</c:v>
                </c:pt>
                <c:pt idx="30">
                  <c:v>16993.923011844334</c:v>
                </c:pt>
                <c:pt idx="31">
                  <c:v>17209.441624365481</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21719747.046531305</c:v>
                </c:pt>
                <c:pt idx="2">
                  <c:v>25015481.70473773</c:v>
                </c:pt>
                <c:pt idx="3">
                  <c:v>27875074.791878175</c:v>
                </c:pt>
                <c:pt idx="4">
                  <c:v>30662578.90609137</c:v>
                </c:pt>
                <c:pt idx="5">
                  <c:v>33396873.157360405</c:v>
                </c:pt>
                <c:pt idx="6">
                  <c:v>36157735.4856176</c:v>
                </c:pt>
                <c:pt idx="7">
                  <c:v>38989170.144670054</c:v>
                </c:pt>
                <c:pt idx="8">
                  <c:v>41830131.687817261</c:v>
                </c:pt>
                <c:pt idx="9">
                  <c:v>44702622.241962768</c:v>
                </c:pt>
                <c:pt idx="10">
                  <c:v>47591903.218274109</c:v>
                </c:pt>
                <c:pt idx="11">
                  <c:v>50553807.557529606</c:v>
                </c:pt>
                <c:pt idx="12">
                  <c:v>53587852.145516075</c:v>
                </c:pt>
                <c:pt idx="13">
                  <c:v>56695632.941624358</c:v>
                </c:pt>
                <c:pt idx="14">
                  <c:v>59856781.434010148</c:v>
                </c:pt>
                <c:pt idx="15">
                  <c:v>63091727.825719118</c:v>
                </c:pt>
                <c:pt idx="16">
                  <c:v>66370970.9035533</c:v>
                </c:pt>
                <c:pt idx="17">
                  <c:v>69718932.371404395</c:v>
                </c:pt>
                <c:pt idx="18">
                  <c:v>73121734.913705587</c:v>
                </c:pt>
                <c:pt idx="19">
                  <c:v>76605559.635363787</c:v>
                </c:pt>
                <c:pt idx="20">
                  <c:v>80152135.525380701</c:v>
                </c:pt>
                <c:pt idx="21">
                  <c:v>83790950.176818952</c:v>
                </c:pt>
                <c:pt idx="22">
                  <c:v>87507302.656514376</c:v>
                </c:pt>
                <c:pt idx="23">
                  <c:v>91313331.709813863</c:v>
                </c:pt>
                <c:pt idx="24">
                  <c:v>95233195.450930625</c:v>
                </c:pt>
                <c:pt idx="25">
                  <c:v>99253855.40439932</c:v>
                </c:pt>
                <c:pt idx="26">
                  <c:v>103412768.54483925</c:v>
                </c:pt>
                <c:pt idx="27">
                  <c:v>107671603.00423013</c:v>
                </c:pt>
                <c:pt idx="28">
                  <c:v>112029058.46023686</c:v>
                </c:pt>
                <c:pt idx="29">
                  <c:v>116529742.45854485</c:v>
                </c:pt>
                <c:pt idx="30">
                  <c:v>121139890.68358713</c:v>
                </c:pt>
                <c:pt idx="31">
                  <c:v>125862497.16159053</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0.1988155668358714</c:v>
                </c:pt>
                <c:pt idx="15">
                  <c:v>0.99407783417935713</c:v>
                </c:pt>
                <c:pt idx="16">
                  <c:v>2.7834179357021993</c:v>
                </c:pt>
                <c:pt idx="17">
                  <c:v>5.9644670050761421</c:v>
                </c:pt>
                <c:pt idx="18">
                  <c:v>11.928934010152284</c:v>
                </c:pt>
                <c:pt idx="19">
                  <c:v>23.261421319796952</c:v>
                </c:pt>
                <c:pt idx="20">
                  <c:v>43.739424703891707</c:v>
                </c:pt>
                <c:pt idx="21">
                  <c:v>81.912013536379021</c:v>
                </c:pt>
                <c:pt idx="22">
                  <c:v>151.497461928934</c:v>
                </c:pt>
                <c:pt idx="23">
                  <c:v>221.28172588832487</c:v>
                </c:pt>
                <c:pt idx="24">
                  <c:v>291.46362098138752</c:v>
                </c:pt>
                <c:pt idx="25">
                  <c:v>362.2419627749577</c:v>
                </c:pt>
                <c:pt idx="26">
                  <c:v>433.21912013536377</c:v>
                </c:pt>
                <c:pt idx="27">
                  <c:v>504.99153976311345</c:v>
                </c:pt>
                <c:pt idx="28">
                  <c:v>576.9627749576988</c:v>
                </c:pt>
                <c:pt idx="29">
                  <c:v>649.13282571912009</c:v>
                </c:pt>
                <c:pt idx="30">
                  <c:v>721.70050761421317</c:v>
                </c:pt>
                <c:pt idx="31">
                  <c:v>794.86463620981385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3687.2335025380708</c:v>
                </c:pt>
                <c:pt idx="2">
                  <c:v>3687.2335025380708</c:v>
                </c:pt>
                <c:pt idx="3">
                  <c:v>3687.2335025380708</c:v>
                </c:pt>
                <c:pt idx="4">
                  <c:v>3687.2335025380708</c:v>
                </c:pt>
                <c:pt idx="5">
                  <c:v>3687.2335025380708</c:v>
                </c:pt>
                <c:pt idx="6">
                  <c:v>3687.2335025380708</c:v>
                </c:pt>
                <c:pt idx="7">
                  <c:v>3687.2335025380708</c:v>
                </c:pt>
                <c:pt idx="8">
                  <c:v>3687.2335025380708</c:v>
                </c:pt>
                <c:pt idx="9">
                  <c:v>3687.2335025380708</c:v>
                </c:pt>
                <c:pt idx="10">
                  <c:v>3687.2335025380708</c:v>
                </c:pt>
                <c:pt idx="11">
                  <c:v>3687.2335025380708</c:v>
                </c:pt>
                <c:pt idx="12">
                  <c:v>3687.2335025380708</c:v>
                </c:pt>
                <c:pt idx="13">
                  <c:v>3687.2335025380708</c:v>
                </c:pt>
                <c:pt idx="14">
                  <c:v>3687.4323181049072</c:v>
                </c:pt>
                <c:pt idx="15">
                  <c:v>3688.0287648054145</c:v>
                </c:pt>
                <c:pt idx="16">
                  <c:v>3689.2216582064298</c:v>
                </c:pt>
                <c:pt idx="17">
                  <c:v>3691.6074450084602</c:v>
                </c:pt>
                <c:pt idx="18">
                  <c:v>3695.9813874788492</c:v>
                </c:pt>
                <c:pt idx="19">
                  <c:v>3704.3316412859558</c:v>
                </c:pt>
                <c:pt idx="20">
                  <c:v>3719.4416243654819</c:v>
                </c:pt>
                <c:pt idx="21">
                  <c:v>3747.4746192893399</c:v>
                </c:pt>
                <c:pt idx="22">
                  <c:v>3798.5702199661591</c:v>
                </c:pt>
                <c:pt idx="23">
                  <c:v>3849.8646362098139</c:v>
                </c:pt>
                <c:pt idx="24">
                  <c:v>3901.55668358714</c:v>
                </c:pt>
                <c:pt idx="25">
                  <c:v>3953.4475465313026</c:v>
                </c:pt>
                <c:pt idx="26">
                  <c:v>4005.736040609137</c:v>
                </c:pt>
                <c:pt idx="27">
                  <c:v>4058.4221658206429</c:v>
                </c:pt>
                <c:pt idx="28">
                  <c:v>4111.1082910321484</c:v>
                </c:pt>
                <c:pt idx="29">
                  <c:v>4163.9932318104902</c:v>
                </c:pt>
                <c:pt idx="30">
                  <c:v>4217.0769881556689</c:v>
                </c:pt>
                <c:pt idx="31">
                  <c:v>4270.5583756345177</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5389799.9534686971</c:v>
                </c:pt>
                <c:pt idx="2">
                  <c:v>6207643.2952622669</c:v>
                </c:pt>
                <c:pt idx="3">
                  <c:v>6917257.2081218278</c:v>
                </c:pt>
                <c:pt idx="4">
                  <c:v>7608982.0939086284</c:v>
                </c:pt>
                <c:pt idx="5">
                  <c:v>8287502.8426395934</c:v>
                </c:pt>
                <c:pt idx="6">
                  <c:v>8972616.5143824033</c:v>
                </c:pt>
                <c:pt idx="7">
                  <c:v>9675242.8553299494</c:v>
                </c:pt>
                <c:pt idx="8">
                  <c:v>10380233.312182741</c:v>
                </c:pt>
                <c:pt idx="9">
                  <c:v>11093047.758037224</c:v>
                </c:pt>
                <c:pt idx="10">
                  <c:v>11810028.781725889</c:v>
                </c:pt>
                <c:pt idx="11">
                  <c:v>12545031.442470388</c:v>
                </c:pt>
                <c:pt idx="12">
                  <c:v>13297935.854483927</c:v>
                </c:pt>
                <c:pt idx="13">
                  <c:v>14069138.058375634</c:v>
                </c:pt>
                <c:pt idx="14">
                  <c:v>14853583.565989846</c:v>
                </c:pt>
                <c:pt idx="15">
                  <c:v>15656342.17428088</c:v>
                </c:pt>
                <c:pt idx="16">
                  <c:v>16470093.0964467</c:v>
                </c:pt>
                <c:pt idx="17">
                  <c:v>17300896.628595602</c:v>
                </c:pt>
                <c:pt idx="18">
                  <c:v>18145309.086294413</c:v>
                </c:pt>
                <c:pt idx="19">
                  <c:v>19009827.364636209</c:v>
                </c:pt>
                <c:pt idx="20">
                  <c:v>19889917.474619288</c:v>
                </c:pt>
                <c:pt idx="21">
                  <c:v>20792896.823181048</c:v>
                </c:pt>
                <c:pt idx="22">
                  <c:v>21715117.343485616</c:v>
                </c:pt>
                <c:pt idx="23">
                  <c:v>22659591.290186126</c:v>
                </c:pt>
                <c:pt idx="24">
                  <c:v>23632313.549069375</c:v>
                </c:pt>
                <c:pt idx="25">
                  <c:v>24630048.595600676</c:v>
                </c:pt>
                <c:pt idx="26">
                  <c:v>25662091.455160744</c:v>
                </c:pt>
                <c:pt idx="27">
                  <c:v>26718929.995769881</c:v>
                </c:pt>
                <c:pt idx="28">
                  <c:v>27800241.539763112</c:v>
                </c:pt>
                <c:pt idx="29">
                  <c:v>28917095.541455161</c:v>
                </c:pt>
                <c:pt idx="30">
                  <c:v>30061113.316412862</c:v>
                </c:pt>
                <c:pt idx="31">
                  <c:v>31233037.838409476</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1.6023688663282572E-3</c:v>
                </c:pt>
                <c:pt idx="16">
                  <c:v>4.0059221658206431E-3</c:v>
                </c:pt>
                <c:pt idx="17">
                  <c:v>8.813028764805414E-3</c:v>
                </c:pt>
                <c:pt idx="18">
                  <c:v>1.6824873096446698E-2</c:v>
                </c:pt>
                <c:pt idx="19">
                  <c:v>3.3649746192893397E-2</c:v>
                </c:pt>
                <c:pt idx="20">
                  <c:v>6.3293570219966164E-2</c:v>
                </c:pt>
                <c:pt idx="21">
                  <c:v>0.11857529610829103</c:v>
                </c:pt>
                <c:pt idx="22">
                  <c:v>0.21872335025380713</c:v>
                </c:pt>
                <c:pt idx="23">
                  <c:v>0.31967258883248734</c:v>
                </c:pt>
                <c:pt idx="24">
                  <c:v>0.42062182741116749</c:v>
                </c:pt>
                <c:pt idx="25">
                  <c:v>0.52317343485617596</c:v>
                </c:pt>
                <c:pt idx="26">
                  <c:v>0.62572504230118442</c:v>
                </c:pt>
                <c:pt idx="27">
                  <c:v>0.72907783417935701</c:v>
                </c:pt>
                <c:pt idx="28">
                  <c:v>0.83323181049069361</c:v>
                </c:pt>
                <c:pt idx="29">
                  <c:v>0.93738578680203033</c:v>
                </c:pt>
                <c:pt idx="30">
                  <c:v>1.0423409475465315</c:v>
                </c:pt>
                <c:pt idx="31">
                  <c:v>1.1480972927241964</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11.402456852791877</c:v>
                </c:pt>
                <c:pt idx="2">
                  <c:v>11.402456852791877</c:v>
                </c:pt>
                <c:pt idx="3">
                  <c:v>11.402456852791877</c:v>
                </c:pt>
                <c:pt idx="4">
                  <c:v>11.402456852791877</c:v>
                </c:pt>
                <c:pt idx="5">
                  <c:v>11.402456852791877</c:v>
                </c:pt>
                <c:pt idx="6">
                  <c:v>11.402456852791877</c:v>
                </c:pt>
                <c:pt idx="7">
                  <c:v>11.402456852791877</c:v>
                </c:pt>
                <c:pt idx="8">
                  <c:v>11.402456852791877</c:v>
                </c:pt>
                <c:pt idx="9">
                  <c:v>11.402456852791877</c:v>
                </c:pt>
                <c:pt idx="10">
                  <c:v>11.402456852791877</c:v>
                </c:pt>
                <c:pt idx="11">
                  <c:v>11.402456852791877</c:v>
                </c:pt>
                <c:pt idx="12">
                  <c:v>11.402456852791877</c:v>
                </c:pt>
                <c:pt idx="13">
                  <c:v>11.403258037225042</c:v>
                </c:pt>
                <c:pt idx="14">
                  <c:v>11.403258037225042</c:v>
                </c:pt>
                <c:pt idx="15">
                  <c:v>11.405661590524534</c:v>
                </c:pt>
                <c:pt idx="16">
                  <c:v>11.410468697123518</c:v>
                </c:pt>
                <c:pt idx="17">
                  <c:v>11.420082910321488</c:v>
                </c:pt>
                <c:pt idx="18">
                  <c:v>11.436907783417936</c:v>
                </c:pt>
                <c:pt idx="19">
                  <c:v>11.469756345177665</c:v>
                </c:pt>
                <c:pt idx="20">
                  <c:v>11.529043993231811</c:v>
                </c:pt>
                <c:pt idx="21">
                  <c:v>11.639607445008458</c:v>
                </c:pt>
                <c:pt idx="22">
                  <c:v>11.839903553299491</c:v>
                </c:pt>
                <c:pt idx="23">
                  <c:v>12.041802030456852</c:v>
                </c:pt>
                <c:pt idx="24">
                  <c:v>12.244501692047377</c:v>
                </c:pt>
                <c:pt idx="25">
                  <c:v>12.448803722504231</c:v>
                </c:pt>
                <c:pt idx="26">
                  <c:v>12.654708121827412</c:v>
                </c:pt>
                <c:pt idx="27">
                  <c:v>12.861413705583757</c:v>
                </c:pt>
                <c:pt idx="28">
                  <c:v>13.068920473773266</c:v>
                </c:pt>
                <c:pt idx="29">
                  <c:v>13.278029610829103</c:v>
                </c:pt>
                <c:pt idx="30">
                  <c:v>13.487939932318104</c:v>
                </c:pt>
                <c:pt idx="31">
                  <c:v>13.698651438240269</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14676.260689509305</c:v>
                </c:pt>
                <c:pt idx="2">
                  <c:v>16896.212961928934</c:v>
                </c:pt>
                <c:pt idx="3">
                  <c:v>18843.195288494077</c:v>
                </c:pt>
                <c:pt idx="4">
                  <c:v>20743.810668358714</c:v>
                </c:pt>
                <c:pt idx="5">
                  <c:v>22610.247520304565</c:v>
                </c:pt>
                <c:pt idx="6">
                  <c:v>24492.941205583757</c:v>
                </c:pt>
                <c:pt idx="7">
                  <c:v>26419.526177664975</c:v>
                </c:pt>
                <c:pt idx="8">
                  <c:v>28351.737868020304</c:v>
                </c:pt>
                <c:pt idx="9">
                  <c:v>30303.081041455163</c:v>
                </c:pt>
                <c:pt idx="10">
                  <c:v>32264.540770727581</c:v>
                </c:pt>
                <c:pt idx="11">
                  <c:v>34270.876442470391</c:v>
                </c:pt>
                <c:pt idx="12">
                  <c:v>36321.988709813879</c:v>
                </c:pt>
                <c:pt idx="13">
                  <c:v>38418.514514382405</c:v>
                </c:pt>
                <c:pt idx="14">
                  <c:v>40547.767100676821</c:v>
                </c:pt>
                <c:pt idx="15">
                  <c:v>42722.571027918777</c:v>
                </c:pt>
                <c:pt idx="16">
                  <c:v>44924.275523688666</c:v>
                </c:pt>
                <c:pt idx="17">
                  <c:v>47168.018967851101</c:v>
                </c:pt>
                <c:pt idx="18">
                  <c:v>49445.305600676817</c:v>
                </c:pt>
                <c:pt idx="19">
                  <c:v>51772.448338409478</c:v>
                </c:pt>
                <c:pt idx="20">
                  <c:v>54138.00626734348</c:v>
                </c:pt>
                <c:pt idx="21">
                  <c:v>56560.178291878168</c:v>
                </c:pt>
                <c:pt idx="22">
                  <c:v>59030.00396531303</c:v>
                </c:pt>
                <c:pt idx="23">
                  <c:v>61555.013620135353</c:v>
                </c:pt>
                <c:pt idx="24">
                  <c:v>64150.054806260574</c:v>
                </c:pt>
                <c:pt idx="25">
                  <c:v>66807.15653976312</c:v>
                </c:pt>
                <c:pt idx="26">
                  <c:v>69549.443406937382</c:v>
                </c:pt>
                <c:pt idx="27">
                  <c:v>72353.197945008462</c:v>
                </c:pt>
                <c:pt idx="28">
                  <c:v>75217.686269035534</c:v>
                </c:pt>
                <c:pt idx="29">
                  <c:v>78170.5260076142</c:v>
                </c:pt>
                <c:pt idx="30">
                  <c:v>81190.896780879862</c:v>
                </c:pt>
                <c:pt idx="31">
                  <c:v>84280.682173434849</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3.976311336717428E-4</c:v>
                </c:pt>
                <c:pt idx="16">
                  <c:v>9.9407783417935699E-4</c:v>
                </c:pt>
                <c:pt idx="17">
                  <c:v>2.1869712351945854E-3</c:v>
                </c:pt>
                <c:pt idx="18">
                  <c:v>4.1751269035532994E-3</c:v>
                </c:pt>
                <c:pt idx="19">
                  <c:v>8.3502538071065988E-3</c:v>
                </c:pt>
                <c:pt idx="20">
                  <c:v>1.5706429780033841E-2</c:v>
                </c:pt>
                <c:pt idx="21">
                  <c:v>2.9424703891708967E-2</c:v>
                </c:pt>
                <c:pt idx="22">
                  <c:v>5.4276649746192895E-2</c:v>
                </c:pt>
                <c:pt idx="23">
                  <c:v>7.9327411167512699E-2</c:v>
                </c:pt>
                <c:pt idx="24">
                  <c:v>0.10437817258883249</c:v>
                </c:pt>
                <c:pt idx="25">
                  <c:v>0.12982656514382404</c:v>
                </c:pt>
                <c:pt idx="26">
                  <c:v>0.15527495769881558</c:v>
                </c:pt>
                <c:pt idx="27">
                  <c:v>0.18092216582064297</c:v>
                </c:pt>
                <c:pt idx="28">
                  <c:v>0.20676818950930623</c:v>
                </c:pt>
                <c:pt idx="29">
                  <c:v>0.23261421319796952</c:v>
                </c:pt>
                <c:pt idx="30">
                  <c:v>0.25865905245346871</c:v>
                </c:pt>
                <c:pt idx="31">
                  <c:v>0.28490270727580375</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2.8295431472081218</c:v>
                </c:pt>
                <c:pt idx="2">
                  <c:v>2.8295431472081218</c:v>
                </c:pt>
                <c:pt idx="3">
                  <c:v>2.8295431472081218</c:v>
                </c:pt>
                <c:pt idx="4">
                  <c:v>2.8295431472081218</c:v>
                </c:pt>
                <c:pt idx="5">
                  <c:v>2.8295431472081218</c:v>
                </c:pt>
                <c:pt idx="6">
                  <c:v>2.8295431472081218</c:v>
                </c:pt>
                <c:pt idx="7">
                  <c:v>2.8295431472081218</c:v>
                </c:pt>
                <c:pt idx="8">
                  <c:v>2.8295431472081218</c:v>
                </c:pt>
                <c:pt idx="9">
                  <c:v>2.8295431472081218</c:v>
                </c:pt>
                <c:pt idx="10">
                  <c:v>2.8295431472081218</c:v>
                </c:pt>
                <c:pt idx="11">
                  <c:v>2.8295431472081218</c:v>
                </c:pt>
                <c:pt idx="12">
                  <c:v>2.8295431472081218</c:v>
                </c:pt>
                <c:pt idx="13">
                  <c:v>2.8297419627749578</c:v>
                </c:pt>
                <c:pt idx="14">
                  <c:v>2.8297419627749578</c:v>
                </c:pt>
                <c:pt idx="15">
                  <c:v>2.8303384094754653</c:v>
                </c:pt>
                <c:pt idx="16">
                  <c:v>2.8315313028764804</c:v>
                </c:pt>
                <c:pt idx="17">
                  <c:v>2.8339170896785109</c:v>
                </c:pt>
                <c:pt idx="18">
                  <c:v>2.8380922165820643</c:v>
                </c:pt>
                <c:pt idx="19">
                  <c:v>2.8462436548223349</c:v>
                </c:pt>
                <c:pt idx="20">
                  <c:v>2.8609560067681894</c:v>
                </c:pt>
                <c:pt idx="21">
                  <c:v>2.8883925549915395</c:v>
                </c:pt>
                <c:pt idx="22">
                  <c:v>2.9380964467005071</c:v>
                </c:pt>
                <c:pt idx="23">
                  <c:v>2.9881979695431471</c:v>
                </c:pt>
                <c:pt idx="24">
                  <c:v>3.0384983079526227</c:v>
                </c:pt>
                <c:pt idx="25">
                  <c:v>3.0891962774957697</c:v>
                </c:pt>
                <c:pt idx="26">
                  <c:v>3.1402918781725888</c:v>
                </c:pt>
                <c:pt idx="27">
                  <c:v>3.1915862944162439</c:v>
                </c:pt>
                <c:pt idx="28">
                  <c:v>3.2430795262267345</c:v>
                </c:pt>
                <c:pt idx="29">
                  <c:v>3.2949703891708966</c:v>
                </c:pt>
                <c:pt idx="30">
                  <c:v>3.3470600676818951</c:v>
                </c:pt>
                <c:pt idx="31">
                  <c:v>3.3993485617597288</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3641.9443104906932</c:v>
                </c:pt>
                <c:pt idx="2">
                  <c:v>4192.8300380710662</c:v>
                </c:pt>
                <c:pt idx="3">
                  <c:v>4675.9777115059214</c:v>
                </c:pt>
                <c:pt idx="4">
                  <c:v>5147.6193316412855</c:v>
                </c:pt>
                <c:pt idx="5">
                  <c:v>5610.7794796954313</c:v>
                </c:pt>
                <c:pt idx="6">
                  <c:v>6077.9737944162434</c:v>
                </c:pt>
                <c:pt idx="7">
                  <c:v>6556.0598223350262</c:v>
                </c:pt>
                <c:pt idx="8">
                  <c:v>7035.5421319796951</c:v>
                </c:pt>
                <c:pt idx="9">
                  <c:v>7519.7719585448394</c:v>
                </c:pt>
                <c:pt idx="10">
                  <c:v>8006.5122292724191</c:v>
                </c:pt>
                <c:pt idx="11">
                  <c:v>8504.3885575296099</c:v>
                </c:pt>
                <c:pt idx="12">
                  <c:v>9013.3762901861264</c:v>
                </c:pt>
                <c:pt idx="13">
                  <c:v>9533.6334856175981</c:v>
                </c:pt>
                <c:pt idx="14">
                  <c:v>10062.011899323181</c:v>
                </c:pt>
                <c:pt idx="15">
                  <c:v>10601.693972081217</c:v>
                </c:pt>
                <c:pt idx="16">
                  <c:v>11148.051476311337</c:v>
                </c:pt>
                <c:pt idx="17">
                  <c:v>11704.841032148899</c:v>
                </c:pt>
                <c:pt idx="18">
                  <c:v>12269.954399323182</c:v>
                </c:pt>
                <c:pt idx="19">
                  <c:v>12847.439661590526</c:v>
                </c:pt>
                <c:pt idx="20">
                  <c:v>13434.457732656512</c:v>
                </c:pt>
                <c:pt idx="21">
                  <c:v>14035.524708121826</c:v>
                </c:pt>
                <c:pt idx="22">
                  <c:v>14648.417034686971</c:v>
                </c:pt>
                <c:pt idx="23">
                  <c:v>15275.003379864635</c:v>
                </c:pt>
                <c:pt idx="24">
                  <c:v>15918.968193739425</c:v>
                </c:pt>
                <c:pt idx="25">
                  <c:v>16578.333460236889</c:v>
                </c:pt>
                <c:pt idx="26">
                  <c:v>17258.837593062603</c:v>
                </c:pt>
                <c:pt idx="27">
                  <c:v>17954.59505499154</c:v>
                </c:pt>
                <c:pt idx="28">
                  <c:v>18665.423730964467</c:v>
                </c:pt>
                <c:pt idx="29">
                  <c:v>19398.176992385786</c:v>
                </c:pt>
                <c:pt idx="30">
                  <c:v>20147.688219120133</c:v>
                </c:pt>
                <c:pt idx="31">
                  <c:v>20914.42482656514</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9738138.3999999762</c:v>
                </c:pt>
                <c:pt idx="3">
                  <c:v>9870642.7999999821</c:v>
                </c:pt>
                <c:pt idx="4">
                  <c:v>10003147.199999988</c:v>
                </c:pt>
                <c:pt idx="5">
                  <c:v>10135651.599999994</c:v>
                </c:pt>
                <c:pt idx="6">
                  <c:v>10268156</c:v>
                </c:pt>
                <c:pt idx="7">
                  <c:v>10375345.600000024</c:v>
                </c:pt>
                <c:pt idx="8">
                  <c:v>10482535.200000018</c:v>
                </c:pt>
                <c:pt idx="9">
                  <c:v>10589724.800000012</c:v>
                </c:pt>
                <c:pt idx="10">
                  <c:v>10696914.400000006</c:v>
                </c:pt>
                <c:pt idx="11">
                  <c:v>10804104</c:v>
                </c:pt>
                <c:pt idx="12">
                  <c:v>10911790.600000024</c:v>
                </c:pt>
                <c:pt idx="13">
                  <c:v>11019477.200000018</c:v>
                </c:pt>
                <c:pt idx="14">
                  <c:v>11127163.800000012</c:v>
                </c:pt>
                <c:pt idx="15">
                  <c:v>11234850.400000006</c:v>
                </c:pt>
                <c:pt idx="16">
                  <c:v>11342537</c:v>
                </c:pt>
                <c:pt idx="17">
                  <c:v>11442547.800000012</c:v>
                </c:pt>
                <c:pt idx="18">
                  <c:v>11542558.599999994</c:v>
                </c:pt>
                <c:pt idx="19">
                  <c:v>11642569.400000006</c:v>
                </c:pt>
                <c:pt idx="20">
                  <c:v>11742580.200000018</c:v>
                </c:pt>
                <c:pt idx="21">
                  <c:v>11842591</c:v>
                </c:pt>
                <c:pt idx="22">
                  <c:v>11944077.800000012</c:v>
                </c:pt>
                <c:pt idx="23">
                  <c:v>12045564.599999994</c:v>
                </c:pt>
                <c:pt idx="24">
                  <c:v>12147051.400000006</c:v>
                </c:pt>
                <c:pt idx="25">
                  <c:v>12248538.200000018</c:v>
                </c:pt>
                <c:pt idx="26">
                  <c:v>12350025</c:v>
                </c:pt>
                <c:pt idx="27">
                  <c:v>12449680.199999988</c:v>
                </c:pt>
                <c:pt idx="28">
                  <c:v>12549335.400000006</c:v>
                </c:pt>
                <c:pt idx="29">
                  <c:v>12648990.599999994</c:v>
                </c:pt>
                <c:pt idx="30">
                  <c:v>12748645.799999982</c:v>
                </c:pt>
                <c:pt idx="31">
                  <c:v>12848301</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756711.40000000037</c:v>
                </c:pt>
                <c:pt idx="3">
                  <c:v>758114.80000000028</c:v>
                </c:pt>
                <c:pt idx="4">
                  <c:v>759518.20000000019</c:v>
                </c:pt>
                <c:pt idx="5">
                  <c:v>760921.60000000009</c:v>
                </c:pt>
                <c:pt idx="6">
                  <c:v>762325</c:v>
                </c:pt>
                <c:pt idx="7">
                  <c:v>762728.2</c:v>
                </c:pt>
                <c:pt idx="8">
                  <c:v>763131.4</c:v>
                </c:pt>
                <c:pt idx="9">
                  <c:v>763534.6</c:v>
                </c:pt>
                <c:pt idx="10">
                  <c:v>763937.79999999993</c:v>
                </c:pt>
                <c:pt idx="11">
                  <c:v>764341</c:v>
                </c:pt>
                <c:pt idx="12">
                  <c:v>765514.40000000037</c:v>
                </c:pt>
                <c:pt idx="13">
                  <c:v>766687.80000000028</c:v>
                </c:pt>
                <c:pt idx="14">
                  <c:v>767861.20000000019</c:v>
                </c:pt>
                <c:pt idx="15">
                  <c:v>769034.60000000009</c:v>
                </c:pt>
                <c:pt idx="16">
                  <c:v>770208</c:v>
                </c:pt>
                <c:pt idx="17">
                  <c:v>770435.2</c:v>
                </c:pt>
                <c:pt idx="18">
                  <c:v>770662.39999999991</c:v>
                </c:pt>
                <c:pt idx="19">
                  <c:v>770889.6</c:v>
                </c:pt>
                <c:pt idx="20">
                  <c:v>771116.8</c:v>
                </c:pt>
                <c:pt idx="21">
                  <c:v>771344</c:v>
                </c:pt>
                <c:pt idx="22">
                  <c:v>771793.8</c:v>
                </c:pt>
                <c:pt idx="23">
                  <c:v>772243.6</c:v>
                </c:pt>
                <c:pt idx="24">
                  <c:v>772693.4</c:v>
                </c:pt>
                <c:pt idx="25">
                  <c:v>773143.20000000007</c:v>
                </c:pt>
                <c:pt idx="26">
                  <c:v>773593</c:v>
                </c:pt>
                <c:pt idx="27">
                  <c:v>773593</c:v>
                </c:pt>
                <c:pt idx="28">
                  <c:v>773593</c:v>
                </c:pt>
                <c:pt idx="29">
                  <c:v>773593</c:v>
                </c:pt>
                <c:pt idx="30">
                  <c:v>773593</c:v>
                </c:pt>
                <c:pt idx="31">
                  <c:v>773593</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22028084</c:v>
                </c:pt>
                <c:pt idx="3">
                  <c:v>24031508</c:v>
                </c:pt>
                <c:pt idx="4">
                  <c:v>26034932</c:v>
                </c:pt>
                <c:pt idx="5">
                  <c:v>28038356</c:v>
                </c:pt>
                <c:pt idx="6">
                  <c:v>30041780</c:v>
                </c:pt>
                <c:pt idx="7">
                  <c:v>31487843.800000191</c:v>
                </c:pt>
                <c:pt idx="8">
                  <c:v>32933907.599999905</c:v>
                </c:pt>
                <c:pt idx="9">
                  <c:v>34379971.400000095</c:v>
                </c:pt>
                <c:pt idx="10">
                  <c:v>35826035.200000286</c:v>
                </c:pt>
                <c:pt idx="11">
                  <c:v>37272099</c:v>
                </c:pt>
                <c:pt idx="12">
                  <c:v>38626681.199999809</c:v>
                </c:pt>
                <c:pt idx="13">
                  <c:v>39981263.400000095</c:v>
                </c:pt>
                <c:pt idx="14">
                  <c:v>41335845.599999905</c:v>
                </c:pt>
                <c:pt idx="15">
                  <c:v>42690427.799999714</c:v>
                </c:pt>
                <c:pt idx="16">
                  <c:v>44045010</c:v>
                </c:pt>
                <c:pt idx="17">
                  <c:v>45766208.199999809</c:v>
                </c:pt>
                <c:pt idx="18">
                  <c:v>47487406.400000095</c:v>
                </c:pt>
                <c:pt idx="19">
                  <c:v>49208604.599999905</c:v>
                </c:pt>
                <c:pt idx="20">
                  <c:v>50929802.799999714</c:v>
                </c:pt>
                <c:pt idx="21">
                  <c:v>52651001</c:v>
                </c:pt>
                <c:pt idx="22">
                  <c:v>54231263.800000191</c:v>
                </c:pt>
                <c:pt idx="23">
                  <c:v>55811526.599999905</c:v>
                </c:pt>
                <c:pt idx="24">
                  <c:v>57391789.400000095</c:v>
                </c:pt>
                <c:pt idx="25">
                  <c:v>58972052.200000286</c:v>
                </c:pt>
                <c:pt idx="26">
                  <c:v>60552315</c:v>
                </c:pt>
                <c:pt idx="27">
                  <c:v>61771675.399999619</c:v>
                </c:pt>
                <c:pt idx="28">
                  <c:v>62991035.799999714</c:v>
                </c:pt>
                <c:pt idx="29">
                  <c:v>64210396.199999809</c:v>
                </c:pt>
                <c:pt idx="30">
                  <c:v>65429756.599999905</c:v>
                </c:pt>
                <c:pt idx="31">
                  <c:v>66649117.000000007</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119388</c:v>
                </c:pt>
                <c:pt idx="3">
                  <c:v>119388</c:v>
                </c:pt>
                <c:pt idx="4">
                  <c:v>119388</c:v>
                </c:pt>
                <c:pt idx="5">
                  <c:v>119388</c:v>
                </c:pt>
                <c:pt idx="6">
                  <c:v>119388</c:v>
                </c:pt>
                <c:pt idx="7">
                  <c:v>119388</c:v>
                </c:pt>
                <c:pt idx="8">
                  <c:v>119388</c:v>
                </c:pt>
                <c:pt idx="9">
                  <c:v>119388</c:v>
                </c:pt>
                <c:pt idx="10">
                  <c:v>119388</c:v>
                </c:pt>
                <c:pt idx="11">
                  <c:v>119388</c:v>
                </c:pt>
                <c:pt idx="12">
                  <c:v>119388</c:v>
                </c:pt>
                <c:pt idx="13">
                  <c:v>119388</c:v>
                </c:pt>
                <c:pt idx="14">
                  <c:v>119388</c:v>
                </c:pt>
                <c:pt idx="15">
                  <c:v>119388</c:v>
                </c:pt>
                <c:pt idx="16">
                  <c:v>119388</c:v>
                </c:pt>
                <c:pt idx="17">
                  <c:v>119388</c:v>
                </c:pt>
                <c:pt idx="18">
                  <c:v>119388</c:v>
                </c:pt>
                <c:pt idx="19">
                  <c:v>119388</c:v>
                </c:pt>
                <c:pt idx="20">
                  <c:v>119388</c:v>
                </c:pt>
                <c:pt idx="21">
                  <c:v>119388</c:v>
                </c:pt>
                <c:pt idx="22">
                  <c:v>119388</c:v>
                </c:pt>
                <c:pt idx="23">
                  <c:v>119388</c:v>
                </c:pt>
                <c:pt idx="24">
                  <c:v>119388</c:v>
                </c:pt>
                <c:pt idx="25">
                  <c:v>119388</c:v>
                </c:pt>
                <c:pt idx="26">
                  <c:v>119388</c:v>
                </c:pt>
                <c:pt idx="27">
                  <c:v>119388</c:v>
                </c:pt>
                <c:pt idx="28">
                  <c:v>119388</c:v>
                </c:pt>
                <c:pt idx="29">
                  <c:v>119388</c:v>
                </c:pt>
                <c:pt idx="30">
                  <c:v>119388</c:v>
                </c:pt>
                <c:pt idx="31">
                  <c:v>119388</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1396.1489999999976</c:v>
                </c:pt>
                <c:pt idx="3">
                  <c:v>1415.1460000000006</c:v>
                </c:pt>
                <c:pt idx="4">
                  <c:v>1434.1429999999964</c:v>
                </c:pt>
                <c:pt idx="5">
                  <c:v>1453.1399999999994</c:v>
                </c:pt>
                <c:pt idx="6">
                  <c:v>1472.1369999999999</c:v>
                </c:pt>
                <c:pt idx="7">
                  <c:v>1487.5047999999988</c:v>
                </c:pt>
                <c:pt idx="8">
                  <c:v>1502.8725999999988</c:v>
                </c:pt>
                <c:pt idx="9">
                  <c:v>1518.2403999999988</c:v>
                </c:pt>
                <c:pt idx="10">
                  <c:v>1533.6081999999988</c:v>
                </c:pt>
                <c:pt idx="11">
                  <c:v>1548.9759999999999</c:v>
                </c:pt>
                <c:pt idx="12">
                  <c:v>1564.4150000000009</c:v>
                </c:pt>
                <c:pt idx="13">
                  <c:v>1579.8539999999994</c:v>
                </c:pt>
                <c:pt idx="14">
                  <c:v>1595.2930000000015</c:v>
                </c:pt>
                <c:pt idx="15">
                  <c:v>1610.732</c:v>
                </c:pt>
                <c:pt idx="16">
                  <c:v>1626.171</c:v>
                </c:pt>
                <c:pt idx="17">
                  <c:v>1640.509399999999</c:v>
                </c:pt>
                <c:pt idx="18">
                  <c:v>1654.8477999999996</c:v>
                </c:pt>
                <c:pt idx="19">
                  <c:v>1669.1862000000001</c:v>
                </c:pt>
                <c:pt idx="20">
                  <c:v>1683.524599999997</c:v>
                </c:pt>
                <c:pt idx="21">
                  <c:v>1697.8629999999998</c:v>
                </c:pt>
                <c:pt idx="22">
                  <c:v>1712.4130000000041</c:v>
                </c:pt>
                <c:pt idx="23">
                  <c:v>1726.9630000000034</c:v>
                </c:pt>
                <c:pt idx="24">
                  <c:v>1741.5130000000026</c:v>
                </c:pt>
                <c:pt idx="25">
                  <c:v>1756.0630000000019</c:v>
                </c:pt>
                <c:pt idx="26">
                  <c:v>1770.6130000000001</c:v>
                </c:pt>
                <c:pt idx="27">
                  <c:v>1784.9006000000008</c:v>
                </c:pt>
                <c:pt idx="28">
                  <c:v>1799.1882000000005</c:v>
                </c:pt>
                <c:pt idx="29">
                  <c:v>1813.4758000000002</c:v>
                </c:pt>
                <c:pt idx="30">
                  <c:v>1827.7633999999998</c:v>
                </c:pt>
                <c:pt idx="31">
                  <c:v>1842.0510000000002</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555.73279999999977</c:v>
                </c:pt>
                <c:pt idx="3">
                  <c:v>556.58459999999991</c:v>
                </c:pt>
                <c:pt idx="4">
                  <c:v>557.43639999999982</c:v>
                </c:pt>
                <c:pt idx="5">
                  <c:v>558.28819999999973</c:v>
                </c:pt>
                <c:pt idx="6">
                  <c:v>559.14</c:v>
                </c:pt>
                <c:pt idx="7">
                  <c:v>559.39239999999995</c:v>
                </c:pt>
                <c:pt idx="8">
                  <c:v>559.64480000000003</c:v>
                </c:pt>
                <c:pt idx="9">
                  <c:v>559.89719999999988</c:v>
                </c:pt>
                <c:pt idx="10">
                  <c:v>560.14959999999996</c:v>
                </c:pt>
                <c:pt idx="11">
                  <c:v>560.40199999999993</c:v>
                </c:pt>
                <c:pt idx="12">
                  <c:v>561.10380000000009</c:v>
                </c:pt>
                <c:pt idx="13">
                  <c:v>561.80560000000014</c:v>
                </c:pt>
                <c:pt idx="14">
                  <c:v>562.50740000000019</c:v>
                </c:pt>
                <c:pt idx="15">
                  <c:v>563.20920000000001</c:v>
                </c:pt>
                <c:pt idx="16">
                  <c:v>563.91100000000006</c:v>
                </c:pt>
                <c:pt idx="17">
                  <c:v>564.04500000000007</c:v>
                </c:pt>
                <c:pt idx="18">
                  <c:v>564.17900000000009</c:v>
                </c:pt>
                <c:pt idx="19">
                  <c:v>564.3130000000001</c:v>
                </c:pt>
                <c:pt idx="20">
                  <c:v>564.44700000000012</c:v>
                </c:pt>
                <c:pt idx="21">
                  <c:v>564.58100000000002</c:v>
                </c:pt>
                <c:pt idx="22">
                  <c:v>564.8456000000001</c:v>
                </c:pt>
                <c:pt idx="23">
                  <c:v>565.11020000000008</c:v>
                </c:pt>
                <c:pt idx="24">
                  <c:v>565.37480000000005</c:v>
                </c:pt>
                <c:pt idx="25">
                  <c:v>565.63940000000002</c:v>
                </c:pt>
                <c:pt idx="26">
                  <c:v>565.904</c:v>
                </c:pt>
                <c:pt idx="27">
                  <c:v>565.904</c:v>
                </c:pt>
                <c:pt idx="28">
                  <c:v>565.904</c:v>
                </c:pt>
                <c:pt idx="29">
                  <c:v>565.904</c:v>
                </c:pt>
                <c:pt idx="30">
                  <c:v>565.904</c:v>
                </c:pt>
                <c:pt idx="31">
                  <c:v>565.904</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17452.49319999991</c:v>
                </c:pt>
                <c:pt idx="3">
                  <c:v>19049.609399999958</c:v>
                </c:pt>
                <c:pt idx="4">
                  <c:v>20646.725600000005</c:v>
                </c:pt>
                <c:pt idx="5">
                  <c:v>22243.841799999587</c:v>
                </c:pt>
                <c:pt idx="6">
                  <c:v>23840.957999999999</c:v>
                </c:pt>
                <c:pt idx="7">
                  <c:v>24972.799999999814</c:v>
                </c:pt>
                <c:pt idx="8">
                  <c:v>26104.641999999993</c:v>
                </c:pt>
                <c:pt idx="9">
                  <c:v>27236.484000000171</c:v>
                </c:pt>
                <c:pt idx="10">
                  <c:v>28368.325999999885</c:v>
                </c:pt>
                <c:pt idx="11">
                  <c:v>29500.167999999998</c:v>
                </c:pt>
                <c:pt idx="12">
                  <c:v>30574.225000000093</c:v>
                </c:pt>
                <c:pt idx="13">
                  <c:v>31648.282000000123</c:v>
                </c:pt>
                <c:pt idx="14">
                  <c:v>32722.339000000153</c:v>
                </c:pt>
                <c:pt idx="15">
                  <c:v>33796.396000000183</c:v>
                </c:pt>
                <c:pt idx="16">
                  <c:v>34870.452999999994</c:v>
                </c:pt>
                <c:pt idx="17">
                  <c:v>36229.257199999876</c:v>
                </c:pt>
                <c:pt idx="18">
                  <c:v>37588.061400000006</c:v>
                </c:pt>
                <c:pt idx="19">
                  <c:v>38946.865600000136</c:v>
                </c:pt>
                <c:pt idx="20">
                  <c:v>40305.6697999998</c:v>
                </c:pt>
                <c:pt idx="21">
                  <c:v>41664.474000000002</c:v>
                </c:pt>
                <c:pt idx="22">
                  <c:v>42914.132999999914</c:v>
                </c:pt>
                <c:pt idx="23">
                  <c:v>44163.791999999899</c:v>
                </c:pt>
                <c:pt idx="24">
                  <c:v>45413.450999999885</c:v>
                </c:pt>
                <c:pt idx="25">
                  <c:v>46663.10999999987</c:v>
                </c:pt>
                <c:pt idx="26">
                  <c:v>47912.769</c:v>
                </c:pt>
                <c:pt idx="27">
                  <c:v>48850.983999999939</c:v>
                </c:pt>
                <c:pt idx="28">
                  <c:v>49789.19899999979</c:v>
                </c:pt>
                <c:pt idx="29">
                  <c:v>50727.413999999873</c:v>
                </c:pt>
                <c:pt idx="30">
                  <c:v>51665.628999999957</c:v>
                </c:pt>
                <c:pt idx="31">
                  <c:v>52603.844000000005</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17.117000000000001</c:v>
                </c:pt>
                <c:pt idx="3">
                  <c:v>17.117000000000001</c:v>
                </c:pt>
                <c:pt idx="4">
                  <c:v>17.117000000000001</c:v>
                </c:pt>
                <c:pt idx="5">
                  <c:v>17.117000000000001</c:v>
                </c:pt>
                <c:pt idx="6">
                  <c:v>17.117000000000001</c:v>
                </c:pt>
                <c:pt idx="7">
                  <c:v>17.117000000000001</c:v>
                </c:pt>
                <c:pt idx="8">
                  <c:v>17.117000000000001</c:v>
                </c:pt>
                <c:pt idx="9">
                  <c:v>17.117000000000001</c:v>
                </c:pt>
                <c:pt idx="10">
                  <c:v>17.117000000000001</c:v>
                </c:pt>
                <c:pt idx="11">
                  <c:v>17.117000000000001</c:v>
                </c:pt>
                <c:pt idx="12">
                  <c:v>17.117000000000001</c:v>
                </c:pt>
                <c:pt idx="13">
                  <c:v>17.117000000000001</c:v>
                </c:pt>
                <c:pt idx="14">
                  <c:v>17.117000000000001</c:v>
                </c:pt>
                <c:pt idx="15">
                  <c:v>17.117000000000001</c:v>
                </c:pt>
                <c:pt idx="16">
                  <c:v>17.117000000000001</c:v>
                </c:pt>
                <c:pt idx="17">
                  <c:v>17.117000000000001</c:v>
                </c:pt>
                <c:pt idx="18">
                  <c:v>17.117000000000001</c:v>
                </c:pt>
                <c:pt idx="19">
                  <c:v>17.117000000000001</c:v>
                </c:pt>
                <c:pt idx="20">
                  <c:v>17.117000000000001</c:v>
                </c:pt>
                <c:pt idx="21">
                  <c:v>17.117000000000001</c:v>
                </c:pt>
                <c:pt idx="22">
                  <c:v>17.117000000000001</c:v>
                </c:pt>
                <c:pt idx="23">
                  <c:v>17.117000000000001</c:v>
                </c:pt>
                <c:pt idx="24">
                  <c:v>17.117000000000001</c:v>
                </c:pt>
                <c:pt idx="25">
                  <c:v>17.117000000000001</c:v>
                </c:pt>
                <c:pt idx="26">
                  <c:v>17.117000000000001</c:v>
                </c:pt>
                <c:pt idx="27">
                  <c:v>17.117000000000001</c:v>
                </c:pt>
                <c:pt idx="28">
                  <c:v>17.117000000000001</c:v>
                </c:pt>
                <c:pt idx="29">
                  <c:v>17.117000000000001</c:v>
                </c:pt>
                <c:pt idx="30">
                  <c:v>17.117000000000001</c:v>
                </c:pt>
                <c:pt idx="31">
                  <c:v>17.117000000000001</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B9" sqref="B9"/>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33</v>
      </c>
    </row>
    <row r="2" spans="1:2" x14ac:dyDescent="0.25">
      <c r="A2" s="1" t="s">
        <v>34</v>
      </c>
    </row>
    <row r="4" spans="1:2" x14ac:dyDescent="0.25">
      <c r="A4" s="1" t="s">
        <v>73</v>
      </c>
      <c r="B4" s="5" t="s">
        <v>74</v>
      </c>
    </row>
    <row r="5" spans="1:2" x14ac:dyDescent="0.25">
      <c r="B5" t="s">
        <v>0</v>
      </c>
    </row>
    <row r="6" spans="1:2" x14ac:dyDescent="0.25">
      <c r="B6" s="2">
        <v>2020</v>
      </c>
    </row>
    <row r="7" spans="1:2" x14ac:dyDescent="0.25">
      <c r="B7" t="s">
        <v>218</v>
      </c>
    </row>
    <row r="8" spans="1:2" x14ac:dyDescent="0.25">
      <c r="B8" s="42" t="s">
        <v>534</v>
      </c>
    </row>
    <row r="9" spans="1:2" x14ac:dyDescent="0.25">
      <c r="B9" s="42" t="s">
        <v>533</v>
      </c>
    </row>
    <row r="10" spans="1:2" x14ac:dyDescent="0.25">
      <c r="B10" t="s">
        <v>219</v>
      </c>
    </row>
    <row r="12" spans="1:2" x14ac:dyDescent="0.25">
      <c r="B12" s="5" t="s">
        <v>75</v>
      </c>
    </row>
    <row r="13" spans="1:2" x14ac:dyDescent="0.25">
      <c r="B13" t="s">
        <v>0</v>
      </c>
    </row>
    <row r="14" spans="1:2" x14ac:dyDescent="0.25">
      <c r="B14" s="2">
        <v>2018</v>
      </c>
    </row>
    <row r="15" spans="1:2" x14ac:dyDescent="0.25">
      <c r="B15" t="s">
        <v>76</v>
      </c>
    </row>
    <row r="16" spans="1:2" x14ac:dyDescent="0.25">
      <c r="B16" t="s">
        <v>209</v>
      </c>
    </row>
    <row r="17" spans="1:6" x14ac:dyDescent="0.25">
      <c r="B17" t="s">
        <v>77</v>
      </c>
    </row>
    <row r="19" spans="1:6" x14ac:dyDescent="0.25">
      <c r="A19" s="1" t="s">
        <v>30</v>
      </c>
    </row>
    <row r="20" spans="1:6" x14ac:dyDescent="0.25">
      <c r="A20" s="4" t="s">
        <v>31</v>
      </c>
    </row>
    <row r="21" spans="1:6" x14ac:dyDescent="0.25">
      <c r="A21" s="4" t="s">
        <v>32</v>
      </c>
    </row>
    <row r="22" spans="1:6" x14ac:dyDescent="0.25">
      <c r="A22" s="4" t="s">
        <v>216</v>
      </c>
    </row>
    <row r="23" spans="1:6" x14ac:dyDescent="0.25">
      <c r="A23" s="4" t="s">
        <v>217</v>
      </c>
    </row>
    <row r="24" spans="1:6" x14ac:dyDescent="0.25">
      <c r="A24" s="4"/>
    </row>
    <row r="25" spans="1:6" x14ac:dyDescent="0.25">
      <c r="A25" s="1" t="s">
        <v>210</v>
      </c>
    </row>
    <row r="26" spans="1:6" x14ac:dyDescent="0.25">
      <c r="A26" s="30">
        <f>'RECS HC2.1'!B24/SUM('RECS HC2.1'!B24,'RECS HC2.1'!B27)</f>
        <v>0.80118443316412857</v>
      </c>
      <c r="B26" t="s">
        <v>50</v>
      </c>
    </row>
    <row r="27" spans="1:6" x14ac:dyDescent="0.25">
      <c r="A27" s="30">
        <f>'RECS HC2.1'!B27/SUM('RECS HC2.1'!B24,'RECS HC2.1'!B27)</f>
        <v>0.1988155668358714</v>
      </c>
      <c r="B27" t="s">
        <v>51</v>
      </c>
    </row>
    <row r="29" spans="1:6" ht="60" x14ac:dyDescent="0.25">
      <c r="A29" s="32" t="s">
        <v>221</v>
      </c>
      <c r="B29">
        <f>10^6</f>
        <v>1000000</v>
      </c>
      <c r="C29" s="33"/>
      <c r="D29" s="34"/>
      <c r="E29" s="35"/>
    </row>
    <row r="30" spans="1:6" x14ac:dyDescent="0.25">
      <c r="A30" t="s">
        <v>229</v>
      </c>
      <c r="B30">
        <v>1000</v>
      </c>
      <c r="F30" s="35"/>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Calculations!D62</f>
        <v>0</v>
      </c>
      <c r="C2" s="31">
        <f>Calculations!E62</f>
        <v>0</v>
      </c>
      <c r="D2" s="31">
        <f>Calculations!F62</f>
        <v>0</v>
      </c>
      <c r="E2" s="31">
        <f>Calculations!G62</f>
        <v>0</v>
      </c>
      <c r="F2" s="31">
        <f>Calculations!H62</f>
        <v>0</v>
      </c>
      <c r="G2" s="31">
        <f>Calculations!I62</f>
        <v>0</v>
      </c>
      <c r="H2" s="31">
        <f>Calculations!J62</f>
        <v>0</v>
      </c>
      <c r="I2" s="31">
        <f>Calculations!K62</f>
        <v>0</v>
      </c>
      <c r="J2" s="31">
        <f>Calculations!L62</f>
        <v>0</v>
      </c>
      <c r="K2" s="31">
        <f>Calculations!M62</f>
        <v>0</v>
      </c>
      <c r="L2" s="31">
        <f>Calculations!N62</f>
        <v>0</v>
      </c>
      <c r="M2" s="31">
        <f>Calculations!O62</f>
        <v>0</v>
      </c>
      <c r="N2" s="31">
        <f>Calculations!P62</f>
        <v>0</v>
      </c>
      <c r="O2" s="31">
        <f>Calculations!Q62</f>
        <v>0</v>
      </c>
      <c r="P2" s="31">
        <f>Calculations!R62</f>
        <v>0</v>
      </c>
      <c r="Q2" s="31">
        <f>Calculations!S62</f>
        <v>0</v>
      </c>
      <c r="R2" s="31">
        <f>Calculations!T62</f>
        <v>0</v>
      </c>
      <c r="S2" s="31">
        <f>Calculations!U62</f>
        <v>0</v>
      </c>
      <c r="T2" s="31">
        <f>Calculations!V62</f>
        <v>0</v>
      </c>
      <c r="U2" s="31">
        <f>Calculations!W62</f>
        <v>0</v>
      </c>
      <c r="V2" s="31">
        <f>Calculations!X62</f>
        <v>0</v>
      </c>
      <c r="W2" s="31">
        <f>Calculations!Y62</f>
        <v>0</v>
      </c>
      <c r="X2" s="31">
        <f>Calculations!Z62</f>
        <v>0</v>
      </c>
      <c r="Y2" s="31">
        <f>Calculations!AA62</f>
        <v>0</v>
      </c>
      <c r="Z2" s="31">
        <f>Calculations!AB62</f>
        <v>0</v>
      </c>
      <c r="AA2" s="31">
        <f>Calculations!AC62</f>
        <v>0</v>
      </c>
      <c r="AB2" s="31">
        <f>Calculations!AD62</f>
        <v>0</v>
      </c>
      <c r="AC2" s="31">
        <f>Calculations!AE62</f>
        <v>0</v>
      </c>
      <c r="AD2" s="31">
        <f>Calculations!AF62</f>
        <v>0</v>
      </c>
      <c r="AE2" s="31">
        <f>Calculations!AG62</f>
        <v>0</v>
      </c>
      <c r="AF2" s="31">
        <f>Calculations!AH62</f>
        <v>0</v>
      </c>
      <c r="AG2" s="31">
        <f>Calculations!AI62</f>
        <v>0</v>
      </c>
    </row>
    <row r="3" spans="1:33" x14ac:dyDescent="0.25">
      <c r="A3" t="s">
        <v>21</v>
      </c>
      <c r="B3" s="31">
        <f>Calculations!D63</f>
        <v>0</v>
      </c>
      <c r="C3" s="31">
        <f>Calculations!E63</f>
        <v>0</v>
      </c>
      <c r="D3" s="31">
        <f>Calculations!F63</f>
        <v>0</v>
      </c>
      <c r="E3" s="31">
        <f>Calculations!G63</f>
        <v>0</v>
      </c>
      <c r="F3" s="31">
        <f>Calculations!H63</f>
        <v>0</v>
      </c>
      <c r="G3" s="31">
        <f>Calculations!I63</f>
        <v>0</v>
      </c>
      <c r="H3" s="31">
        <f>Calculations!J63</f>
        <v>0</v>
      </c>
      <c r="I3" s="31">
        <f>Calculations!K63</f>
        <v>0</v>
      </c>
      <c r="J3" s="31">
        <f>Calculations!L63</f>
        <v>0</v>
      </c>
      <c r="K3" s="31">
        <f>Calculations!M63</f>
        <v>0</v>
      </c>
      <c r="L3" s="31">
        <f>Calculations!N63</f>
        <v>0</v>
      </c>
      <c r="M3" s="31">
        <f>Calculations!O63</f>
        <v>0</v>
      </c>
      <c r="N3" s="31">
        <f>Calculations!P63</f>
        <v>0</v>
      </c>
      <c r="O3" s="31">
        <f>Calculations!Q63</f>
        <v>0</v>
      </c>
      <c r="P3" s="31">
        <f>Calculations!R63</f>
        <v>0</v>
      </c>
      <c r="Q3" s="31">
        <f>Calculations!S63</f>
        <v>3.976311336717428E-4</v>
      </c>
      <c r="R3" s="31">
        <f>Calculations!T63</f>
        <v>9.9407783417935699E-4</v>
      </c>
      <c r="S3" s="31">
        <f>Calculations!U63</f>
        <v>2.1869712351945854E-3</v>
      </c>
      <c r="T3" s="31">
        <f>Calculations!V63</f>
        <v>4.1751269035532994E-3</v>
      </c>
      <c r="U3" s="31">
        <f>Calculations!W63</f>
        <v>8.3502538071065988E-3</v>
      </c>
      <c r="V3" s="31">
        <f>Calculations!X63</f>
        <v>1.5706429780033841E-2</v>
      </c>
      <c r="W3" s="31">
        <f>Calculations!Y63</f>
        <v>2.9424703891708967E-2</v>
      </c>
      <c r="X3" s="31">
        <f>Calculations!Z63</f>
        <v>5.4276649746192895E-2</v>
      </c>
      <c r="Y3" s="31">
        <f>Calculations!AA63</f>
        <v>7.9327411167512699E-2</v>
      </c>
      <c r="Z3" s="31">
        <f>Calculations!AB63</f>
        <v>0.10437817258883249</v>
      </c>
      <c r="AA3" s="31">
        <f>Calculations!AC63</f>
        <v>0.12982656514382404</v>
      </c>
      <c r="AB3" s="31">
        <f>Calculations!AD63</f>
        <v>0.15527495769881558</v>
      </c>
      <c r="AC3" s="31">
        <f>Calculations!AE63</f>
        <v>0.18092216582064297</v>
      </c>
      <c r="AD3" s="31">
        <f>Calculations!AF63</f>
        <v>0.20676818950930623</v>
      </c>
      <c r="AE3" s="31">
        <f>Calculations!AG63</f>
        <v>0.23261421319796952</v>
      </c>
      <c r="AF3" s="31">
        <f>Calculations!AH63</f>
        <v>0.25865905245346871</v>
      </c>
      <c r="AG3" s="31">
        <f>Calculations!AI63</f>
        <v>0.28490270727580375</v>
      </c>
    </row>
    <row r="4" spans="1:33" x14ac:dyDescent="0.25">
      <c r="A4" t="s">
        <v>22</v>
      </c>
      <c r="B4" s="31">
        <f>Calculations!D64</f>
        <v>0</v>
      </c>
      <c r="C4" s="31">
        <f>Calculations!E64</f>
        <v>0</v>
      </c>
      <c r="D4" s="31">
        <f>Calculations!F64</f>
        <v>0</v>
      </c>
      <c r="E4" s="31">
        <f>Calculations!G64</f>
        <v>0</v>
      </c>
      <c r="F4" s="31">
        <f>Calculations!H64</f>
        <v>0</v>
      </c>
      <c r="G4" s="31">
        <f>Calculations!I64</f>
        <v>0</v>
      </c>
      <c r="H4" s="31">
        <f>Calculations!J64</f>
        <v>0</v>
      </c>
      <c r="I4" s="31">
        <f>Calculations!K64</f>
        <v>0</v>
      </c>
      <c r="J4" s="31">
        <f>Calculations!L64</f>
        <v>0</v>
      </c>
      <c r="K4" s="31">
        <f>Calculations!M64</f>
        <v>0</v>
      </c>
      <c r="L4" s="31">
        <f>Calculations!N64</f>
        <v>0</v>
      </c>
      <c r="M4" s="31">
        <f>Calculations!O64</f>
        <v>0</v>
      </c>
      <c r="N4" s="31">
        <f>Calculations!P64</f>
        <v>0</v>
      </c>
      <c r="O4" s="31">
        <f>Calculations!Q64</f>
        <v>0</v>
      </c>
      <c r="P4" s="31">
        <f>Calculations!R64</f>
        <v>0</v>
      </c>
      <c r="Q4" s="31">
        <f>Calculations!S64</f>
        <v>0</v>
      </c>
      <c r="R4" s="31">
        <f>Calculations!T64</f>
        <v>0</v>
      </c>
      <c r="S4" s="31">
        <f>Calculations!U64</f>
        <v>0</v>
      </c>
      <c r="T4" s="31">
        <f>Calculations!V64</f>
        <v>0</v>
      </c>
      <c r="U4" s="31">
        <f>Calculations!W64</f>
        <v>0</v>
      </c>
      <c r="V4" s="31">
        <f>Calculations!X64</f>
        <v>0</v>
      </c>
      <c r="W4" s="31">
        <f>Calculations!Y64</f>
        <v>0</v>
      </c>
      <c r="X4" s="31">
        <f>Calculations!Z64</f>
        <v>0</v>
      </c>
      <c r="Y4" s="31">
        <f>Calculations!AA64</f>
        <v>0</v>
      </c>
      <c r="Z4" s="31">
        <f>Calculations!AB64</f>
        <v>0</v>
      </c>
      <c r="AA4" s="31">
        <f>Calculations!AC64</f>
        <v>0</v>
      </c>
      <c r="AB4" s="31">
        <f>Calculations!AD64</f>
        <v>0</v>
      </c>
      <c r="AC4" s="31">
        <f>Calculations!AE64</f>
        <v>0</v>
      </c>
      <c r="AD4" s="31">
        <f>Calculations!AF64</f>
        <v>0</v>
      </c>
      <c r="AE4" s="31">
        <f>Calculations!AG64</f>
        <v>0</v>
      </c>
      <c r="AF4" s="31">
        <f>Calculations!AH64</f>
        <v>0</v>
      </c>
      <c r="AG4" s="31">
        <f>Calculations!AI64</f>
        <v>0</v>
      </c>
    </row>
    <row r="5" spans="1:33" x14ac:dyDescent="0.25">
      <c r="A5" t="s">
        <v>23</v>
      </c>
      <c r="B5" s="31">
        <f>Calculations!D65</f>
        <v>0</v>
      </c>
      <c r="C5" s="31">
        <f>Calculations!E65</f>
        <v>0</v>
      </c>
      <c r="D5" s="31">
        <f>Calculations!F65</f>
        <v>0</v>
      </c>
      <c r="E5" s="31">
        <f>Calculations!G65</f>
        <v>0</v>
      </c>
      <c r="F5" s="31">
        <f>Calculations!H65</f>
        <v>0</v>
      </c>
      <c r="G5" s="31">
        <f>Calculations!I65</f>
        <v>0</v>
      </c>
      <c r="H5" s="31">
        <f>Calculations!J65</f>
        <v>0</v>
      </c>
      <c r="I5" s="31">
        <f>Calculations!K65</f>
        <v>0</v>
      </c>
      <c r="J5" s="31">
        <f>Calculations!L65</f>
        <v>0</v>
      </c>
      <c r="K5" s="31">
        <f>Calculations!M65</f>
        <v>0</v>
      </c>
      <c r="L5" s="31">
        <f>Calculations!N65</f>
        <v>0</v>
      </c>
      <c r="M5" s="31">
        <f>Calculations!O65</f>
        <v>0</v>
      </c>
      <c r="N5" s="31">
        <f>Calculations!P65</f>
        <v>0</v>
      </c>
      <c r="O5" s="31">
        <f>Calculations!Q65</f>
        <v>0</v>
      </c>
      <c r="P5" s="31">
        <f>Calculations!R65</f>
        <v>0</v>
      </c>
      <c r="Q5" s="31">
        <f>Calculations!S65</f>
        <v>0</v>
      </c>
      <c r="R5" s="31">
        <f>Calculations!T65</f>
        <v>0</v>
      </c>
      <c r="S5" s="31">
        <f>Calculations!U65</f>
        <v>0</v>
      </c>
      <c r="T5" s="31">
        <f>Calculations!V65</f>
        <v>0</v>
      </c>
      <c r="U5" s="31">
        <f>Calculations!W65</f>
        <v>0</v>
      </c>
      <c r="V5" s="31">
        <f>Calculations!X65</f>
        <v>0</v>
      </c>
      <c r="W5" s="31">
        <f>Calculations!Y65</f>
        <v>0</v>
      </c>
      <c r="X5" s="31">
        <f>Calculations!Z65</f>
        <v>0</v>
      </c>
      <c r="Y5" s="31">
        <f>Calculations!AA65</f>
        <v>0</v>
      </c>
      <c r="Z5" s="31">
        <f>Calculations!AB65</f>
        <v>0</v>
      </c>
      <c r="AA5" s="31">
        <f>Calculations!AC65</f>
        <v>0</v>
      </c>
      <c r="AB5" s="31">
        <f>Calculations!AD65</f>
        <v>0</v>
      </c>
      <c r="AC5" s="31">
        <f>Calculations!AE65</f>
        <v>0</v>
      </c>
      <c r="AD5" s="31">
        <f>Calculations!AF65</f>
        <v>0</v>
      </c>
      <c r="AE5" s="31">
        <f>Calculations!AG65</f>
        <v>0</v>
      </c>
      <c r="AF5" s="31">
        <f>Calculations!AH65</f>
        <v>0</v>
      </c>
      <c r="AG5" s="31">
        <f>Calculations!AI65</f>
        <v>0</v>
      </c>
    </row>
    <row r="6" spans="1:33" x14ac:dyDescent="0.25">
      <c r="A6" t="s">
        <v>80</v>
      </c>
      <c r="B6" s="31">
        <f>Calculations!D66</f>
        <v>0</v>
      </c>
      <c r="C6" s="31">
        <f>Calculations!E66</f>
        <v>2.8295431472081218</v>
      </c>
      <c r="D6" s="31">
        <f>Calculations!F66</f>
        <v>2.8295431472081218</v>
      </c>
      <c r="E6" s="31">
        <f>Calculations!G66</f>
        <v>2.8295431472081218</v>
      </c>
      <c r="F6" s="31">
        <f>Calculations!H66</f>
        <v>2.8295431472081218</v>
      </c>
      <c r="G6" s="31">
        <f>Calculations!I66</f>
        <v>2.8295431472081218</v>
      </c>
      <c r="H6" s="31">
        <f>Calculations!J66</f>
        <v>2.8295431472081218</v>
      </c>
      <c r="I6" s="31">
        <f>Calculations!K66</f>
        <v>2.8295431472081218</v>
      </c>
      <c r="J6" s="31">
        <f>Calculations!L66</f>
        <v>2.8295431472081218</v>
      </c>
      <c r="K6" s="31">
        <f>Calculations!M66</f>
        <v>2.8295431472081218</v>
      </c>
      <c r="L6" s="31">
        <f>Calculations!N66</f>
        <v>2.8295431472081218</v>
      </c>
      <c r="M6" s="31">
        <f>Calculations!O66</f>
        <v>2.8295431472081218</v>
      </c>
      <c r="N6" s="31">
        <f>Calculations!P66</f>
        <v>2.8295431472081218</v>
      </c>
      <c r="O6" s="31">
        <f>Calculations!Q66</f>
        <v>2.8297419627749578</v>
      </c>
      <c r="P6" s="31">
        <f>Calculations!R66</f>
        <v>2.8297419627749578</v>
      </c>
      <c r="Q6" s="31">
        <f>Calculations!S66</f>
        <v>2.8303384094754653</v>
      </c>
      <c r="R6" s="31">
        <f>Calculations!T66</f>
        <v>2.8315313028764804</v>
      </c>
      <c r="S6" s="31">
        <f>Calculations!U66</f>
        <v>2.8339170896785109</v>
      </c>
      <c r="T6" s="31">
        <f>Calculations!V66</f>
        <v>2.8380922165820643</v>
      </c>
      <c r="U6" s="31">
        <f>Calculations!W66</f>
        <v>2.8462436548223349</v>
      </c>
      <c r="V6" s="31">
        <f>Calculations!X66</f>
        <v>2.8609560067681894</v>
      </c>
      <c r="W6" s="31">
        <f>Calculations!Y66</f>
        <v>2.8883925549915395</v>
      </c>
      <c r="X6" s="31">
        <f>Calculations!Z66</f>
        <v>2.9380964467005071</v>
      </c>
      <c r="Y6" s="31">
        <f>Calculations!AA66</f>
        <v>2.9881979695431471</v>
      </c>
      <c r="Z6" s="31">
        <f>Calculations!AB66</f>
        <v>3.0384983079526227</v>
      </c>
      <c r="AA6" s="31">
        <f>Calculations!AC66</f>
        <v>3.0891962774957697</v>
      </c>
      <c r="AB6" s="31">
        <f>Calculations!AD66</f>
        <v>3.1402918781725888</v>
      </c>
      <c r="AC6" s="31">
        <f>Calculations!AE66</f>
        <v>3.1915862944162439</v>
      </c>
      <c r="AD6" s="31">
        <f>Calculations!AF66</f>
        <v>3.2430795262267345</v>
      </c>
      <c r="AE6" s="31">
        <f>Calculations!AG66</f>
        <v>3.2949703891708966</v>
      </c>
      <c r="AF6" s="31">
        <f>Calculations!AH66</f>
        <v>3.3470600676818951</v>
      </c>
      <c r="AG6" s="31">
        <f>Calculations!AI66</f>
        <v>3.3993485617597288</v>
      </c>
    </row>
    <row r="7" spans="1:33" x14ac:dyDescent="0.25">
      <c r="A7" t="s">
        <v>24</v>
      </c>
      <c r="B7" s="31">
        <f>Calculations!D67</f>
        <v>0</v>
      </c>
      <c r="C7" s="31">
        <f>Calculations!E67</f>
        <v>3641.9443104906932</v>
      </c>
      <c r="D7" s="31">
        <f>Calculations!F67</f>
        <v>4192.8300380710662</v>
      </c>
      <c r="E7" s="31">
        <f>Calculations!G67</f>
        <v>4675.9777115059214</v>
      </c>
      <c r="F7" s="31">
        <f>Calculations!H67</f>
        <v>5147.6193316412855</v>
      </c>
      <c r="G7" s="31">
        <f>Calculations!I67</f>
        <v>5610.7794796954313</v>
      </c>
      <c r="H7" s="31">
        <f>Calculations!J67</f>
        <v>6077.9737944162434</v>
      </c>
      <c r="I7" s="31">
        <f>Calculations!K67</f>
        <v>6556.0598223350262</v>
      </c>
      <c r="J7" s="31">
        <f>Calculations!L67</f>
        <v>7035.5421319796951</v>
      </c>
      <c r="K7" s="31">
        <f>Calculations!M67</f>
        <v>7519.7719585448394</v>
      </c>
      <c r="L7" s="31">
        <f>Calculations!N67</f>
        <v>8006.5122292724191</v>
      </c>
      <c r="M7" s="31">
        <f>Calculations!O67</f>
        <v>8504.3885575296099</v>
      </c>
      <c r="N7" s="31">
        <f>Calculations!P67</f>
        <v>9013.3762901861264</v>
      </c>
      <c r="O7" s="31">
        <f>Calculations!Q67</f>
        <v>9533.6334856175981</v>
      </c>
      <c r="P7" s="31">
        <f>Calculations!R67</f>
        <v>10062.011899323181</v>
      </c>
      <c r="Q7" s="31">
        <f>Calculations!S67</f>
        <v>10601.693972081217</v>
      </c>
      <c r="R7" s="31">
        <f>Calculations!T67</f>
        <v>11148.051476311337</v>
      </c>
      <c r="S7" s="31">
        <f>Calculations!U67</f>
        <v>11704.841032148899</v>
      </c>
      <c r="T7" s="31">
        <f>Calculations!V67</f>
        <v>12269.954399323182</v>
      </c>
      <c r="U7" s="31">
        <f>Calculations!W67</f>
        <v>12847.439661590526</v>
      </c>
      <c r="V7" s="31">
        <f>Calculations!X67</f>
        <v>13434.457732656512</v>
      </c>
      <c r="W7" s="31">
        <f>Calculations!Y67</f>
        <v>14035.524708121826</v>
      </c>
      <c r="X7" s="31">
        <f>Calculations!Z67</f>
        <v>14648.417034686971</v>
      </c>
      <c r="Y7" s="31">
        <f>Calculations!AA67</f>
        <v>15275.003379864635</v>
      </c>
      <c r="Z7" s="31">
        <f>Calculations!AB67</f>
        <v>15918.968193739425</v>
      </c>
      <c r="AA7" s="31">
        <f>Calculations!AC67</f>
        <v>16578.333460236889</v>
      </c>
      <c r="AB7" s="31">
        <f>Calculations!AD67</f>
        <v>17258.837593062603</v>
      </c>
      <c r="AC7" s="31">
        <f>Calculations!AE67</f>
        <v>17954.59505499154</v>
      </c>
      <c r="AD7" s="31">
        <f>Calculations!AF67</f>
        <v>18665.423730964467</v>
      </c>
      <c r="AE7" s="31">
        <f>Calculations!AG67</f>
        <v>19398.176992385786</v>
      </c>
      <c r="AF7" s="31">
        <f>Calculations!AH67</f>
        <v>20147.688219120133</v>
      </c>
      <c r="AG7" s="31">
        <f>Calculations!AI67</f>
        <v>20914.42482656514</v>
      </c>
    </row>
    <row r="8" spans="1:33" x14ac:dyDescent="0.25">
      <c r="A8" t="s">
        <v>25</v>
      </c>
      <c r="B8" s="31">
        <f>Calculations!D68</f>
        <v>0</v>
      </c>
      <c r="C8" s="31">
        <f>Calculations!E68</f>
        <v>0</v>
      </c>
      <c r="D8" s="31">
        <f>Calculations!F68</f>
        <v>0</v>
      </c>
      <c r="E8" s="31">
        <f>Calculations!G68</f>
        <v>0</v>
      </c>
      <c r="F8" s="31">
        <f>Calculations!H68</f>
        <v>0</v>
      </c>
      <c r="G8" s="31">
        <f>Calculations!I68</f>
        <v>0</v>
      </c>
      <c r="H8" s="31">
        <f>Calculations!J68</f>
        <v>0</v>
      </c>
      <c r="I8" s="31">
        <f>Calculations!K68</f>
        <v>0</v>
      </c>
      <c r="J8" s="31">
        <f>Calculations!L68</f>
        <v>0</v>
      </c>
      <c r="K8" s="31">
        <f>Calculations!M68</f>
        <v>0</v>
      </c>
      <c r="L8" s="31">
        <f>Calculations!N68</f>
        <v>0</v>
      </c>
      <c r="M8" s="31">
        <f>Calculations!O68</f>
        <v>0</v>
      </c>
      <c r="N8" s="31">
        <f>Calculations!P68</f>
        <v>0</v>
      </c>
      <c r="O8" s="31">
        <f>Calculations!Q68</f>
        <v>0</v>
      </c>
      <c r="P8" s="31">
        <f>Calculations!R68</f>
        <v>0</v>
      </c>
      <c r="Q8" s="31">
        <f>Calculations!S68</f>
        <v>0</v>
      </c>
      <c r="R8" s="31">
        <f>Calculations!T68</f>
        <v>0</v>
      </c>
      <c r="S8" s="31">
        <f>Calculations!U68</f>
        <v>0</v>
      </c>
      <c r="T8" s="31">
        <f>Calculations!V68</f>
        <v>0</v>
      </c>
      <c r="U8" s="31">
        <f>Calculations!W68</f>
        <v>0</v>
      </c>
      <c r="V8" s="31">
        <f>Calculations!X68</f>
        <v>0</v>
      </c>
      <c r="W8" s="31">
        <f>Calculations!Y68</f>
        <v>0</v>
      </c>
      <c r="X8" s="31">
        <f>Calculations!Z68</f>
        <v>0</v>
      </c>
      <c r="Y8" s="31">
        <f>Calculations!AA68</f>
        <v>0</v>
      </c>
      <c r="Z8" s="31">
        <f>Calculations!AB68</f>
        <v>0</v>
      </c>
      <c r="AA8" s="31">
        <f>Calculations!AC68</f>
        <v>0</v>
      </c>
      <c r="AB8" s="31">
        <f>Calculations!AD68</f>
        <v>0</v>
      </c>
      <c r="AC8" s="31">
        <f>Calculations!AE68</f>
        <v>0</v>
      </c>
      <c r="AD8" s="31">
        <f>Calculations!AF68</f>
        <v>0</v>
      </c>
      <c r="AE8" s="31">
        <f>Calculations!AG68</f>
        <v>0</v>
      </c>
      <c r="AF8" s="31">
        <f>Calculations!AH68</f>
        <v>0</v>
      </c>
      <c r="AG8" s="31">
        <f>Calculations!AI68</f>
        <v>0</v>
      </c>
    </row>
    <row r="9" spans="1:33" x14ac:dyDescent="0.25">
      <c r="A9" t="s">
        <v>26</v>
      </c>
      <c r="B9" s="31">
        <f>Calculations!D69</f>
        <v>0</v>
      </c>
      <c r="C9" s="31">
        <f>Calculations!E69</f>
        <v>0</v>
      </c>
      <c r="D9" s="31">
        <f>Calculations!F69</f>
        <v>0</v>
      </c>
      <c r="E9" s="31">
        <f>Calculations!G69</f>
        <v>0</v>
      </c>
      <c r="F9" s="31">
        <f>Calculations!H69</f>
        <v>0</v>
      </c>
      <c r="G9" s="31">
        <f>Calculations!I69</f>
        <v>0</v>
      </c>
      <c r="H9" s="31">
        <f>Calculations!J69</f>
        <v>0</v>
      </c>
      <c r="I9" s="31">
        <f>Calculations!K69</f>
        <v>0</v>
      </c>
      <c r="J9" s="31">
        <f>Calculations!L69</f>
        <v>0</v>
      </c>
      <c r="K9" s="31">
        <f>Calculations!M69</f>
        <v>0</v>
      </c>
      <c r="L9" s="31">
        <f>Calculations!N69</f>
        <v>0</v>
      </c>
      <c r="M9" s="31">
        <f>Calculations!O69</f>
        <v>0</v>
      </c>
      <c r="N9" s="31">
        <f>Calculations!P69</f>
        <v>0</v>
      </c>
      <c r="O9" s="31">
        <f>Calculations!Q69</f>
        <v>0</v>
      </c>
      <c r="P9" s="31">
        <f>Calculations!R69</f>
        <v>0</v>
      </c>
      <c r="Q9" s="31">
        <f>Calculations!S69</f>
        <v>0</v>
      </c>
      <c r="R9" s="31">
        <f>Calculations!T69</f>
        <v>0</v>
      </c>
      <c r="S9" s="31">
        <f>Calculations!U69</f>
        <v>0</v>
      </c>
      <c r="T9" s="31">
        <f>Calculations!V69</f>
        <v>0</v>
      </c>
      <c r="U9" s="31">
        <f>Calculations!W69</f>
        <v>0</v>
      </c>
      <c r="V9" s="31">
        <f>Calculations!X69</f>
        <v>0</v>
      </c>
      <c r="W9" s="31">
        <f>Calculations!Y69</f>
        <v>0</v>
      </c>
      <c r="X9" s="31">
        <f>Calculations!Z69</f>
        <v>0</v>
      </c>
      <c r="Y9" s="31">
        <f>Calculations!AA69</f>
        <v>0</v>
      </c>
      <c r="Z9" s="31">
        <f>Calculations!AB69</f>
        <v>0</v>
      </c>
      <c r="AA9" s="31">
        <f>Calculations!AC69</f>
        <v>0</v>
      </c>
      <c r="AB9" s="31">
        <f>Calculations!AD69</f>
        <v>0</v>
      </c>
      <c r="AC9" s="31">
        <f>Calculations!AE69</f>
        <v>0</v>
      </c>
      <c r="AD9" s="31">
        <f>Calculations!AF69</f>
        <v>0</v>
      </c>
      <c r="AE9" s="31">
        <f>Calculations!AG69</f>
        <v>0</v>
      </c>
      <c r="AF9" s="31">
        <f>Calculations!AH69</f>
        <v>0</v>
      </c>
      <c r="AG9" s="31">
        <f>Calculations!AI69</f>
        <v>0</v>
      </c>
    </row>
    <row r="10" spans="1:33" x14ac:dyDescent="0.25">
      <c r="A10" t="s">
        <v>27</v>
      </c>
      <c r="B10" s="31">
        <f>Calculations!D70</f>
        <v>0</v>
      </c>
      <c r="C10" s="31">
        <f>Calculations!E70</f>
        <v>0</v>
      </c>
      <c r="D10" s="31">
        <f>Calculations!F70</f>
        <v>0</v>
      </c>
      <c r="E10" s="31">
        <f>Calculations!G70</f>
        <v>0</v>
      </c>
      <c r="F10" s="31">
        <f>Calculations!H70</f>
        <v>0</v>
      </c>
      <c r="G10" s="31">
        <f>Calculations!I70</f>
        <v>0</v>
      </c>
      <c r="H10" s="31">
        <f>Calculations!J70</f>
        <v>0</v>
      </c>
      <c r="I10" s="31">
        <f>Calculations!K70</f>
        <v>0</v>
      </c>
      <c r="J10" s="31">
        <f>Calculations!L70</f>
        <v>0</v>
      </c>
      <c r="K10" s="31">
        <f>Calculations!M70</f>
        <v>0</v>
      </c>
      <c r="L10" s="31">
        <f>Calculations!N70</f>
        <v>0</v>
      </c>
      <c r="M10" s="31">
        <f>Calculations!O70</f>
        <v>0</v>
      </c>
      <c r="N10" s="31">
        <f>Calculations!P70</f>
        <v>0</v>
      </c>
      <c r="O10" s="31">
        <f>Calculations!Q70</f>
        <v>0</v>
      </c>
      <c r="P10" s="31">
        <f>Calculations!R70</f>
        <v>0</v>
      </c>
      <c r="Q10" s="31">
        <f>Calculations!S70</f>
        <v>0</v>
      </c>
      <c r="R10" s="31">
        <f>Calculations!T70</f>
        <v>0</v>
      </c>
      <c r="S10" s="31">
        <f>Calculations!U70</f>
        <v>0</v>
      </c>
      <c r="T10" s="31">
        <f>Calculations!V70</f>
        <v>0</v>
      </c>
      <c r="U10" s="31">
        <f>Calculations!W70</f>
        <v>0</v>
      </c>
      <c r="V10" s="31">
        <f>Calculations!X70</f>
        <v>0</v>
      </c>
      <c r="W10" s="31">
        <f>Calculations!Y70</f>
        <v>0</v>
      </c>
      <c r="X10" s="31">
        <f>Calculations!Z70</f>
        <v>0</v>
      </c>
      <c r="Y10" s="31">
        <f>Calculations!AA70</f>
        <v>0</v>
      </c>
      <c r="Z10" s="31">
        <f>Calculations!AB70</f>
        <v>0</v>
      </c>
      <c r="AA10" s="31">
        <f>Calculations!AC70</f>
        <v>0</v>
      </c>
      <c r="AB10" s="31">
        <f>Calculations!AD70</f>
        <v>0</v>
      </c>
      <c r="AC10" s="31">
        <f>Calculations!AE70</f>
        <v>0</v>
      </c>
      <c r="AD10" s="31">
        <f>Calculations!AF70</f>
        <v>0</v>
      </c>
      <c r="AE10" s="31">
        <f>Calculations!AG70</f>
        <v>0</v>
      </c>
      <c r="AF10" s="31">
        <f>Calculations!AH70</f>
        <v>0</v>
      </c>
      <c r="AG10" s="31">
        <f>Calculations!AI70</f>
        <v>0</v>
      </c>
    </row>
    <row r="11" spans="1:33" x14ac:dyDescent="0.25">
      <c r="A11" t="s">
        <v>28</v>
      </c>
      <c r="B11" s="31">
        <f>Calculations!D71</f>
        <v>0</v>
      </c>
      <c r="C11" s="31">
        <f>Calculations!E71</f>
        <v>0</v>
      </c>
      <c r="D11" s="31">
        <f>Calculations!F71</f>
        <v>0</v>
      </c>
      <c r="E11" s="31">
        <f>Calculations!G71</f>
        <v>0</v>
      </c>
      <c r="F11" s="31">
        <f>Calculations!H71</f>
        <v>0</v>
      </c>
      <c r="G11" s="31">
        <f>Calculations!I71</f>
        <v>0</v>
      </c>
      <c r="H11" s="31">
        <f>Calculations!J71</f>
        <v>0</v>
      </c>
      <c r="I11" s="31">
        <f>Calculations!K71</f>
        <v>0</v>
      </c>
      <c r="J11" s="31">
        <f>Calculations!L71</f>
        <v>0</v>
      </c>
      <c r="K11" s="31">
        <f>Calculations!M71</f>
        <v>0</v>
      </c>
      <c r="L11" s="31">
        <f>Calculations!N71</f>
        <v>0</v>
      </c>
      <c r="M11" s="31">
        <f>Calculations!O71</f>
        <v>0</v>
      </c>
      <c r="N11" s="31">
        <f>Calculations!P71</f>
        <v>0</v>
      </c>
      <c r="O11" s="31">
        <f>Calculations!Q71</f>
        <v>0</v>
      </c>
      <c r="P11" s="31">
        <f>Calculations!R71</f>
        <v>0</v>
      </c>
      <c r="Q11" s="31">
        <f>Calculations!S71</f>
        <v>0</v>
      </c>
      <c r="R11" s="31">
        <f>Calculations!T71</f>
        <v>0</v>
      </c>
      <c r="S11" s="31">
        <f>Calculations!U71</f>
        <v>0</v>
      </c>
      <c r="T11" s="31">
        <f>Calculations!V71</f>
        <v>0</v>
      </c>
      <c r="U11" s="31">
        <f>Calculations!W71</f>
        <v>0</v>
      </c>
      <c r="V11" s="31">
        <f>Calculations!X71</f>
        <v>0</v>
      </c>
      <c r="W11" s="31">
        <f>Calculations!Y71</f>
        <v>0</v>
      </c>
      <c r="X11" s="31">
        <f>Calculations!Z71</f>
        <v>0</v>
      </c>
      <c r="Y11" s="31">
        <f>Calculations!AA71</f>
        <v>0</v>
      </c>
      <c r="Z11" s="31">
        <f>Calculations!AB71</f>
        <v>0</v>
      </c>
      <c r="AA11" s="31">
        <f>Calculations!AC71</f>
        <v>0</v>
      </c>
      <c r="AB11" s="31">
        <f>Calculations!AD71</f>
        <v>0</v>
      </c>
      <c r="AC11" s="31">
        <f>Calculations!AE71</f>
        <v>0</v>
      </c>
      <c r="AD11" s="31">
        <f>Calculations!AF71</f>
        <v>0</v>
      </c>
      <c r="AE11" s="31">
        <f>Calculations!AG71</f>
        <v>0</v>
      </c>
      <c r="AF11" s="31">
        <f>Calculations!AH71</f>
        <v>0</v>
      </c>
      <c r="AG11" s="31">
        <f>Calculations!AI71</f>
        <v>0</v>
      </c>
    </row>
    <row r="12" spans="1:33" x14ac:dyDescent="0.25">
      <c r="A12" t="s">
        <v>29</v>
      </c>
      <c r="B12" s="31">
        <f>Calculations!D72</f>
        <v>0</v>
      </c>
      <c r="C12" s="31">
        <f>Calculations!E72</f>
        <v>0</v>
      </c>
      <c r="D12" s="31">
        <f>Calculations!F72</f>
        <v>0</v>
      </c>
      <c r="E12" s="31">
        <f>Calculations!G72</f>
        <v>0</v>
      </c>
      <c r="F12" s="31">
        <f>Calculations!H72</f>
        <v>0</v>
      </c>
      <c r="G12" s="31">
        <f>Calculations!I72</f>
        <v>0</v>
      </c>
      <c r="H12" s="31">
        <f>Calculations!J72</f>
        <v>0</v>
      </c>
      <c r="I12" s="31">
        <f>Calculations!K72</f>
        <v>0</v>
      </c>
      <c r="J12" s="31">
        <f>Calculations!L72</f>
        <v>0</v>
      </c>
      <c r="K12" s="31">
        <f>Calculations!M72</f>
        <v>0</v>
      </c>
      <c r="L12" s="31">
        <f>Calculations!N72</f>
        <v>0</v>
      </c>
      <c r="M12" s="31">
        <f>Calculations!O72</f>
        <v>0</v>
      </c>
      <c r="N12" s="31">
        <f>Calculations!P72</f>
        <v>0</v>
      </c>
      <c r="O12" s="31">
        <f>Calculations!Q72</f>
        <v>0</v>
      </c>
      <c r="P12" s="31">
        <f>Calculations!R72</f>
        <v>0</v>
      </c>
      <c r="Q12" s="31">
        <f>Calculations!S72</f>
        <v>0</v>
      </c>
      <c r="R12" s="31">
        <f>Calculations!T72</f>
        <v>0</v>
      </c>
      <c r="S12" s="31">
        <f>Calculations!U72</f>
        <v>0</v>
      </c>
      <c r="T12" s="31">
        <f>Calculations!V72</f>
        <v>0</v>
      </c>
      <c r="U12" s="31">
        <f>Calculations!W72</f>
        <v>0</v>
      </c>
      <c r="V12" s="31">
        <f>Calculations!X72</f>
        <v>0</v>
      </c>
      <c r="W12" s="31">
        <f>Calculations!Y72</f>
        <v>0</v>
      </c>
      <c r="X12" s="31">
        <f>Calculations!Z72</f>
        <v>0</v>
      </c>
      <c r="Y12" s="31">
        <f>Calculations!AA72</f>
        <v>0</v>
      </c>
      <c r="Z12" s="31">
        <f>Calculations!AB72</f>
        <v>0</v>
      </c>
      <c r="AA12" s="31">
        <f>Calculations!AC72</f>
        <v>0</v>
      </c>
      <c r="AB12" s="31">
        <f>Calculations!AD72</f>
        <v>0</v>
      </c>
      <c r="AC12" s="31">
        <f>Calculations!AE72</f>
        <v>0</v>
      </c>
      <c r="AD12" s="31">
        <f>Calculations!AF72</f>
        <v>0</v>
      </c>
      <c r="AE12" s="31">
        <f>Calculations!AG72</f>
        <v>0</v>
      </c>
      <c r="AF12" s="31">
        <f>Calculations!AH72</f>
        <v>0</v>
      </c>
      <c r="AG12" s="31">
        <f>Calculations!AI72</f>
        <v>0</v>
      </c>
    </row>
    <row r="13" spans="1:33" x14ac:dyDescent="0.25">
      <c r="A13" t="s">
        <v>78</v>
      </c>
      <c r="B13" s="31">
        <f>Calculations!D73</f>
        <v>0</v>
      </c>
      <c r="C13" s="31">
        <f>Calculations!E73</f>
        <v>0</v>
      </c>
      <c r="D13" s="31">
        <f>Calculations!F73</f>
        <v>0</v>
      </c>
      <c r="E13" s="31">
        <f>Calculations!G73</f>
        <v>0</v>
      </c>
      <c r="F13" s="31">
        <f>Calculations!H73</f>
        <v>0</v>
      </c>
      <c r="G13" s="31">
        <f>Calculations!I73</f>
        <v>0</v>
      </c>
      <c r="H13" s="31">
        <f>Calculations!J73</f>
        <v>0</v>
      </c>
      <c r="I13" s="31">
        <f>Calculations!K73</f>
        <v>0</v>
      </c>
      <c r="J13" s="31">
        <f>Calculations!L73</f>
        <v>0</v>
      </c>
      <c r="K13" s="31">
        <f>Calculations!M73</f>
        <v>0</v>
      </c>
      <c r="L13" s="31">
        <f>Calculations!N73</f>
        <v>0</v>
      </c>
      <c r="M13" s="31">
        <f>Calculations!O73</f>
        <v>0</v>
      </c>
      <c r="N13" s="31">
        <f>Calculations!P73</f>
        <v>0</v>
      </c>
      <c r="O13" s="31">
        <f>Calculations!Q73</f>
        <v>0</v>
      </c>
      <c r="P13" s="31">
        <f>Calculations!R73</f>
        <v>0</v>
      </c>
      <c r="Q13" s="31">
        <f>Calculations!S73</f>
        <v>0</v>
      </c>
      <c r="R13" s="31">
        <f>Calculations!T73</f>
        <v>0</v>
      </c>
      <c r="S13" s="31">
        <f>Calculations!U73</f>
        <v>0</v>
      </c>
      <c r="T13" s="31">
        <f>Calculations!V73</f>
        <v>0</v>
      </c>
      <c r="U13" s="31">
        <f>Calculations!W73</f>
        <v>0</v>
      </c>
      <c r="V13" s="31">
        <f>Calculations!X73</f>
        <v>0</v>
      </c>
      <c r="W13" s="31">
        <f>Calculations!Y73</f>
        <v>0</v>
      </c>
      <c r="X13" s="31">
        <f>Calculations!Z73</f>
        <v>0</v>
      </c>
      <c r="Y13" s="31">
        <f>Calculations!AA73</f>
        <v>0</v>
      </c>
      <c r="Z13" s="31">
        <f>Calculations!AB73</f>
        <v>0</v>
      </c>
      <c r="AA13" s="31">
        <f>Calculations!AC73</f>
        <v>0</v>
      </c>
      <c r="AB13" s="31">
        <f>Calculations!AD73</f>
        <v>0</v>
      </c>
      <c r="AC13" s="31">
        <f>Calculations!AE73</f>
        <v>0</v>
      </c>
      <c r="AD13" s="31">
        <f>Calculations!AF73</f>
        <v>0</v>
      </c>
      <c r="AE13" s="31">
        <f>Calculations!AG73</f>
        <v>0</v>
      </c>
      <c r="AF13" s="31">
        <f>Calculations!AH73</f>
        <v>0</v>
      </c>
      <c r="AG13" s="31">
        <f>Calculations!AI73</f>
        <v>0</v>
      </c>
    </row>
    <row r="14" spans="1:33" x14ac:dyDescent="0.25">
      <c r="A14" t="s">
        <v>81</v>
      </c>
      <c r="B14" s="31">
        <f>Calculations!D74</f>
        <v>0</v>
      </c>
      <c r="C14" s="31">
        <f>Calculations!E74</f>
        <v>0</v>
      </c>
      <c r="D14" s="31">
        <f>Calculations!F74</f>
        <v>0</v>
      </c>
      <c r="E14" s="31">
        <f>Calculations!G74</f>
        <v>0</v>
      </c>
      <c r="F14" s="31">
        <f>Calculations!H74</f>
        <v>0</v>
      </c>
      <c r="G14" s="31">
        <f>Calculations!I74</f>
        <v>0</v>
      </c>
      <c r="H14" s="31">
        <f>Calculations!J74</f>
        <v>0</v>
      </c>
      <c r="I14" s="31">
        <f>Calculations!K74</f>
        <v>0</v>
      </c>
      <c r="J14" s="31">
        <f>Calculations!L74</f>
        <v>0</v>
      </c>
      <c r="K14" s="31">
        <f>Calculations!M74</f>
        <v>0</v>
      </c>
      <c r="L14" s="31">
        <f>Calculations!N74</f>
        <v>0</v>
      </c>
      <c r="M14" s="31">
        <f>Calculations!O74</f>
        <v>0</v>
      </c>
      <c r="N14" s="31">
        <f>Calculations!P74</f>
        <v>0</v>
      </c>
      <c r="O14" s="31">
        <f>Calculations!Q74</f>
        <v>0</v>
      </c>
      <c r="P14" s="31">
        <f>Calculations!R74</f>
        <v>0</v>
      </c>
      <c r="Q14" s="31">
        <f>Calculations!S74</f>
        <v>0</v>
      </c>
      <c r="R14" s="31">
        <f>Calculations!T74</f>
        <v>0</v>
      </c>
      <c r="S14" s="31">
        <f>Calculations!U74</f>
        <v>0</v>
      </c>
      <c r="T14" s="31">
        <f>Calculations!V74</f>
        <v>0</v>
      </c>
      <c r="U14" s="31">
        <f>Calculations!W74</f>
        <v>0</v>
      </c>
      <c r="V14" s="31">
        <f>Calculations!X74</f>
        <v>0</v>
      </c>
      <c r="W14" s="31">
        <f>Calculations!Y74</f>
        <v>0</v>
      </c>
      <c r="X14" s="31">
        <f>Calculations!Z74</f>
        <v>0</v>
      </c>
      <c r="Y14" s="31">
        <f>Calculations!AA74</f>
        <v>0</v>
      </c>
      <c r="Z14" s="31">
        <f>Calculations!AB74</f>
        <v>0</v>
      </c>
      <c r="AA14" s="31">
        <f>Calculations!AC74</f>
        <v>0</v>
      </c>
      <c r="AB14" s="31">
        <f>Calculations!AD74</f>
        <v>0</v>
      </c>
      <c r="AC14" s="31">
        <f>Calculations!AE74</f>
        <v>0</v>
      </c>
      <c r="AD14" s="31">
        <f>Calculations!AF74</f>
        <v>0</v>
      </c>
      <c r="AE14" s="31">
        <f>Calculations!AG74</f>
        <v>0</v>
      </c>
      <c r="AF14" s="31">
        <f>Calculations!AH74</f>
        <v>0</v>
      </c>
      <c r="AG14" s="31">
        <f>Calculations!AI74</f>
        <v>0</v>
      </c>
    </row>
    <row r="15" spans="1:33" x14ac:dyDescent="0.25">
      <c r="A15" t="s">
        <v>211</v>
      </c>
      <c r="B15" s="31">
        <f>Calculations!D75</f>
        <v>0</v>
      </c>
      <c r="C15" s="31">
        <f>Calculations!E75</f>
        <v>0</v>
      </c>
      <c r="D15" s="31">
        <f>Calculations!F75</f>
        <v>0</v>
      </c>
      <c r="E15" s="31">
        <f>Calculations!G75</f>
        <v>0</v>
      </c>
      <c r="F15" s="31">
        <f>Calculations!H75</f>
        <v>0</v>
      </c>
      <c r="G15" s="31">
        <f>Calculations!I75</f>
        <v>0</v>
      </c>
      <c r="H15" s="31">
        <f>Calculations!J75</f>
        <v>0</v>
      </c>
      <c r="I15" s="31">
        <f>Calculations!K75</f>
        <v>0</v>
      </c>
      <c r="J15" s="31">
        <f>Calculations!L75</f>
        <v>0</v>
      </c>
      <c r="K15" s="31">
        <f>Calculations!M75</f>
        <v>0</v>
      </c>
      <c r="L15" s="31">
        <f>Calculations!N75</f>
        <v>0</v>
      </c>
      <c r="M15" s="31">
        <f>Calculations!O75</f>
        <v>0</v>
      </c>
      <c r="N15" s="31">
        <f>Calculations!P75</f>
        <v>0</v>
      </c>
      <c r="O15" s="31">
        <f>Calculations!Q75</f>
        <v>0</v>
      </c>
      <c r="P15" s="31">
        <f>Calculations!R75</f>
        <v>0</v>
      </c>
      <c r="Q15" s="31">
        <f>Calculations!S75</f>
        <v>0</v>
      </c>
      <c r="R15" s="31">
        <f>Calculations!T75</f>
        <v>0</v>
      </c>
      <c r="S15" s="31">
        <f>Calculations!U75</f>
        <v>0</v>
      </c>
      <c r="T15" s="31">
        <f>Calculations!V75</f>
        <v>0</v>
      </c>
      <c r="U15" s="31">
        <f>Calculations!W75</f>
        <v>0</v>
      </c>
      <c r="V15" s="31">
        <f>Calculations!X75</f>
        <v>0</v>
      </c>
      <c r="W15" s="31">
        <f>Calculations!Y75</f>
        <v>0</v>
      </c>
      <c r="X15" s="31">
        <f>Calculations!Z75</f>
        <v>0</v>
      </c>
      <c r="Y15" s="31">
        <f>Calculations!AA75</f>
        <v>0</v>
      </c>
      <c r="Z15" s="31">
        <f>Calculations!AB75</f>
        <v>0</v>
      </c>
      <c r="AA15" s="31">
        <f>Calculations!AC75</f>
        <v>0</v>
      </c>
      <c r="AB15" s="31">
        <f>Calculations!AD75</f>
        <v>0</v>
      </c>
      <c r="AC15" s="31">
        <f>Calculations!AE75</f>
        <v>0</v>
      </c>
      <c r="AD15" s="31">
        <f>Calculations!AF75</f>
        <v>0</v>
      </c>
      <c r="AE15" s="31">
        <f>Calculations!AG75</f>
        <v>0</v>
      </c>
      <c r="AF15" s="31">
        <f>Calculations!AH75</f>
        <v>0</v>
      </c>
      <c r="AG15" s="31">
        <f>Calculations!AI75</f>
        <v>0</v>
      </c>
    </row>
    <row r="16" spans="1:33" x14ac:dyDescent="0.25">
      <c r="A16" t="s">
        <v>212</v>
      </c>
      <c r="B16" s="31">
        <f>Calculations!D76</f>
        <v>0</v>
      </c>
      <c r="C16" s="31">
        <f>Calculations!E76</f>
        <v>0</v>
      </c>
      <c r="D16" s="31">
        <f>Calculations!F76</f>
        <v>0</v>
      </c>
      <c r="E16" s="31">
        <f>Calculations!G76</f>
        <v>0</v>
      </c>
      <c r="F16" s="31">
        <f>Calculations!H76</f>
        <v>0</v>
      </c>
      <c r="G16" s="31">
        <f>Calculations!I76</f>
        <v>0</v>
      </c>
      <c r="H16" s="31">
        <f>Calculations!J76</f>
        <v>0</v>
      </c>
      <c r="I16" s="31">
        <f>Calculations!K76</f>
        <v>0</v>
      </c>
      <c r="J16" s="31">
        <f>Calculations!L76</f>
        <v>0</v>
      </c>
      <c r="K16" s="31">
        <f>Calculations!M76</f>
        <v>0</v>
      </c>
      <c r="L16" s="31">
        <f>Calculations!N76</f>
        <v>0</v>
      </c>
      <c r="M16" s="31">
        <f>Calculations!O76</f>
        <v>0</v>
      </c>
      <c r="N16" s="31">
        <f>Calculations!P76</f>
        <v>0</v>
      </c>
      <c r="O16" s="31">
        <f>Calculations!Q76</f>
        <v>0</v>
      </c>
      <c r="P16" s="31">
        <f>Calculations!R76</f>
        <v>0</v>
      </c>
      <c r="Q16" s="31">
        <f>Calculations!S76</f>
        <v>0</v>
      </c>
      <c r="R16" s="31">
        <f>Calculations!T76</f>
        <v>0</v>
      </c>
      <c r="S16" s="31">
        <f>Calculations!U76</f>
        <v>0</v>
      </c>
      <c r="T16" s="31">
        <f>Calculations!V76</f>
        <v>0</v>
      </c>
      <c r="U16" s="31">
        <f>Calculations!W76</f>
        <v>0</v>
      </c>
      <c r="V16" s="31">
        <f>Calculations!X76</f>
        <v>0</v>
      </c>
      <c r="W16" s="31">
        <f>Calculations!Y76</f>
        <v>0</v>
      </c>
      <c r="X16" s="31">
        <f>Calculations!Z76</f>
        <v>0</v>
      </c>
      <c r="Y16" s="31">
        <f>Calculations!AA76</f>
        <v>0</v>
      </c>
      <c r="Z16" s="31">
        <f>Calculations!AB76</f>
        <v>0</v>
      </c>
      <c r="AA16" s="31">
        <f>Calculations!AC76</f>
        <v>0</v>
      </c>
      <c r="AB16" s="31">
        <f>Calculations!AD76</f>
        <v>0</v>
      </c>
      <c r="AC16" s="31">
        <f>Calculations!AE76</f>
        <v>0</v>
      </c>
      <c r="AD16" s="31">
        <f>Calculations!AF76</f>
        <v>0</v>
      </c>
      <c r="AE16" s="31">
        <f>Calculations!AG76</f>
        <v>0</v>
      </c>
      <c r="AF16" s="31">
        <f>Calculations!AH76</f>
        <v>0</v>
      </c>
      <c r="AG16" s="31">
        <f>Calculations!AI76</f>
        <v>0</v>
      </c>
    </row>
    <row r="17" spans="1:33" x14ac:dyDescent="0.25">
      <c r="A17" t="s">
        <v>213</v>
      </c>
      <c r="B17" s="31">
        <f>Calculations!D77</f>
        <v>0</v>
      </c>
      <c r="C17" s="31">
        <f>Calculations!E77</f>
        <v>0</v>
      </c>
      <c r="D17" s="31">
        <f>Calculations!F77</f>
        <v>0</v>
      </c>
      <c r="E17" s="31">
        <f>Calculations!G77</f>
        <v>0</v>
      </c>
      <c r="F17" s="31">
        <f>Calculations!H77</f>
        <v>0</v>
      </c>
      <c r="G17" s="31">
        <f>Calculations!I77</f>
        <v>0</v>
      </c>
      <c r="H17" s="31">
        <f>Calculations!J77</f>
        <v>0</v>
      </c>
      <c r="I17" s="31">
        <f>Calculations!K77</f>
        <v>0</v>
      </c>
      <c r="J17" s="31">
        <f>Calculations!L77</f>
        <v>0</v>
      </c>
      <c r="K17" s="31">
        <f>Calculations!M77</f>
        <v>0</v>
      </c>
      <c r="L17" s="31">
        <f>Calculations!N77</f>
        <v>0</v>
      </c>
      <c r="M17" s="31">
        <f>Calculations!O77</f>
        <v>0</v>
      </c>
      <c r="N17" s="31">
        <f>Calculations!P77</f>
        <v>0</v>
      </c>
      <c r="O17" s="31">
        <f>Calculations!Q77</f>
        <v>0</v>
      </c>
      <c r="P17" s="31">
        <f>Calculations!R77</f>
        <v>0</v>
      </c>
      <c r="Q17" s="31">
        <f>Calculations!S77</f>
        <v>0</v>
      </c>
      <c r="R17" s="31">
        <f>Calculations!T77</f>
        <v>0</v>
      </c>
      <c r="S17" s="31">
        <f>Calculations!U77</f>
        <v>0</v>
      </c>
      <c r="T17" s="31">
        <f>Calculations!V77</f>
        <v>0</v>
      </c>
      <c r="U17" s="31">
        <f>Calculations!W77</f>
        <v>0</v>
      </c>
      <c r="V17" s="31">
        <f>Calculations!X77</f>
        <v>0</v>
      </c>
      <c r="W17" s="31">
        <f>Calculations!Y77</f>
        <v>0</v>
      </c>
      <c r="X17" s="31">
        <f>Calculations!Z77</f>
        <v>0</v>
      </c>
      <c r="Y17" s="31">
        <f>Calculations!AA77</f>
        <v>0</v>
      </c>
      <c r="Z17" s="31">
        <f>Calculations!AB77</f>
        <v>0</v>
      </c>
      <c r="AA17" s="31">
        <f>Calculations!AC77</f>
        <v>0</v>
      </c>
      <c r="AB17" s="31">
        <f>Calculations!AD77</f>
        <v>0</v>
      </c>
      <c r="AC17" s="31">
        <f>Calculations!AE77</f>
        <v>0</v>
      </c>
      <c r="AD17" s="31">
        <f>Calculations!AF77</f>
        <v>0</v>
      </c>
      <c r="AE17" s="31">
        <f>Calculations!AG77</f>
        <v>0</v>
      </c>
      <c r="AF17" s="31">
        <f>Calculations!AH77</f>
        <v>0</v>
      </c>
      <c r="AG17" s="31">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tabSelected="1"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Calculations!D83</f>
        <v>0</v>
      </c>
      <c r="C2" s="31">
        <f>Calculations!E83</f>
        <v>0</v>
      </c>
      <c r="D2" s="31">
        <f>Calculations!F83</f>
        <v>0</v>
      </c>
      <c r="E2" s="31">
        <f>Calculations!G83</f>
        <v>0</v>
      </c>
      <c r="F2" s="31">
        <f>Calculations!H83</f>
        <v>0</v>
      </c>
      <c r="G2" s="31">
        <f>Calculations!I83</f>
        <v>0</v>
      </c>
      <c r="H2" s="31">
        <f>Calculations!J83</f>
        <v>0</v>
      </c>
      <c r="I2" s="31">
        <f>Calculations!K83</f>
        <v>0</v>
      </c>
      <c r="J2" s="31">
        <f>Calculations!L83</f>
        <v>0</v>
      </c>
      <c r="K2" s="31">
        <f>Calculations!M83</f>
        <v>0</v>
      </c>
      <c r="L2" s="31">
        <f>Calculations!N83</f>
        <v>0</v>
      </c>
      <c r="M2" s="31">
        <f>Calculations!O83</f>
        <v>0</v>
      </c>
      <c r="N2" s="31">
        <f>Calculations!P83</f>
        <v>0</v>
      </c>
      <c r="O2" s="31">
        <f>Calculations!Q83</f>
        <v>0</v>
      </c>
      <c r="P2" s="31">
        <f>Calculations!R83</f>
        <v>0</v>
      </c>
      <c r="Q2" s="31">
        <f>Calculations!S83</f>
        <v>0</v>
      </c>
      <c r="R2" s="31">
        <f>Calculations!T83</f>
        <v>0</v>
      </c>
      <c r="S2" s="31">
        <f>Calculations!U83</f>
        <v>0</v>
      </c>
      <c r="T2" s="31">
        <f>Calculations!V83</f>
        <v>0</v>
      </c>
      <c r="U2" s="31">
        <f>Calculations!W83</f>
        <v>0</v>
      </c>
      <c r="V2" s="31">
        <f>Calculations!X83</f>
        <v>0</v>
      </c>
      <c r="W2" s="31">
        <f>Calculations!Y83</f>
        <v>0</v>
      </c>
      <c r="X2" s="31">
        <f>Calculations!Z83</f>
        <v>0</v>
      </c>
      <c r="Y2" s="31">
        <f>Calculations!AA83</f>
        <v>0</v>
      </c>
      <c r="Z2" s="31">
        <f>Calculations!AB83</f>
        <v>0</v>
      </c>
      <c r="AA2" s="31">
        <f>Calculations!AC83</f>
        <v>0</v>
      </c>
      <c r="AB2" s="31">
        <f>Calculations!AD83</f>
        <v>0</v>
      </c>
      <c r="AC2" s="31">
        <f>Calculations!AE83</f>
        <v>0</v>
      </c>
      <c r="AD2" s="31">
        <f>Calculations!AF83</f>
        <v>0</v>
      </c>
      <c r="AE2" s="31">
        <f>Calculations!AG83</f>
        <v>0</v>
      </c>
      <c r="AF2" s="31">
        <f>Calculations!AH83</f>
        <v>0</v>
      </c>
      <c r="AG2" s="31">
        <f>Calculations!AI83</f>
        <v>0</v>
      </c>
    </row>
    <row r="3" spans="1:33" x14ac:dyDescent="0.25">
      <c r="A3" t="s">
        <v>21</v>
      </c>
      <c r="B3" s="31">
        <f>Calculations!D84</f>
        <v>0</v>
      </c>
      <c r="C3" s="31">
        <f>Calculations!E84</f>
        <v>1377.152</v>
      </c>
      <c r="D3" s="31">
        <f>Calculations!F84</f>
        <v>1396.1489999999976</v>
      </c>
      <c r="E3" s="31">
        <f>Calculations!G84</f>
        <v>1415.1460000000006</v>
      </c>
      <c r="F3" s="31">
        <f>Calculations!H84</f>
        <v>1434.1429999999964</v>
      </c>
      <c r="G3" s="31">
        <f>Calculations!I84</f>
        <v>1453.1399999999994</v>
      </c>
      <c r="H3" s="31">
        <f>Calculations!J84</f>
        <v>1472.1369999999999</v>
      </c>
      <c r="I3" s="31">
        <f>Calculations!K84</f>
        <v>1487.5047999999988</v>
      </c>
      <c r="J3" s="31">
        <f>Calculations!L84</f>
        <v>1502.8725999999988</v>
      </c>
      <c r="K3" s="31">
        <f>Calculations!M84</f>
        <v>1518.2403999999988</v>
      </c>
      <c r="L3" s="31">
        <f>Calculations!N84</f>
        <v>1533.6081999999988</v>
      </c>
      <c r="M3" s="31">
        <f>Calculations!O84</f>
        <v>1548.9759999999999</v>
      </c>
      <c r="N3" s="31">
        <f>Calculations!P84</f>
        <v>1564.4150000000009</v>
      </c>
      <c r="O3" s="31">
        <f>Calculations!Q84</f>
        <v>1579.8539999999994</v>
      </c>
      <c r="P3" s="31">
        <f>Calculations!R84</f>
        <v>1595.2930000000015</v>
      </c>
      <c r="Q3" s="31">
        <f>Calculations!S84</f>
        <v>1610.732</v>
      </c>
      <c r="R3" s="31">
        <f>Calculations!T84</f>
        <v>1626.171</v>
      </c>
      <c r="S3" s="31">
        <f>Calculations!U84</f>
        <v>1640.509399999999</v>
      </c>
      <c r="T3" s="31">
        <f>Calculations!V84</f>
        <v>1654.8477999999996</v>
      </c>
      <c r="U3" s="31">
        <f>Calculations!W84</f>
        <v>1669.1862000000001</v>
      </c>
      <c r="V3" s="31">
        <f>Calculations!X84</f>
        <v>1683.524599999997</v>
      </c>
      <c r="W3" s="31">
        <f>Calculations!Y84</f>
        <v>1697.8629999999998</v>
      </c>
      <c r="X3" s="31">
        <f>Calculations!Z84</f>
        <v>1712.4130000000041</v>
      </c>
      <c r="Y3" s="31">
        <f>Calculations!AA84</f>
        <v>1726.9630000000034</v>
      </c>
      <c r="Z3" s="31">
        <f>Calculations!AB84</f>
        <v>1741.5130000000026</v>
      </c>
      <c r="AA3" s="31">
        <f>Calculations!AC84</f>
        <v>1756.0630000000019</v>
      </c>
      <c r="AB3" s="31">
        <f>Calculations!AD84</f>
        <v>1770.6130000000001</v>
      </c>
      <c r="AC3" s="31">
        <f>Calculations!AE84</f>
        <v>1784.9006000000008</v>
      </c>
      <c r="AD3" s="31">
        <f>Calculations!AF84</f>
        <v>1799.1882000000005</v>
      </c>
      <c r="AE3" s="31">
        <f>Calculations!AG84</f>
        <v>1813.4758000000002</v>
      </c>
      <c r="AF3" s="31">
        <f>Calculations!AH84</f>
        <v>1827.7633999999998</v>
      </c>
      <c r="AG3" s="31">
        <f>Calculations!AI84</f>
        <v>1842.0510000000002</v>
      </c>
    </row>
    <row r="4" spans="1:33" x14ac:dyDescent="0.25">
      <c r="A4" t="s">
        <v>22</v>
      </c>
      <c r="B4" s="31">
        <f>Calculations!D85</f>
        <v>0</v>
      </c>
      <c r="C4" s="31">
        <f>Calculations!E85</f>
        <v>0</v>
      </c>
      <c r="D4" s="31">
        <f>Calculations!F85</f>
        <v>0</v>
      </c>
      <c r="E4" s="31">
        <f>Calculations!G85</f>
        <v>0</v>
      </c>
      <c r="F4" s="31">
        <f>Calculations!H85</f>
        <v>0</v>
      </c>
      <c r="G4" s="31">
        <f>Calculations!I85</f>
        <v>0</v>
      </c>
      <c r="H4" s="31">
        <f>Calculations!J85</f>
        <v>0</v>
      </c>
      <c r="I4" s="31">
        <f>Calculations!K85</f>
        <v>0</v>
      </c>
      <c r="J4" s="31">
        <f>Calculations!L85</f>
        <v>0</v>
      </c>
      <c r="K4" s="31">
        <f>Calculations!M85</f>
        <v>0</v>
      </c>
      <c r="L4" s="31">
        <f>Calculations!N85</f>
        <v>0</v>
      </c>
      <c r="M4" s="31">
        <f>Calculations!O85</f>
        <v>0</v>
      </c>
      <c r="N4" s="31">
        <f>Calculations!P85</f>
        <v>0</v>
      </c>
      <c r="O4" s="31">
        <f>Calculations!Q85</f>
        <v>0</v>
      </c>
      <c r="P4" s="31">
        <f>Calculations!R85</f>
        <v>0</v>
      </c>
      <c r="Q4" s="31">
        <f>Calculations!S85</f>
        <v>0</v>
      </c>
      <c r="R4" s="31">
        <f>Calculations!T85</f>
        <v>0</v>
      </c>
      <c r="S4" s="31">
        <f>Calculations!U85</f>
        <v>0</v>
      </c>
      <c r="T4" s="31">
        <f>Calculations!V85</f>
        <v>0</v>
      </c>
      <c r="U4" s="31">
        <f>Calculations!W85</f>
        <v>0</v>
      </c>
      <c r="V4" s="31">
        <f>Calculations!X85</f>
        <v>0</v>
      </c>
      <c r="W4" s="31">
        <f>Calculations!Y85</f>
        <v>0</v>
      </c>
      <c r="X4" s="31">
        <f>Calculations!Z85</f>
        <v>0</v>
      </c>
      <c r="Y4" s="31">
        <f>Calculations!AA85</f>
        <v>0</v>
      </c>
      <c r="Z4" s="31">
        <f>Calculations!AB85</f>
        <v>0</v>
      </c>
      <c r="AA4" s="31">
        <f>Calculations!AC85</f>
        <v>0</v>
      </c>
      <c r="AB4" s="31">
        <f>Calculations!AD85</f>
        <v>0</v>
      </c>
      <c r="AC4" s="31">
        <f>Calculations!AE85</f>
        <v>0</v>
      </c>
      <c r="AD4" s="31">
        <f>Calculations!AF85</f>
        <v>0</v>
      </c>
      <c r="AE4" s="31">
        <f>Calculations!AG85</f>
        <v>0</v>
      </c>
      <c r="AF4" s="31">
        <f>Calculations!AH85</f>
        <v>0</v>
      </c>
      <c r="AG4" s="31">
        <f>Calculations!AI85</f>
        <v>0</v>
      </c>
    </row>
    <row r="5" spans="1:33" x14ac:dyDescent="0.25">
      <c r="A5" t="s">
        <v>23</v>
      </c>
      <c r="B5" s="31">
        <f>Calculations!D86</f>
        <v>0</v>
      </c>
      <c r="C5" s="31">
        <f>Calculations!E86</f>
        <v>0</v>
      </c>
      <c r="D5" s="31">
        <f>Calculations!F86</f>
        <v>0</v>
      </c>
      <c r="E5" s="31">
        <f>Calculations!G86</f>
        <v>0</v>
      </c>
      <c r="F5" s="31">
        <f>Calculations!H86</f>
        <v>0</v>
      </c>
      <c r="G5" s="31">
        <f>Calculations!I86</f>
        <v>0</v>
      </c>
      <c r="H5" s="31">
        <f>Calculations!J86</f>
        <v>0</v>
      </c>
      <c r="I5" s="31">
        <f>Calculations!K86</f>
        <v>0</v>
      </c>
      <c r="J5" s="31">
        <f>Calculations!L86</f>
        <v>0</v>
      </c>
      <c r="K5" s="31">
        <f>Calculations!M86</f>
        <v>0</v>
      </c>
      <c r="L5" s="31">
        <f>Calculations!N86</f>
        <v>0</v>
      </c>
      <c r="M5" s="31">
        <f>Calculations!O86</f>
        <v>0</v>
      </c>
      <c r="N5" s="31">
        <f>Calculations!P86</f>
        <v>0</v>
      </c>
      <c r="O5" s="31">
        <f>Calculations!Q86</f>
        <v>0</v>
      </c>
      <c r="P5" s="31">
        <f>Calculations!R86</f>
        <v>0</v>
      </c>
      <c r="Q5" s="31">
        <f>Calculations!S86</f>
        <v>0</v>
      </c>
      <c r="R5" s="31">
        <f>Calculations!T86</f>
        <v>0</v>
      </c>
      <c r="S5" s="31">
        <f>Calculations!U86</f>
        <v>0</v>
      </c>
      <c r="T5" s="31">
        <f>Calculations!V86</f>
        <v>0</v>
      </c>
      <c r="U5" s="31">
        <f>Calculations!W86</f>
        <v>0</v>
      </c>
      <c r="V5" s="31">
        <f>Calculations!X86</f>
        <v>0</v>
      </c>
      <c r="W5" s="31">
        <f>Calculations!Y86</f>
        <v>0</v>
      </c>
      <c r="X5" s="31">
        <f>Calculations!Z86</f>
        <v>0</v>
      </c>
      <c r="Y5" s="31">
        <f>Calculations!AA86</f>
        <v>0</v>
      </c>
      <c r="Z5" s="31">
        <f>Calculations!AB86</f>
        <v>0</v>
      </c>
      <c r="AA5" s="31">
        <f>Calculations!AC86</f>
        <v>0</v>
      </c>
      <c r="AB5" s="31">
        <f>Calculations!AD86</f>
        <v>0</v>
      </c>
      <c r="AC5" s="31">
        <f>Calculations!AE86</f>
        <v>0</v>
      </c>
      <c r="AD5" s="31">
        <f>Calculations!AF86</f>
        <v>0</v>
      </c>
      <c r="AE5" s="31">
        <f>Calculations!AG86</f>
        <v>0</v>
      </c>
      <c r="AF5" s="31">
        <f>Calculations!AH86</f>
        <v>0</v>
      </c>
      <c r="AG5" s="31">
        <f>Calculations!AI86</f>
        <v>0</v>
      </c>
    </row>
    <row r="6" spans="1:33" x14ac:dyDescent="0.25">
      <c r="A6" t="s">
        <v>80</v>
      </c>
      <c r="B6" s="31">
        <f>Calculations!D87</f>
        <v>0</v>
      </c>
      <c r="C6" s="31">
        <f>Calculations!E87</f>
        <v>554.88099999999997</v>
      </c>
      <c r="D6" s="31">
        <f>Calculations!F87</f>
        <v>555.73279999999977</v>
      </c>
      <c r="E6" s="31">
        <f>Calculations!G87</f>
        <v>556.58459999999991</v>
      </c>
      <c r="F6" s="31">
        <f>Calculations!H87</f>
        <v>557.43639999999982</v>
      </c>
      <c r="G6" s="31">
        <f>Calculations!I87</f>
        <v>558.28819999999973</v>
      </c>
      <c r="H6" s="31">
        <f>Calculations!J87</f>
        <v>559.14</v>
      </c>
      <c r="I6" s="31">
        <f>Calculations!K87</f>
        <v>559.39239999999995</v>
      </c>
      <c r="J6" s="31">
        <f>Calculations!L87</f>
        <v>559.64480000000003</v>
      </c>
      <c r="K6" s="31">
        <f>Calculations!M87</f>
        <v>559.89719999999988</v>
      </c>
      <c r="L6" s="31">
        <f>Calculations!N87</f>
        <v>560.14959999999996</v>
      </c>
      <c r="M6" s="31">
        <f>Calculations!O87</f>
        <v>560.40199999999993</v>
      </c>
      <c r="N6" s="31">
        <f>Calculations!P87</f>
        <v>561.10380000000009</v>
      </c>
      <c r="O6" s="31">
        <f>Calculations!Q87</f>
        <v>561.80560000000014</v>
      </c>
      <c r="P6" s="31">
        <f>Calculations!R87</f>
        <v>562.50740000000019</v>
      </c>
      <c r="Q6" s="31">
        <f>Calculations!S87</f>
        <v>563.20920000000001</v>
      </c>
      <c r="R6" s="31">
        <f>Calculations!T87</f>
        <v>563.91100000000006</v>
      </c>
      <c r="S6" s="31">
        <f>Calculations!U87</f>
        <v>564.04500000000007</v>
      </c>
      <c r="T6" s="31">
        <f>Calculations!V87</f>
        <v>564.17900000000009</v>
      </c>
      <c r="U6" s="31">
        <f>Calculations!W87</f>
        <v>564.3130000000001</v>
      </c>
      <c r="V6" s="31">
        <f>Calculations!X87</f>
        <v>564.44700000000012</v>
      </c>
      <c r="W6" s="31">
        <f>Calculations!Y87</f>
        <v>564.58100000000002</v>
      </c>
      <c r="X6" s="31">
        <f>Calculations!Z87</f>
        <v>564.8456000000001</v>
      </c>
      <c r="Y6" s="31">
        <f>Calculations!AA87</f>
        <v>565.11020000000008</v>
      </c>
      <c r="Z6" s="31">
        <f>Calculations!AB87</f>
        <v>565.37480000000005</v>
      </c>
      <c r="AA6" s="31">
        <f>Calculations!AC87</f>
        <v>565.63940000000002</v>
      </c>
      <c r="AB6" s="31">
        <f>Calculations!AD87</f>
        <v>565.904</v>
      </c>
      <c r="AC6" s="31">
        <f>Calculations!AE87</f>
        <v>565.904</v>
      </c>
      <c r="AD6" s="31">
        <f>Calculations!AF87</f>
        <v>565.904</v>
      </c>
      <c r="AE6" s="31">
        <f>Calculations!AG87</f>
        <v>565.904</v>
      </c>
      <c r="AF6" s="31">
        <f>Calculations!AH87</f>
        <v>565.904</v>
      </c>
      <c r="AG6" s="31">
        <f>Calculations!AI87</f>
        <v>565.904</v>
      </c>
    </row>
    <row r="7" spans="1:33" x14ac:dyDescent="0.25">
      <c r="A7" t="s">
        <v>24</v>
      </c>
      <c r="B7" s="31">
        <f>Calculations!D88</f>
        <v>0</v>
      </c>
      <c r="C7" s="31">
        <f>Calculations!E88</f>
        <v>15855.377</v>
      </c>
      <c r="D7" s="31">
        <f>Calculations!F88</f>
        <v>17452.49319999991</v>
      </c>
      <c r="E7" s="31">
        <f>Calculations!G88</f>
        <v>19049.609399999958</v>
      </c>
      <c r="F7" s="31">
        <f>Calculations!H88</f>
        <v>20646.725600000005</v>
      </c>
      <c r="G7" s="31">
        <f>Calculations!I88</f>
        <v>22243.841799999587</v>
      </c>
      <c r="H7" s="31">
        <f>Calculations!J88</f>
        <v>23840.957999999999</v>
      </c>
      <c r="I7" s="31">
        <f>Calculations!K88</f>
        <v>24972.799999999814</v>
      </c>
      <c r="J7" s="31">
        <f>Calculations!L88</f>
        <v>26104.641999999993</v>
      </c>
      <c r="K7" s="31">
        <f>Calculations!M88</f>
        <v>27236.484000000171</v>
      </c>
      <c r="L7" s="31">
        <f>Calculations!N88</f>
        <v>28368.325999999885</v>
      </c>
      <c r="M7" s="31">
        <f>Calculations!O88</f>
        <v>29500.167999999998</v>
      </c>
      <c r="N7" s="31">
        <f>Calculations!P88</f>
        <v>30574.225000000093</v>
      </c>
      <c r="O7" s="31">
        <f>Calculations!Q88</f>
        <v>31648.282000000123</v>
      </c>
      <c r="P7" s="31">
        <f>Calculations!R88</f>
        <v>32722.339000000153</v>
      </c>
      <c r="Q7" s="31">
        <f>Calculations!S88</f>
        <v>33796.396000000183</v>
      </c>
      <c r="R7" s="31">
        <f>Calculations!T88</f>
        <v>34870.452999999994</v>
      </c>
      <c r="S7" s="31">
        <f>Calculations!U88</f>
        <v>36229.257199999876</v>
      </c>
      <c r="T7" s="31">
        <f>Calculations!V88</f>
        <v>37588.061400000006</v>
      </c>
      <c r="U7" s="31">
        <f>Calculations!W88</f>
        <v>38946.865600000136</v>
      </c>
      <c r="V7" s="31">
        <f>Calculations!X88</f>
        <v>40305.6697999998</v>
      </c>
      <c r="W7" s="31">
        <f>Calculations!Y88</f>
        <v>41664.474000000002</v>
      </c>
      <c r="X7" s="31">
        <f>Calculations!Z88</f>
        <v>42914.132999999914</v>
      </c>
      <c r="Y7" s="31">
        <f>Calculations!AA88</f>
        <v>44163.791999999899</v>
      </c>
      <c r="Z7" s="31">
        <f>Calculations!AB88</f>
        <v>45413.450999999885</v>
      </c>
      <c r="AA7" s="31">
        <f>Calculations!AC88</f>
        <v>46663.10999999987</v>
      </c>
      <c r="AB7" s="31">
        <f>Calculations!AD88</f>
        <v>47912.769</v>
      </c>
      <c r="AC7" s="31">
        <f>Calculations!AE88</f>
        <v>48850.983999999939</v>
      </c>
      <c r="AD7" s="31">
        <f>Calculations!AF88</f>
        <v>49789.19899999979</v>
      </c>
      <c r="AE7" s="31">
        <f>Calculations!AG88</f>
        <v>50727.413999999873</v>
      </c>
      <c r="AF7" s="31">
        <f>Calculations!AH88</f>
        <v>51665.628999999957</v>
      </c>
      <c r="AG7" s="31">
        <f>Calculations!AI88</f>
        <v>52603.844000000005</v>
      </c>
    </row>
    <row r="8" spans="1:33" x14ac:dyDescent="0.25">
      <c r="A8" t="s">
        <v>25</v>
      </c>
      <c r="B8" s="31">
        <f>Calculations!D89</f>
        <v>0</v>
      </c>
      <c r="C8" s="31">
        <f>Calculations!E89</f>
        <v>0</v>
      </c>
      <c r="D8" s="31">
        <f>Calculations!F89</f>
        <v>0</v>
      </c>
      <c r="E8" s="31">
        <f>Calculations!G89</f>
        <v>0</v>
      </c>
      <c r="F8" s="31">
        <f>Calculations!H89</f>
        <v>0</v>
      </c>
      <c r="G8" s="31">
        <f>Calculations!I89</f>
        <v>0</v>
      </c>
      <c r="H8" s="31">
        <f>Calculations!J89</f>
        <v>0</v>
      </c>
      <c r="I8" s="31">
        <f>Calculations!K89</f>
        <v>0</v>
      </c>
      <c r="J8" s="31">
        <f>Calculations!L89</f>
        <v>0</v>
      </c>
      <c r="K8" s="31">
        <f>Calculations!M89</f>
        <v>0</v>
      </c>
      <c r="L8" s="31">
        <f>Calculations!N89</f>
        <v>0</v>
      </c>
      <c r="M8" s="31">
        <f>Calculations!O89</f>
        <v>0</v>
      </c>
      <c r="N8" s="31">
        <f>Calculations!P89</f>
        <v>0</v>
      </c>
      <c r="O8" s="31">
        <f>Calculations!Q89</f>
        <v>0</v>
      </c>
      <c r="P8" s="31">
        <f>Calculations!R89</f>
        <v>0</v>
      </c>
      <c r="Q8" s="31">
        <f>Calculations!S89</f>
        <v>0</v>
      </c>
      <c r="R8" s="31">
        <f>Calculations!T89</f>
        <v>0</v>
      </c>
      <c r="S8" s="31">
        <f>Calculations!U89</f>
        <v>0</v>
      </c>
      <c r="T8" s="31">
        <f>Calculations!V89</f>
        <v>0</v>
      </c>
      <c r="U8" s="31">
        <f>Calculations!W89</f>
        <v>0</v>
      </c>
      <c r="V8" s="31">
        <f>Calculations!X89</f>
        <v>0</v>
      </c>
      <c r="W8" s="31">
        <f>Calculations!Y89</f>
        <v>0</v>
      </c>
      <c r="X8" s="31">
        <f>Calculations!Z89</f>
        <v>0</v>
      </c>
      <c r="Y8" s="31">
        <f>Calculations!AA89</f>
        <v>0</v>
      </c>
      <c r="Z8" s="31">
        <f>Calculations!AB89</f>
        <v>0</v>
      </c>
      <c r="AA8" s="31">
        <f>Calculations!AC89</f>
        <v>0</v>
      </c>
      <c r="AB8" s="31">
        <f>Calculations!AD89</f>
        <v>0</v>
      </c>
      <c r="AC8" s="31">
        <f>Calculations!AE89</f>
        <v>0</v>
      </c>
      <c r="AD8" s="31">
        <f>Calculations!AF89</f>
        <v>0</v>
      </c>
      <c r="AE8" s="31">
        <f>Calculations!AG89</f>
        <v>0</v>
      </c>
      <c r="AF8" s="31">
        <f>Calculations!AH89</f>
        <v>0</v>
      </c>
      <c r="AG8" s="31">
        <f>Calculations!AI89</f>
        <v>0</v>
      </c>
    </row>
    <row r="9" spans="1:33" x14ac:dyDescent="0.25">
      <c r="A9" t="s">
        <v>26</v>
      </c>
      <c r="B9" s="31">
        <f>Calculations!D90</f>
        <v>0</v>
      </c>
      <c r="C9" s="31">
        <f>Calculations!E90</f>
        <v>0</v>
      </c>
      <c r="D9" s="31">
        <f>Calculations!F90</f>
        <v>0</v>
      </c>
      <c r="E9" s="31">
        <f>Calculations!G90</f>
        <v>0</v>
      </c>
      <c r="F9" s="31">
        <f>Calculations!H90</f>
        <v>0</v>
      </c>
      <c r="G9" s="31">
        <f>Calculations!I90</f>
        <v>0</v>
      </c>
      <c r="H9" s="31">
        <f>Calculations!J90</f>
        <v>0</v>
      </c>
      <c r="I9" s="31">
        <f>Calculations!K90</f>
        <v>0</v>
      </c>
      <c r="J9" s="31">
        <f>Calculations!L90</f>
        <v>0</v>
      </c>
      <c r="K9" s="31">
        <f>Calculations!M90</f>
        <v>0</v>
      </c>
      <c r="L9" s="31">
        <f>Calculations!N90</f>
        <v>0</v>
      </c>
      <c r="M9" s="31">
        <f>Calculations!O90</f>
        <v>0</v>
      </c>
      <c r="N9" s="31">
        <f>Calculations!P90</f>
        <v>0</v>
      </c>
      <c r="O9" s="31">
        <f>Calculations!Q90</f>
        <v>0</v>
      </c>
      <c r="P9" s="31">
        <f>Calculations!R90</f>
        <v>0</v>
      </c>
      <c r="Q9" s="31">
        <f>Calculations!S90</f>
        <v>0</v>
      </c>
      <c r="R9" s="31">
        <f>Calculations!T90</f>
        <v>0</v>
      </c>
      <c r="S9" s="31">
        <f>Calculations!U90</f>
        <v>0</v>
      </c>
      <c r="T9" s="31">
        <f>Calculations!V90</f>
        <v>0</v>
      </c>
      <c r="U9" s="31">
        <f>Calculations!W90</f>
        <v>0</v>
      </c>
      <c r="V9" s="31">
        <f>Calculations!X90</f>
        <v>0</v>
      </c>
      <c r="W9" s="31">
        <f>Calculations!Y90</f>
        <v>0</v>
      </c>
      <c r="X9" s="31">
        <f>Calculations!Z90</f>
        <v>0</v>
      </c>
      <c r="Y9" s="31">
        <f>Calculations!AA90</f>
        <v>0</v>
      </c>
      <c r="Z9" s="31">
        <f>Calculations!AB90</f>
        <v>0</v>
      </c>
      <c r="AA9" s="31">
        <f>Calculations!AC90</f>
        <v>0</v>
      </c>
      <c r="AB9" s="31">
        <f>Calculations!AD90</f>
        <v>0</v>
      </c>
      <c r="AC9" s="31">
        <f>Calculations!AE90</f>
        <v>0</v>
      </c>
      <c r="AD9" s="31">
        <f>Calculations!AF90</f>
        <v>0</v>
      </c>
      <c r="AE9" s="31">
        <f>Calculations!AG90</f>
        <v>0</v>
      </c>
      <c r="AF9" s="31">
        <f>Calculations!AH90</f>
        <v>0</v>
      </c>
      <c r="AG9" s="31">
        <f>Calculations!AI90</f>
        <v>0</v>
      </c>
    </row>
    <row r="10" spans="1:33" x14ac:dyDescent="0.25">
      <c r="A10" t="s">
        <v>27</v>
      </c>
      <c r="B10" s="31">
        <f>Calculations!D91</f>
        <v>0</v>
      </c>
      <c r="C10" s="31">
        <f>Calculations!E91</f>
        <v>0</v>
      </c>
      <c r="D10" s="31">
        <f>Calculations!F91</f>
        <v>0</v>
      </c>
      <c r="E10" s="31">
        <f>Calculations!G91</f>
        <v>0</v>
      </c>
      <c r="F10" s="31">
        <f>Calculations!H91</f>
        <v>0</v>
      </c>
      <c r="G10" s="31">
        <f>Calculations!I91</f>
        <v>0</v>
      </c>
      <c r="H10" s="31">
        <f>Calculations!J91</f>
        <v>0</v>
      </c>
      <c r="I10" s="31">
        <f>Calculations!K91</f>
        <v>0</v>
      </c>
      <c r="J10" s="31">
        <f>Calculations!L91</f>
        <v>0</v>
      </c>
      <c r="K10" s="31">
        <f>Calculations!M91</f>
        <v>0</v>
      </c>
      <c r="L10" s="31">
        <f>Calculations!N91</f>
        <v>0</v>
      </c>
      <c r="M10" s="31">
        <f>Calculations!O91</f>
        <v>0</v>
      </c>
      <c r="N10" s="31">
        <f>Calculations!P91</f>
        <v>0</v>
      </c>
      <c r="O10" s="31">
        <f>Calculations!Q91</f>
        <v>0</v>
      </c>
      <c r="P10" s="31">
        <f>Calculations!R91</f>
        <v>0</v>
      </c>
      <c r="Q10" s="31">
        <f>Calculations!S91</f>
        <v>0</v>
      </c>
      <c r="R10" s="31">
        <f>Calculations!T91</f>
        <v>0</v>
      </c>
      <c r="S10" s="31">
        <f>Calculations!U91</f>
        <v>0</v>
      </c>
      <c r="T10" s="31">
        <f>Calculations!V91</f>
        <v>0</v>
      </c>
      <c r="U10" s="31">
        <f>Calculations!W91</f>
        <v>0</v>
      </c>
      <c r="V10" s="31">
        <f>Calculations!X91</f>
        <v>0</v>
      </c>
      <c r="W10" s="31">
        <f>Calculations!Y91</f>
        <v>0</v>
      </c>
      <c r="X10" s="31">
        <f>Calculations!Z91</f>
        <v>0</v>
      </c>
      <c r="Y10" s="31">
        <f>Calculations!AA91</f>
        <v>0</v>
      </c>
      <c r="Z10" s="31">
        <f>Calculations!AB91</f>
        <v>0</v>
      </c>
      <c r="AA10" s="31">
        <f>Calculations!AC91</f>
        <v>0</v>
      </c>
      <c r="AB10" s="31">
        <f>Calculations!AD91</f>
        <v>0</v>
      </c>
      <c r="AC10" s="31">
        <f>Calculations!AE91</f>
        <v>0</v>
      </c>
      <c r="AD10" s="31">
        <f>Calculations!AF91</f>
        <v>0</v>
      </c>
      <c r="AE10" s="31">
        <f>Calculations!AG91</f>
        <v>0</v>
      </c>
      <c r="AF10" s="31">
        <f>Calculations!AH91</f>
        <v>0</v>
      </c>
      <c r="AG10" s="31">
        <f>Calculations!AI91</f>
        <v>0</v>
      </c>
    </row>
    <row r="11" spans="1:33" x14ac:dyDescent="0.25">
      <c r="A11" t="s">
        <v>28</v>
      </c>
      <c r="B11" s="31">
        <f>Calculations!D92</f>
        <v>0</v>
      </c>
      <c r="C11" s="31">
        <f>Calculations!E92</f>
        <v>17.117000000000001</v>
      </c>
      <c r="D11" s="31">
        <f>Calculations!F92</f>
        <v>17.117000000000001</v>
      </c>
      <c r="E11" s="31">
        <f>Calculations!G92</f>
        <v>17.117000000000001</v>
      </c>
      <c r="F11" s="31">
        <f>Calculations!H92</f>
        <v>17.117000000000001</v>
      </c>
      <c r="G11" s="31">
        <f>Calculations!I92</f>
        <v>17.117000000000001</v>
      </c>
      <c r="H11" s="31">
        <f>Calculations!J92</f>
        <v>17.117000000000001</v>
      </c>
      <c r="I11" s="31">
        <f>Calculations!K92</f>
        <v>17.117000000000001</v>
      </c>
      <c r="J11" s="31">
        <f>Calculations!L92</f>
        <v>17.117000000000001</v>
      </c>
      <c r="K11" s="31">
        <f>Calculations!M92</f>
        <v>17.117000000000001</v>
      </c>
      <c r="L11" s="31">
        <f>Calculations!N92</f>
        <v>17.117000000000001</v>
      </c>
      <c r="M11" s="31">
        <f>Calculations!O92</f>
        <v>17.117000000000001</v>
      </c>
      <c r="N11" s="31">
        <f>Calculations!P92</f>
        <v>17.117000000000001</v>
      </c>
      <c r="O11" s="31">
        <f>Calculations!Q92</f>
        <v>17.117000000000001</v>
      </c>
      <c r="P11" s="31">
        <f>Calculations!R92</f>
        <v>17.117000000000001</v>
      </c>
      <c r="Q11" s="31">
        <f>Calculations!S92</f>
        <v>17.117000000000001</v>
      </c>
      <c r="R11" s="31">
        <f>Calculations!T92</f>
        <v>17.117000000000001</v>
      </c>
      <c r="S11" s="31">
        <f>Calculations!U92</f>
        <v>17.117000000000001</v>
      </c>
      <c r="T11" s="31">
        <f>Calculations!V92</f>
        <v>17.117000000000001</v>
      </c>
      <c r="U11" s="31">
        <f>Calculations!W92</f>
        <v>17.117000000000001</v>
      </c>
      <c r="V11" s="31">
        <f>Calculations!X92</f>
        <v>17.117000000000001</v>
      </c>
      <c r="W11" s="31">
        <f>Calculations!Y92</f>
        <v>17.117000000000001</v>
      </c>
      <c r="X11" s="31">
        <f>Calculations!Z92</f>
        <v>17.117000000000001</v>
      </c>
      <c r="Y11" s="31">
        <f>Calculations!AA92</f>
        <v>17.117000000000001</v>
      </c>
      <c r="Z11" s="31">
        <f>Calculations!AB92</f>
        <v>17.117000000000001</v>
      </c>
      <c r="AA11" s="31">
        <f>Calculations!AC92</f>
        <v>17.117000000000001</v>
      </c>
      <c r="AB11" s="31">
        <f>Calculations!AD92</f>
        <v>17.117000000000001</v>
      </c>
      <c r="AC11" s="31">
        <f>Calculations!AE92</f>
        <v>17.117000000000001</v>
      </c>
      <c r="AD11" s="31">
        <f>Calculations!AF92</f>
        <v>17.117000000000001</v>
      </c>
      <c r="AE11" s="31">
        <f>Calculations!AG92</f>
        <v>17.117000000000001</v>
      </c>
      <c r="AF11" s="31">
        <f>Calculations!AH92</f>
        <v>17.117000000000001</v>
      </c>
      <c r="AG11" s="31">
        <f>Calculations!AI92</f>
        <v>17.117000000000001</v>
      </c>
    </row>
    <row r="12" spans="1:33" x14ac:dyDescent="0.25">
      <c r="A12" t="s">
        <v>29</v>
      </c>
      <c r="B12" s="31">
        <f>Calculations!D93</f>
        <v>0</v>
      </c>
      <c r="C12" s="31">
        <f>Calculations!E93</f>
        <v>0</v>
      </c>
      <c r="D12" s="31">
        <f>Calculations!F93</f>
        <v>0</v>
      </c>
      <c r="E12" s="31">
        <f>Calculations!G93</f>
        <v>0</v>
      </c>
      <c r="F12" s="31">
        <f>Calculations!H93</f>
        <v>0</v>
      </c>
      <c r="G12" s="31">
        <f>Calculations!I93</f>
        <v>0</v>
      </c>
      <c r="H12" s="31">
        <f>Calculations!J93</f>
        <v>0</v>
      </c>
      <c r="I12" s="31">
        <f>Calculations!K93</f>
        <v>0</v>
      </c>
      <c r="J12" s="31">
        <f>Calculations!L93</f>
        <v>0</v>
      </c>
      <c r="K12" s="31">
        <f>Calculations!M93</f>
        <v>0</v>
      </c>
      <c r="L12" s="31">
        <f>Calculations!N93</f>
        <v>0</v>
      </c>
      <c r="M12" s="31">
        <f>Calculations!O93</f>
        <v>0</v>
      </c>
      <c r="N12" s="31">
        <f>Calculations!P93</f>
        <v>0</v>
      </c>
      <c r="O12" s="31">
        <f>Calculations!Q93</f>
        <v>0</v>
      </c>
      <c r="P12" s="31">
        <f>Calculations!R93</f>
        <v>0</v>
      </c>
      <c r="Q12" s="31">
        <f>Calculations!S93</f>
        <v>0</v>
      </c>
      <c r="R12" s="31">
        <f>Calculations!T93</f>
        <v>0</v>
      </c>
      <c r="S12" s="31">
        <f>Calculations!U93</f>
        <v>0</v>
      </c>
      <c r="T12" s="31">
        <f>Calculations!V93</f>
        <v>0</v>
      </c>
      <c r="U12" s="31">
        <f>Calculations!W93</f>
        <v>0</v>
      </c>
      <c r="V12" s="31">
        <f>Calculations!X93</f>
        <v>0</v>
      </c>
      <c r="W12" s="31">
        <f>Calculations!Y93</f>
        <v>0</v>
      </c>
      <c r="X12" s="31">
        <f>Calculations!Z93</f>
        <v>0</v>
      </c>
      <c r="Y12" s="31">
        <f>Calculations!AA93</f>
        <v>0</v>
      </c>
      <c r="Z12" s="31">
        <f>Calculations!AB93</f>
        <v>0</v>
      </c>
      <c r="AA12" s="31">
        <f>Calculations!AC93</f>
        <v>0</v>
      </c>
      <c r="AB12" s="31">
        <f>Calculations!AD93</f>
        <v>0</v>
      </c>
      <c r="AC12" s="31">
        <f>Calculations!AE93</f>
        <v>0</v>
      </c>
      <c r="AD12" s="31">
        <f>Calculations!AF93</f>
        <v>0</v>
      </c>
      <c r="AE12" s="31">
        <f>Calculations!AG93</f>
        <v>0</v>
      </c>
      <c r="AF12" s="31">
        <f>Calculations!AH93</f>
        <v>0</v>
      </c>
      <c r="AG12" s="31">
        <f>Calculations!AI93</f>
        <v>0</v>
      </c>
    </row>
    <row r="13" spans="1:33" x14ac:dyDescent="0.25">
      <c r="A13" t="s">
        <v>78</v>
      </c>
      <c r="B13" s="31">
        <f>Calculations!D94</f>
        <v>0</v>
      </c>
      <c r="C13" s="31">
        <f>Calculations!E94</f>
        <v>0</v>
      </c>
      <c r="D13" s="31">
        <f>Calculations!F94</f>
        <v>0</v>
      </c>
      <c r="E13" s="31">
        <f>Calculations!G94</f>
        <v>0</v>
      </c>
      <c r="F13" s="31">
        <f>Calculations!H94</f>
        <v>0</v>
      </c>
      <c r="G13" s="31">
        <f>Calculations!I94</f>
        <v>0</v>
      </c>
      <c r="H13" s="31">
        <f>Calculations!J94</f>
        <v>0</v>
      </c>
      <c r="I13" s="31">
        <f>Calculations!K94</f>
        <v>0</v>
      </c>
      <c r="J13" s="31">
        <f>Calculations!L94</f>
        <v>0</v>
      </c>
      <c r="K13" s="31">
        <f>Calculations!M94</f>
        <v>0</v>
      </c>
      <c r="L13" s="31">
        <f>Calculations!N94</f>
        <v>0</v>
      </c>
      <c r="M13" s="31">
        <f>Calculations!O94</f>
        <v>0</v>
      </c>
      <c r="N13" s="31">
        <f>Calculations!P94</f>
        <v>0</v>
      </c>
      <c r="O13" s="31">
        <f>Calculations!Q94</f>
        <v>0</v>
      </c>
      <c r="P13" s="31">
        <f>Calculations!R94</f>
        <v>0</v>
      </c>
      <c r="Q13" s="31">
        <f>Calculations!S94</f>
        <v>0</v>
      </c>
      <c r="R13" s="31">
        <f>Calculations!T94</f>
        <v>0</v>
      </c>
      <c r="S13" s="31">
        <f>Calculations!U94</f>
        <v>0</v>
      </c>
      <c r="T13" s="31">
        <f>Calculations!V94</f>
        <v>0</v>
      </c>
      <c r="U13" s="31">
        <f>Calculations!W94</f>
        <v>0</v>
      </c>
      <c r="V13" s="31">
        <f>Calculations!X94</f>
        <v>0</v>
      </c>
      <c r="W13" s="31">
        <f>Calculations!Y94</f>
        <v>0</v>
      </c>
      <c r="X13" s="31">
        <f>Calculations!Z94</f>
        <v>0</v>
      </c>
      <c r="Y13" s="31">
        <f>Calculations!AA94</f>
        <v>0</v>
      </c>
      <c r="Z13" s="31">
        <f>Calculations!AB94</f>
        <v>0</v>
      </c>
      <c r="AA13" s="31">
        <f>Calculations!AC94</f>
        <v>0</v>
      </c>
      <c r="AB13" s="31">
        <f>Calculations!AD94</f>
        <v>0</v>
      </c>
      <c r="AC13" s="31">
        <f>Calculations!AE94</f>
        <v>0</v>
      </c>
      <c r="AD13" s="31">
        <f>Calculations!AF94</f>
        <v>0</v>
      </c>
      <c r="AE13" s="31">
        <f>Calculations!AG94</f>
        <v>0</v>
      </c>
      <c r="AF13" s="31">
        <f>Calculations!AH94</f>
        <v>0</v>
      </c>
      <c r="AG13" s="31">
        <f>Calculations!AI94</f>
        <v>0</v>
      </c>
    </row>
    <row r="14" spans="1:33" x14ac:dyDescent="0.25">
      <c r="A14" t="s">
        <v>81</v>
      </c>
      <c r="B14" s="31">
        <f>Calculations!D95</f>
        <v>0</v>
      </c>
      <c r="C14" s="31">
        <f>Calculations!E95</f>
        <v>0</v>
      </c>
      <c r="D14" s="31">
        <f>Calculations!F95</f>
        <v>0</v>
      </c>
      <c r="E14" s="31">
        <f>Calculations!G95</f>
        <v>0</v>
      </c>
      <c r="F14" s="31">
        <f>Calculations!H95</f>
        <v>0</v>
      </c>
      <c r="G14" s="31">
        <f>Calculations!I95</f>
        <v>0</v>
      </c>
      <c r="H14" s="31">
        <f>Calculations!J95</f>
        <v>0</v>
      </c>
      <c r="I14" s="31">
        <f>Calculations!K95</f>
        <v>0</v>
      </c>
      <c r="J14" s="31">
        <f>Calculations!L95</f>
        <v>0</v>
      </c>
      <c r="K14" s="31">
        <f>Calculations!M95</f>
        <v>0</v>
      </c>
      <c r="L14" s="31">
        <f>Calculations!N95</f>
        <v>0</v>
      </c>
      <c r="M14" s="31">
        <f>Calculations!O95</f>
        <v>0</v>
      </c>
      <c r="N14" s="31">
        <f>Calculations!P95</f>
        <v>0</v>
      </c>
      <c r="O14" s="31">
        <f>Calculations!Q95</f>
        <v>0</v>
      </c>
      <c r="P14" s="31">
        <f>Calculations!R95</f>
        <v>0</v>
      </c>
      <c r="Q14" s="31">
        <f>Calculations!S95</f>
        <v>0</v>
      </c>
      <c r="R14" s="31">
        <f>Calculations!T95</f>
        <v>0</v>
      </c>
      <c r="S14" s="31">
        <f>Calculations!U95</f>
        <v>0</v>
      </c>
      <c r="T14" s="31">
        <f>Calculations!V95</f>
        <v>0</v>
      </c>
      <c r="U14" s="31">
        <f>Calculations!W95</f>
        <v>0</v>
      </c>
      <c r="V14" s="31">
        <f>Calculations!X95</f>
        <v>0</v>
      </c>
      <c r="W14" s="31">
        <f>Calculations!Y95</f>
        <v>0</v>
      </c>
      <c r="X14" s="31">
        <f>Calculations!Z95</f>
        <v>0</v>
      </c>
      <c r="Y14" s="31">
        <f>Calculations!AA95</f>
        <v>0</v>
      </c>
      <c r="Z14" s="31">
        <f>Calculations!AB95</f>
        <v>0</v>
      </c>
      <c r="AA14" s="31">
        <f>Calculations!AC95</f>
        <v>0</v>
      </c>
      <c r="AB14" s="31">
        <f>Calculations!AD95</f>
        <v>0</v>
      </c>
      <c r="AC14" s="31">
        <f>Calculations!AE95</f>
        <v>0</v>
      </c>
      <c r="AD14" s="31">
        <f>Calculations!AF95</f>
        <v>0</v>
      </c>
      <c r="AE14" s="31">
        <f>Calculations!AG95</f>
        <v>0</v>
      </c>
      <c r="AF14" s="31">
        <f>Calculations!AH95</f>
        <v>0</v>
      </c>
      <c r="AG14" s="31">
        <f>Calculations!AI95</f>
        <v>0</v>
      </c>
    </row>
    <row r="15" spans="1:33" x14ac:dyDescent="0.25">
      <c r="A15" t="s">
        <v>211</v>
      </c>
      <c r="B15" s="31">
        <f>Calculations!D96</f>
        <v>0</v>
      </c>
      <c r="C15" s="31">
        <f>Calculations!E96</f>
        <v>0</v>
      </c>
      <c r="D15" s="31">
        <f>Calculations!F96</f>
        <v>0</v>
      </c>
      <c r="E15" s="31">
        <f>Calculations!G96</f>
        <v>0</v>
      </c>
      <c r="F15" s="31">
        <f>Calculations!H96</f>
        <v>0</v>
      </c>
      <c r="G15" s="31">
        <f>Calculations!I96</f>
        <v>0</v>
      </c>
      <c r="H15" s="31">
        <f>Calculations!J96</f>
        <v>0</v>
      </c>
      <c r="I15" s="31">
        <f>Calculations!K96</f>
        <v>0</v>
      </c>
      <c r="J15" s="31">
        <f>Calculations!L96</f>
        <v>0</v>
      </c>
      <c r="K15" s="31">
        <f>Calculations!M96</f>
        <v>0</v>
      </c>
      <c r="L15" s="31">
        <f>Calculations!N96</f>
        <v>0</v>
      </c>
      <c r="M15" s="31">
        <f>Calculations!O96</f>
        <v>0</v>
      </c>
      <c r="N15" s="31">
        <f>Calculations!P96</f>
        <v>0</v>
      </c>
      <c r="O15" s="31">
        <f>Calculations!Q96</f>
        <v>0</v>
      </c>
      <c r="P15" s="31">
        <f>Calculations!R96</f>
        <v>0</v>
      </c>
      <c r="Q15" s="31">
        <f>Calculations!S96</f>
        <v>0</v>
      </c>
      <c r="R15" s="31">
        <f>Calculations!T96</f>
        <v>0</v>
      </c>
      <c r="S15" s="31">
        <f>Calculations!U96</f>
        <v>0</v>
      </c>
      <c r="T15" s="31">
        <f>Calculations!V96</f>
        <v>0</v>
      </c>
      <c r="U15" s="31">
        <f>Calculations!W96</f>
        <v>0</v>
      </c>
      <c r="V15" s="31">
        <f>Calculations!X96</f>
        <v>0</v>
      </c>
      <c r="W15" s="31">
        <f>Calculations!Y96</f>
        <v>0</v>
      </c>
      <c r="X15" s="31">
        <f>Calculations!Z96</f>
        <v>0</v>
      </c>
      <c r="Y15" s="31">
        <f>Calculations!AA96</f>
        <v>0</v>
      </c>
      <c r="Z15" s="31">
        <f>Calculations!AB96</f>
        <v>0</v>
      </c>
      <c r="AA15" s="31">
        <f>Calculations!AC96</f>
        <v>0</v>
      </c>
      <c r="AB15" s="31">
        <f>Calculations!AD96</f>
        <v>0</v>
      </c>
      <c r="AC15" s="31">
        <f>Calculations!AE96</f>
        <v>0</v>
      </c>
      <c r="AD15" s="31">
        <f>Calculations!AF96</f>
        <v>0</v>
      </c>
      <c r="AE15" s="31">
        <f>Calculations!AG96</f>
        <v>0</v>
      </c>
      <c r="AF15" s="31">
        <f>Calculations!AH96</f>
        <v>0</v>
      </c>
      <c r="AG15" s="31">
        <f>Calculations!AI96</f>
        <v>0</v>
      </c>
    </row>
    <row r="16" spans="1:33" x14ac:dyDescent="0.25">
      <c r="A16" t="s">
        <v>212</v>
      </c>
      <c r="B16" s="31">
        <f>Calculations!D97</f>
        <v>0</v>
      </c>
      <c r="C16" s="31">
        <f>Calculations!E97</f>
        <v>0</v>
      </c>
      <c r="D16" s="31">
        <f>Calculations!F97</f>
        <v>0</v>
      </c>
      <c r="E16" s="31">
        <f>Calculations!G97</f>
        <v>0</v>
      </c>
      <c r="F16" s="31">
        <f>Calculations!H97</f>
        <v>0</v>
      </c>
      <c r="G16" s="31">
        <f>Calculations!I97</f>
        <v>0</v>
      </c>
      <c r="H16" s="31">
        <f>Calculations!J97</f>
        <v>0</v>
      </c>
      <c r="I16" s="31">
        <f>Calculations!K97</f>
        <v>0</v>
      </c>
      <c r="J16" s="31">
        <f>Calculations!L97</f>
        <v>0</v>
      </c>
      <c r="K16" s="31">
        <f>Calculations!M97</f>
        <v>0</v>
      </c>
      <c r="L16" s="31">
        <f>Calculations!N97</f>
        <v>0</v>
      </c>
      <c r="M16" s="31">
        <f>Calculations!O97</f>
        <v>0</v>
      </c>
      <c r="N16" s="31">
        <f>Calculations!P97</f>
        <v>0</v>
      </c>
      <c r="O16" s="31">
        <f>Calculations!Q97</f>
        <v>0</v>
      </c>
      <c r="P16" s="31">
        <f>Calculations!R97</f>
        <v>0</v>
      </c>
      <c r="Q16" s="31">
        <f>Calculations!S97</f>
        <v>0</v>
      </c>
      <c r="R16" s="31">
        <f>Calculations!T97</f>
        <v>0</v>
      </c>
      <c r="S16" s="31">
        <f>Calculations!U97</f>
        <v>0</v>
      </c>
      <c r="T16" s="31">
        <f>Calculations!V97</f>
        <v>0</v>
      </c>
      <c r="U16" s="31">
        <f>Calculations!W97</f>
        <v>0</v>
      </c>
      <c r="V16" s="31">
        <f>Calculations!X97</f>
        <v>0</v>
      </c>
      <c r="W16" s="31">
        <f>Calculations!Y97</f>
        <v>0</v>
      </c>
      <c r="X16" s="31">
        <f>Calculations!Z97</f>
        <v>0</v>
      </c>
      <c r="Y16" s="31">
        <f>Calculations!AA97</f>
        <v>0</v>
      </c>
      <c r="Z16" s="31">
        <f>Calculations!AB97</f>
        <v>0</v>
      </c>
      <c r="AA16" s="31">
        <f>Calculations!AC97</f>
        <v>0</v>
      </c>
      <c r="AB16" s="31">
        <f>Calculations!AD97</f>
        <v>0</v>
      </c>
      <c r="AC16" s="31">
        <f>Calculations!AE97</f>
        <v>0</v>
      </c>
      <c r="AD16" s="31">
        <f>Calculations!AF97</f>
        <v>0</v>
      </c>
      <c r="AE16" s="31">
        <f>Calculations!AG97</f>
        <v>0</v>
      </c>
      <c r="AF16" s="31">
        <f>Calculations!AH97</f>
        <v>0</v>
      </c>
      <c r="AG16" s="31">
        <f>Calculations!AI97</f>
        <v>0</v>
      </c>
    </row>
    <row r="17" spans="1:33" x14ac:dyDescent="0.25">
      <c r="A17" t="s">
        <v>213</v>
      </c>
      <c r="B17" s="31">
        <f>Calculations!D98</f>
        <v>0</v>
      </c>
      <c r="C17" s="31">
        <f>Calculations!E98</f>
        <v>0</v>
      </c>
      <c r="D17" s="31">
        <f>Calculations!F98</f>
        <v>0</v>
      </c>
      <c r="E17" s="31">
        <f>Calculations!G98</f>
        <v>0</v>
      </c>
      <c r="F17" s="31">
        <f>Calculations!H98</f>
        <v>0</v>
      </c>
      <c r="G17" s="31">
        <f>Calculations!I98</f>
        <v>0</v>
      </c>
      <c r="H17" s="31">
        <f>Calculations!J98</f>
        <v>0</v>
      </c>
      <c r="I17" s="31">
        <f>Calculations!K98</f>
        <v>0</v>
      </c>
      <c r="J17" s="31">
        <f>Calculations!L98</f>
        <v>0</v>
      </c>
      <c r="K17" s="31">
        <f>Calculations!M98</f>
        <v>0</v>
      </c>
      <c r="L17" s="31">
        <f>Calculations!N98</f>
        <v>0</v>
      </c>
      <c r="M17" s="31">
        <f>Calculations!O98</f>
        <v>0</v>
      </c>
      <c r="N17" s="31">
        <f>Calculations!P98</f>
        <v>0</v>
      </c>
      <c r="O17" s="31">
        <f>Calculations!Q98</f>
        <v>0</v>
      </c>
      <c r="P17" s="31">
        <f>Calculations!R98</f>
        <v>0</v>
      </c>
      <c r="Q17" s="31">
        <f>Calculations!S98</f>
        <v>0</v>
      </c>
      <c r="R17" s="31">
        <f>Calculations!T98</f>
        <v>0</v>
      </c>
      <c r="S17" s="31">
        <f>Calculations!U98</f>
        <v>0</v>
      </c>
      <c r="T17" s="31">
        <f>Calculations!V98</f>
        <v>0</v>
      </c>
      <c r="U17" s="31">
        <f>Calculations!W98</f>
        <v>0</v>
      </c>
      <c r="V17" s="31">
        <f>Calculations!X98</f>
        <v>0</v>
      </c>
      <c r="W17" s="31">
        <f>Calculations!Y98</f>
        <v>0</v>
      </c>
      <c r="X17" s="31">
        <f>Calculations!Z98</f>
        <v>0</v>
      </c>
      <c r="Y17" s="31">
        <f>Calculations!AA98</f>
        <v>0</v>
      </c>
      <c r="Z17" s="31">
        <f>Calculations!AB98</f>
        <v>0</v>
      </c>
      <c r="AA17" s="31">
        <f>Calculations!AC98</f>
        <v>0</v>
      </c>
      <c r="AB17" s="31">
        <f>Calculations!AD98</f>
        <v>0</v>
      </c>
      <c r="AC17" s="31">
        <f>Calculations!AE98</f>
        <v>0</v>
      </c>
      <c r="AD17" s="31">
        <f>Calculations!AF98</f>
        <v>0</v>
      </c>
      <c r="AE17" s="31">
        <f>Calculations!AG98</f>
        <v>0</v>
      </c>
      <c r="AF17" s="31">
        <f>Calculations!AH98</f>
        <v>0</v>
      </c>
      <c r="AG17" s="3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topLeftCell="A76" workbookViewId="0">
      <selection activeCell="E98" sqref="E98"/>
    </sheetView>
  </sheetViews>
  <sheetFormatPr defaultRowHeight="15" x14ac:dyDescent="0.25"/>
  <cols>
    <col min="1" max="1" width="48.42578125" customWidth="1"/>
    <col min="2" max="2" width="46.5703125" style="50" customWidth="1"/>
    <col min="3" max="3" width="35.5703125" customWidth="1"/>
    <col min="4" max="4" width="27.7109375" customWidth="1"/>
  </cols>
  <sheetData>
    <row r="1" spans="1:37" x14ac:dyDescent="0.25">
      <c r="A1" t="s">
        <v>233</v>
      </c>
    </row>
    <row r="2" spans="1:37" x14ac:dyDescent="0.25">
      <c r="A2" t="s">
        <v>535</v>
      </c>
    </row>
    <row r="3" spans="1:37" x14ac:dyDescent="0.25">
      <c r="A3" t="s">
        <v>536</v>
      </c>
    </row>
    <row r="4" spans="1:37" x14ac:dyDescent="0.25">
      <c r="A4" t="s">
        <v>234</v>
      </c>
    </row>
    <row r="5" spans="1:37" x14ac:dyDescent="0.25">
      <c r="B5" s="50" t="s">
        <v>235</v>
      </c>
      <c r="C5" t="s">
        <v>236</v>
      </c>
      <c r="D5" t="s">
        <v>237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374</v>
      </c>
    </row>
    <row r="6" spans="1:37" x14ac:dyDescent="0.25">
      <c r="A6" t="s">
        <v>2</v>
      </c>
      <c r="C6" t="s">
        <v>537</v>
      </c>
    </row>
    <row r="7" spans="1:37" x14ac:dyDescent="0.25">
      <c r="A7" t="s">
        <v>238</v>
      </c>
      <c r="C7" t="s">
        <v>538</v>
      </c>
    </row>
    <row r="8" spans="1:37" x14ac:dyDescent="0.25">
      <c r="A8" t="s">
        <v>239</v>
      </c>
      <c r="B8" s="50" t="s">
        <v>240</v>
      </c>
      <c r="C8" t="s">
        <v>539</v>
      </c>
      <c r="D8" t="s">
        <v>241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43">
        <v>1.2999999999999999E-2</v>
      </c>
    </row>
    <row r="9" spans="1:37" x14ac:dyDescent="0.25">
      <c r="A9" t="s">
        <v>242</v>
      </c>
      <c r="B9" s="50" t="s">
        <v>243</v>
      </c>
      <c r="C9" t="s">
        <v>540</v>
      </c>
      <c r="D9" t="s">
        <v>241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43">
        <v>4.0000000000000001E-3</v>
      </c>
    </row>
    <row r="10" spans="1:37" x14ac:dyDescent="0.25">
      <c r="A10" t="s">
        <v>244</v>
      </c>
      <c r="B10" s="50" t="s">
        <v>245</v>
      </c>
      <c r="C10" t="s">
        <v>541</v>
      </c>
      <c r="D10" t="s">
        <v>241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43">
        <v>-2E-3</v>
      </c>
    </row>
    <row r="11" spans="1:37" x14ac:dyDescent="0.25">
      <c r="A11" t="s">
        <v>246</v>
      </c>
      <c r="B11" s="50" t="s">
        <v>247</v>
      </c>
      <c r="C11" t="s">
        <v>542</v>
      </c>
      <c r="D11" t="s">
        <v>241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43">
        <v>8.9999999999999993E-3</v>
      </c>
    </row>
    <row r="12" spans="1:37" x14ac:dyDescent="0.25">
      <c r="A12" t="s">
        <v>248</v>
      </c>
      <c r="B12" s="50" t="s">
        <v>249</v>
      </c>
      <c r="C12" t="s">
        <v>543</v>
      </c>
      <c r="D12" t="s">
        <v>241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43">
        <v>-8.0000000000000002E-3</v>
      </c>
    </row>
    <row r="13" spans="1:37" x14ac:dyDescent="0.25">
      <c r="A13" t="s">
        <v>192</v>
      </c>
      <c r="B13" s="50" t="s">
        <v>250</v>
      </c>
      <c r="C13" t="s">
        <v>544</v>
      </c>
      <c r="D13" t="s">
        <v>241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43">
        <v>1E-3</v>
      </c>
    </row>
    <row r="14" spans="1:37" x14ac:dyDescent="0.25">
      <c r="A14" t="s">
        <v>251</v>
      </c>
      <c r="B14" s="50" t="s">
        <v>252</v>
      </c>
      <c r="C14" t="s">
        <v>545</v>
      </c>
      <c r="D14" t="s">
        <v>241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43">
        <v>0.10199999999999999</v>
      </c>
    </row>
    <row r="15" spans="1:37" x14ac:dyDescent="0.25">
      <c r="A15" t="s">
        <v>253</v>
      </c>
      <c r="B15" s="50" t="s">
        <v>254</v>
      </c>
      <c r="C15" t="s">
        <v>546</v>
      </c>
      <c r="D15" t="s">
        <v>241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43">
        <v>-8.0000000000000002E-3</v>
      </c>
    </row>
    <row r="16" spans="1:37" x14ac:dyDescent="0.25">
      <c r="A16" t="s">
        <v>255</v>
      </c>
      <c r="B16" s="50" t="s">
        <v>256</v>
      </c>
      <c r="C16" t="s">
        <v>547</v>
      </c>
      <c r="D16" t="s">
        <v>241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43">
        <v>4.1000000000000002E-2</v>
      </c>
    </row>
    <row r="17" spans="1:37" x14ac:dyDescent="0.25">
      <c r="A17" t="s">
        <v>257</v>
      </c>
      <c r="B17" s="50" t="s">
        <v>258</v>
      </c>
      <c r="C17" t="s">
        <v>548</v>
      </c>
      <c r="D17" t="s">
        <v>241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43">
        <v>7.0000000000000001E-3</v>
      </c>
    </row>
    <row r="18" spans="1:37" x14ac:dyDescent="0.25">
      <c r="A18" t="s">
        <v>259</v>
      </c>
      <c r="C18" t="s">
        <v>549</v>
      </c>
    </row>
    <row r="19" spans="1:37" x14ac:dyDescent="0.25">
      <c r="A19" t="s">
        <v>239</v>
      </c>
      <c r="B19" s="50" t="s">
        <v>260</v>
      </c>
      <c r="C19" t="s">
        <v>550</v>
      </c>
      <c r="D19" t="s">
        <v>241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43">
        <v>1.2999999999999999E-2</v>
      </c>
    </row>
    <row r="20" spans="1:37" x14ac:dyDescent="0.25">
      <c r="A20" t="s">
        <v>244</v>
      </c>
      <c r="B20" s="50" t="s">
        <v>261</v>
      </c>
      <c r="C20" t="s">
        <v>551</v>
      </c>
      <c r="D20" t="s">
        <v>241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43">
        <v>-2E-3</v>
      </c>
    </row>
    <row r="21" spans="1:37" x14ac:dyDescent="0.25">
      <c r="A21" t="s">
        <v>255</v>
      </c>
      <c r="B21" s="50" t="s">
        <v>262</v>
      </c>
      <c r="C21" t="s">
        <v>552</v>
      </c>
      <c r="D21" t="s">
        <v>241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43">
        <v>4.1000000000000002E-2</v>
      </c>
    </row>
    <row r="22" spans="1:37" x14ac:dyDescent="0.25">
      <c r="A22" t="s">
        <v>263</v>
      </c>
      <c r="B22" s="50" t="s">
        <v>264</v>
      </c>
      <c r="C22" t="s">
        <v>553</v>
      </c>
      <c r="D22" t="s">
        <v>241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43">
        <v>1.7000000000000001E-2</v>
      </c>
    </row>
    <row r="23" spans="1:37" x14ac:dyDescent="0.25">
      <c r="A23" t="s">
        <v>265</v>
      </c>
      <c r="B23" s="50" t="s">
        <v>266</v>
      </c>
      <c r="C23" t="s">
        <v>554</v>
      </c>
      <c r="D23" t="s">
        <v>241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43">
        <v>0</v>
      </c>
    </row>
    <row r="24" spans="1:37" x14ac:dyDescent="0.25">
      <c r="A24" t="s">
        <v>257</v>
      </c>
      <c r="B24" s="50" t="s">
        <v>267</v>
      </c>
      <c r="C24" t="s">
        <v>555</v>
      </c>
      <c r="D24" t="s">
        <v>241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43">
        <v>0.01</v>
      </c>
    </row>
    <row r="25" spans="1:37" x14ac:dyDescent="0.25">
      <c r="A25" t="s">
        <v>268</v>
      </c>
      <c r="C25" t="s">
        <v>556</v>
      </c>
    </row>
    <row r="26" spans="1:37" x14ac:dyDescent="0.25">
      <c r="A26" t="s">
        <v>269</v>
      </c>
      <c r="B26" s="50" t="s">
        <v>270</v>
      </c>
      <c r="C26" t="s">
        <v>557</v>
      </c>
      <c r="D26" t="s">
        <v>241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43">
        <v>6.0000000000000001E-3</v>
      </c>
    </row>
    <row r="27" spans="1:37" x14ac:dyDescent="0.25">
      <c r="A27" t="s">
        <v>271</v>
      </c>
      <c r="B27" s="50" t="s">
        <v>272</v>
      </c>
      <c r="C27" t="s">
        <v>558</v>
      </c>
      <c r="D27" t="s">
        <v>241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43">
        <v>8.0000000000000002E-3</v>
      </c>
    </row>
    <row r="28" spans="1:37" x14ac:dyDescent="0.25">
      <c r="A28" t="s">
        <v>248</v>
      </c>
      <c r="B28" s="50" t="s">
        <v>273</v>
      </c>
      <c r="C28" t="s">
        <v>559</v>
      </c>
      <c r="D28" t="s">
        <v>241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43">
        <v>-1.4E-2</v>
      </c>
    </row>
    <row r="29" spans="1:37" x14ac:dyDescent="0.25">
      <c r="A29" t="s">
        <v>192</v>
      </c>
      <c r="B29" s="50" t="s">
        <v>274</v>
      </c>
      <c r="C29" t="s">
        <v>560</v>
      </c>
      <c r="D29" t="s">
        <v>241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43">
        <v>-1.0999999999999999E-2</v>
      </c>
    </row>
    <row r="30" spans="1:37" x14ac:dyDescent="0.25">
      <c r="A30" t="s">
        <v>275</v>
      </c>
      <c r="B30" s="50" t="s">
        <v>276</v>
      </c>
      <c r="C30" t="s">
        <v>561</v>
      </c>
      <c r="D30" t="s">
        <v>241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43">
        <v>8.0000000000000002E-3</v>
      </c>
    </row>
    <row r="31" spans="1:37" x14ac:dyDescent="0.25">
      <c r="A31" t="s">
        <v>257</v>
      </c>
      <c r="B31" s="50" t="s">
        <v>277</v>
      </c>
      <c r="C31" t="s">
        <v>562</v>
      </c>
      <c r="D31" t="s">
        <v>241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43">
        <v>7.0000000000000001E-3</v>
      </c>
    </row>
    <row r="32" spans="1:37" x14ac:dyDescent="0.25">
      <c r="A32" t="s">
        <v>278</v>
      </c>
      <c r="C32" t="s">
        <v>563</v>
      </c>
    </row>
    <row r="33" spans="1:37" x14ac:dyDescent="0.25">
      <c r="A33" t="s">
        <v>269</v>
      </c>
      <c r="B33" s="50" t="s">
        <v>279</v>
      </c>
      <c r="C33" t="s">
        <v>564</v>
      </c>
      <c r="D33" t="s">
        <v>241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43">
        <v>4.0000000000000001E-3</v>
      </c>
    </row>
    <row r="34" spans="1:37" x14ac:dyDescent="0.25">
      <c r="A34" t="s">
        <v>271</v>
      </c>
      <c r="B34" s="50" t="s">
        <v>280</v>
      </c>
      <c r="C34" t="s">
        <v>565</v>
      </c>
      <c r="D34" t="s">
        <v>241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43">
        <v>0.01</v>
      </c>
    </row>
    <row r="35" spans="1:37" x14ac:dyDescent="0.25">
      <c r="A35" t="s">
        <v>192</v>
      </c>
      <c r="B35" s="50" t="s">
        <v>281</v>
      </c>
      <c r="C35" t="s">
        <v>566</v>
      </c>
      <c r="D35" t="s">
        <v>241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43">
        <v>-4.0000000000000001E-3</v>
      </c>
    </row>
    <row r="36" spans="1:37" x14ac:dyDescent="0.25">
      <c r="A36" t="s">
        <v>257</v>
      </c>
      <c r="B36" s="50" t="s">
        <v>282</v>
      </c>
      <c r="C36" t="s">
        <v>567</v>
      </c>
      <c r="D36" t="s">
        <v>241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43">
        <v>5.0000000000000001E-3</v>
      </c>
    </row>
    <row r="37" spans="1:37" x14ac:dyDescent="0.25">
      <c r="A37" t="s">
        <v>283</v>
      </c>
      <c r="C37" t="s">
        <v>568</v>
      </c>
    </row>
    <row r="38" spans="1:37" x14ac:dyDescent="0.25">
      <c r="A38" t="s">
        <v>269</v>
      </c>
      <c r="B38" s="50" t="s">
        <v>284</v>
      </c>
      <c r="C38" t="s">
        <v>569</v>
      </c>
      <c r="D38" t="s">
        <v>241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43">
        <v>1.4E-2</v>
      </c>
    </row>
    <row r="39" spans="1:37" x14ac:dyDescent="0.25">
      <c r="A39" t="s">
        <v>271</v>
      </c>
      <c r="B39" s="50" t="s">
        <v>285</v>
      </c>
      <c r="C39" t="s">
        <v>570</v>
      </c>
      <c r="D39" t="s">
        <v>241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43">
        <v>1.4999999999999999E-2</v>
      </c>
    </row>
    <row r="40" spans="1:37" x14ac:dyDescent="0.25">
      <c r="A40" t="s">
        <v>257</v>
      </c>
      <c r="B40" s="50" t="s">
        <v>286</v>
      </c>
      <c r="C40" t="s">
        <v>571</v>
      </c>
      <c r="D40" t="s">
        <v>241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43">
        <v>1.4E-2</v>
      </c>
    </row>
    <row r="41" spans="1:37" x14ac:dyDescent="0.25">
      <c r="A41" t="s">
        <v>287</v>
      </c>
      <c r="C41" t="s">
        <v>572</v>
      </c>
    </row>
    <row r="42" spans="1:37" x14ac:dyDescent="0.25">
      <c r="A42" t="s">
        <v>288</v>
      </c>
      <c r="B42" s="50" t="s">
        <v>289</v>
      </c>
      <c r="C42" t="s">
        <v>573</v>
      </c>
      <c r="D42" t="s">
        <v>241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43">
        <v>7.0000000000000001E-3</v>
      </c>
    </row>
    <row r="43" spans="1:37" x14ac:dyDescent="0.25">
      <c r="A43" t="s">
        <v>290</v>
      </c>
      <c r="B43" s="50" t="s">
        <v>291</v>
      </c>
      <c r="C43" t="s">
        <v>574</v>
      </c>
      <c r="D43" t="s">
        <v>241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43">
        <v>6.0000000000000001E-3</v>
      </c>
    </row>
    <row r="44" spans="1:37" x14ac:dyDescent="0.25">
      <c r="A44" t="s">
        <v>3</v>
      </c>
      <c r="C44" t="s">
        <v>575</v>
      </c>
    </row>
    <row r="45" spans="1:37" x14ac:dyDescent="0.25">
      <c r="A45" t="s">
        <v>238</v>
      </c>
      <c r="C45" t="s">
        <v>576</v>
      </c>
    </row>
    <row r="46" spans="1:37" x14ac:dyDescent="0.25">
      <c r="A46" t="s">
        <v>292</v>
      </c>
      <c r="B46" s="50" t="s">
        <v>293</v>
      </c>
      <c r="C46" t="s">
        <v>577</v>
      </c>
      <c r="D46" t="s">
        <v>294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43">
        <v>2E-3</v>
      </c>
    </row>
    <row r="47" spans="1:37" x14ac:dyDescent="0.25">
      <c r="A47" t="s">
        <v>295</v>
      </c>
      <c r="B47" s="50" t="s">
        <v>296</v>
      </c>
      <c r="C47" t="s">
        <v>578</v>
      </c>
      <c r="D47" t="s">
        <v>297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43">
        <v>0</v>
      </c>
    </row>
    <row r="48" spans="1:37" x14ac:dyDescent="0.25">
      <c r="A48" t="s">
        <v>298</v>
      </c>
      <c r="B48" s="50" t="s">
        <v>299</v>
      </c>
      <c r="C48" t="s">
        <v>579</v>
      </c>
      <c r="D48" t="s">
        <v>300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43">
        <v>3.0000000000000001E-3</v>
      </c>
    </row>
    <row r="49" spans="1:37" x14ac:dyDescent="0.25">
      <c r="A49" t="s">
        <v>301</v>
      </c>
      <c r="B49" s="50" t="s">
        <v>302</v>
      </c>
      <c r="C49" t="s">
        <v>580</v>
      </c>
      <c r="D49" t="s">
        <v>303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43">
        <v>2E-3</v>
      </c>
    </row>
    <row r="50" spans="1:37" x14ac:dyDescent="0.25">
      <c r="A50" t="s">
        <v>304</v>
      </c>
      <c r="B50" s="50" t="s">
        <v>305</v>
      </c>
      <c r="C50" t="s">
        <v>581</v>
      </c>
      <c r="D50" t="s">
        <v>303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43">
        <v>0</v>
      </c>
    </row>
    <row r="51" spans="1:37" x14ac:dyDescent="0.25">
      <c r="A51" t="s">
        <v>306</v>
      </c>
      <c r="C51" t="s">
        <v>582</v>
      </c>
    </row>
    <row r="52" spans="1:37" x14ac:dyDescent="0.25">
      <c r="A52" t="s">
        <v>307</v>
      </c>
      <c r="B52" s="50" t="s">
        <v>308</v>
      </c>
      <c r="C52" t="s">
        <v>583</v>
      </c>
      <c r="D52" t="s">
        <v>309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43">
        <v>4.0000000000000001E-3</v>
      </c>
    </row>
    <row r="53" spans="1:37" x14ac:dyDescent="0.25">
      <c r="A53" t="s">
        <v>295</v>
      </c>
      <c r="B53" s="50" t="s">
        <v>310</v>
      </c>
      <c r="C53" t="s">
        <v>584</v>
      </c>
      <c r="D53" t="s">
        <v>297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43">
        <v>5.0000000000000001E-3</v>
      </c>
    </row>
    <row r="54" spans="1:37" x14ac:dyDescent="0.25">
      <c r="A54" t="s">
        <v>311</v>
      </c>
      <c r="B54" s="50" t="s">
        <v>312</v>
      </c>
      <c r="C54" t="s">
        <v>585</v>
      </c>
      <c r="D54" t="s">
        <v>313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43">
        <v>4.0000000000000001E-3</v>
      </c>
    </row>
    <row r="55" spans="1:37" x14ac:dyDescent="0.25">
      <c r="A55" t="s">
        <v>314</v>
      </c>
      <c r="B55" s="50" t="s">
        <v>315</v>
      </c>
      <c r="C55" t="s">
        <v>586</v>
      </c>
      <c r="D55" t="s">
        <v>309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43">
        <v>5.0000000000000001E-3</v>
      </c>
    </row>
    <row r="56" spans="1:37" x14ac:dyDescent="0.25">
      <c r="A56" t="s">
        <v>316</v>
      </c>
      <c r="B56" s="50" t="s">
        <v>317</v>
      </c>
      <c r="C56" t="s">
        <v>587</v>
      </c>
      <c r="D56" t="s">
        <v>313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43">
        <v>3.0000000000000001E-3</v>
      </c>
    </row>
    <row r="57" spans="1:37" x14ac:dyDescent="0.25">
      <c r="A57" t="s">
        <v>318</v>
      </c>
      <c r="C57" t="s">
        <v>588</v>
      </c>
    </row>
    <row r="58" spans="1:37" x14ac:dyDescent="0.25">
      <c r="A58" t="s">
        <v>319</v>
      </c>
      <c r="B58" s="50" t="s">
        <v>320</v>
      </c>
      <c r="C58" t="s">
        <v>589</v>
      </c>
      <c r="D58" t="s">
        <v>321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43">
        <v>2E-3</v>
      </c>
    </row>
    <row r="59" spans="1:37" x14ac:dyDescent="0.25">
      <c r="A59" t="s">
        <v>322</v>
      </c>
      <c r="B59" s="50" t="s">
        <v>323</v>
      </c>
      <c r="C59" t="s">
        <v>590</v>
      </c>
      <c r="D59" t="s">
        <v>321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43">
        <v>1E-3</v>
      </c>
    </row>
    <row r="60" spans="1:37" x14ac:dyDescent="0.25">
      <c r="A60" t="s">
        <v>324</v>
      </c>
      <c r="B60" s="50" t="s">
        <v>325</v>
      </c>
      <c r="C60" t="s">
        <v>591</v>
      </c>
      <c r="D60" t="s">
        <v>321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43">
        <v>4.0000000000000001E-3</v>
      </c>
    </row>
    <row r="61" spans="1:37" x14ac:dyDescent="0.25">
      <c r="A61" t="s">
        <v>326</v>
      </c>
      <c r="B61" s="50" t="s">
        <v>327</v>
      </c>
      <c r="C61" t="s">
        <v>592</v>
      </c>
      <c r="D61" t="s">
        <v>321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43">
        <v>1E-3</v>
      </c>
    </row>
    <row r="62" spans="1:37" x14ac:dyDescent="0.25">
      <c r="A62" t="s">
        <v>328</v>
      </c>
      <c r="C62" t="s">
        <v>593</v>
      </c>
    </row>
    <row r="63" spans="1:37" x14ac:dyDescent="0.25">
      <c r="A63" t="s">
        <v>288</v>
      </c>
      <c r="B63" s="50" t="s">
        <v>329</v>
      </c>
      <c r="C63" t="s">
        <v>594</v>
      </c>
      <c r="D63" t="s">
        <v>330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43">
        <v>-7.0000000000000001E-3</v>
      </c>
    </row>
    <row r="64" spans="1:37" x14ac:dyDescent="0.25">
      <c r="A64" t="s">
        <v>290</v>
      </c>
      <c r="B64" s="50" t="s">
        <v>331</v>
      </c>
      <c r="C64" t="s">
        <v>595</v>
      </c>
      <c r="D64" t="s">
        <v>330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43">
        <v>-7.0000000000000001E-3</v>
      </c>
    </row>
    <row r="65" spans="1:37" x14ac:dyDescent="0.25">
      <c r="A65" t="s">
        <v>332</v>
      </c>
      <c r="C65" t="s">
        <v>596</v>
      </c>
    </row>
    <row r="66" spans="1:37" x14ac:dyDescent="0.25">
      <c r="A66" t="s">
        <v>333</v>
      </c>
      <c r="C66" t="s">
        <v>597</v>
      </c>
    </row>
    <row r="67" spans="1:37" x14ac:dyDescent="0.25">
      <c r="A67" t="s">
        <v>334</v>
      </c>
      <c r="B67" s="50" t="s">
        <v>335</v>
      </c>
      <c r="C67" t="s">
        <v>598</v>
      </c>
      <c r="D67" t="s">
        <v>336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43">
        <v>-8.0000000000000002E-3</v>
      </c>
    </row>
    <row r="68" spans="1:37" x14ac:dyDescent="0.25">
      <c r="A68" t="s">
        <v>337</v>
      </c>
      <c r="B68" s="50" t="s">
        <v>338</v>
      </c>
      <c r="C68" t="s">
        <v>599</v>
      </c>
      <c r="D68" t="s">
        <v>336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43">
        <v>-2E-3</v>
      </c>
    </row>
    <row r="69" spans="1:37" x14ac:dyDescent="0.25">
      <c r="A69" t="s">
        <v>339</v>
      </c>
      <c r="B69" s="50" t="s">
        <v>340</v>
      </c>
      <c r="C69" t="s">
        <v>600</v>
      </c>
      <c r="D69" t="s">
        <v>336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43">
        <v>-7.0000000000000001E-3</v>
      </c>
    </row>
    <row r="70" spans="1:37" x14ac:dyDescent="0.25">
      <c r="A70" t="s">
        <v>306</v>
      </c>
      <c r="C70" t="s">
        <v>601</v>
      </c>
    </row>
    <row r="71" spans="1:37" x14ac:dyDescent="0.25">
      <c r="A71" t="s">
        <v>334</v>
      </c>
      <c r="B71" s="50" t="s">
        <v>341</v>
      </c>
      <c r="C71" t="s">
        <v>602</v>
      </c>
      <c r="D71" t="s">
        <v>336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43">
        <v>-3.0000000000000001E-3</v>
      </c>
    </row>
    <row r="72" spans="1:37" x14ac:dyDescent="0.25">
      <c r="A72" t="s">
        <v>337</v>
      </c>
      <c r="B72" s="50" t="s">
        <v>342</v>
      </c>
      <c r="C72" t="s">
        <v>603</v>
      </c>
      <c r="D72" t="s">
        <v>336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43">
        <v>-1E-3</v>
      </c>
    </row>
    <row r="73" spans="1:37" x14ac:dyDescent="0.25">
      <c r="A73" t="s">
        <v>339</v>
      </c>
      <c r="B73" s="50" t="s">
        <v>343</v>
      </c>
      <c r="C73" t="s">
        <v>604</v>
      </c>
      <c r="D73" t="s">
        <v>336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43">
        <v>-2E-3</v>
      </c>
    </row>
    <row r="74" spans="1:37" x14ac:dyDescent="0.25">
      <c r="A74" t="s">
        <v>344</v>
      </c>
      <c r="C74" t="s">
        <v>605</v>
      </c>
    </row>
    <row r="75" spans="1:37" x14ac:dyDescent="0.25">
      <c r="A75" t="s">
        <v>345</v>
      </c>
      <c r="C75" t="s">
        <v>606</v>
      </c>
    </row>
    <row r="76" spans="1:37" x14ac:dyDescent="0.25">
      <c r="A76" s="1" t="s">
        <v>231</v>
      </c>
      <c r="C76" t="s">
        <v>607</v>
      </c>
    </row>
    <row r="77" spans="1:37" x14ac:dyDescent="0.25">
      <c r="A77" t="s">
        <v>346</v>
      </c>
      <c r="B77" s="50" t="s">
        <v>347</v>
      </c>
      <c r="C77" t="s">
        <v>608</v>
      </c>
      <c r="D77" t="s">
        <v>348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5</v>
      </c>
    </row>
    <row r="78" spans="1:37" x14ac:dyDescent="0.25">
      <c r="A78" t="s">
        <v>349</v>
      </c>
      <c r="B78" s="50" t="s">
        <v>350</v>
      </c>
      <c r="C78" t="s">
        <v>609</v>
      </c>
      <c r="D78" t="s">
        <v>348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43">
        <v>0.06</v>
      </c>
    </row>
    <row r="79" spans="1:37" x14ac:dyDescent="0.25">
      <c r="A79" t="s">
        <v>351</v>
      </c>
      <c r="B79" s="50" t="s">
        <v>352</v>
      </c>
      <c r="C79" t="s">
        <v>610</v>
      </c>
      <c r="D79" t="s">
        <v>348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43">
        <v>6.0000000000000001E-3</v>
      </c>
    </row>
    <row r="80" spans="1:37" x14ac:dyDescent="0.25">
      <c r="A80" t="s">
        <v>257</v>
      </c>
      <c r="B80" s="50" t="s">
        <v>353</v>
      </c>
      <c r="C80" t="s">
        <v>611</v>
      </c>
      <c r="D80" t="s">
        <v>348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43">
        <v>0.06</v>
      </c>
    </row>
    <row r="81" spans="1:37" x14ac:dyDescent="0.25">
      <c r="A81" s="1" t="s">
        <v>230</v>
      </c>
      <c r="C81" t="s">
        <v>612</v>
      </c>
    </row>
    <row r="82" spans="1:37" x14ac:dyDescent="0.25">
      <c r="A82" t="s">
        <v>346</v>
      </c>
      <c r="B82" s="50" t="s">
        <v>354</v>
      </c>
      <c r="C82" t="s">
        <v>613</v>
      </c>
      <c r="D82" t="s">
        <v>355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5</v>
      </c>
    </row>
    <row r="83" spans="1:37" x14ac:dyDescent="0.25">
      <c r="A83" t="s">
        <v>349</v>
      </c>
      <c r="B83" s="50" t="s">
        <v>356</v>
      </c>
      <c r="C83" t="s">
        <v>614</v>
      </c>
      <c r="D83" t="s">
        <v>355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43">
        <v>0.06</v>
      </c>
    </row>
    <row r="84" spans="1:37" x14ac:dyDescent="0.25">
      <c r="A84" t="s">
        <v>351</v>
      </c>
      <c r="B84" s="50" t="s">
        <v>357</v>
      </c>
      <c r="C84" t="s">
        <v>615</v>
      </c>
      <c r="D84" t="s">
        <v>355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43">
        <v>5.0000000000000001E-3</v>
      </c>
    </row>
    <row r="85" spans="1:37" x14ac:dyDescent="0.25">
      <c r="A85" t="s">
        <v>257</v>
      </c>
      <c r="B85" s="50" t="s">
        <v>358</v>
      </c>
      <c r="C85" t="s">
        <v>616</v>
      </c>
      <c r="D85" t="s">
        <v>355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43">
        <v>0.06</v>
      </c>
    </row>
    <row r="86" spans="1:37" x14ac:dyDescent="0.25">
      <c r="A86" t="s">
        <v>359</v>
      </c>
      <c r="C86" t="s">
        <v>617</v>
      </c>
    </row>
    <row r="87" spans="1:37" x14ac:dyDescent="0.25">
      <c r="A87" t="s">
        <v>360</v>
      </c>
      <c r="B87" s="50" t="s">
        <v>361</v>
      </c>
      <c r="C87" t="s">
        <v>618</v>
      </c>
      <c r="D87" t="s">
        <v>355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43">
        <v>7.2999999999999995E-2</v>
      </c>
    </row>
    <row r="88" spans="1:37" x14ac:dyDescent="0.25">
      <c r="A88" t="s">
        <v>362</v>
      </c>
      <c r="B88" s="50" t="s">
        <v>363</v>
      </c>
      <c r="C88" t="s">
        <v>619</v>
      </c>
      <c r="D88" t="s">
        <v>355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43">
        <v>5.8000000000000003E-2</v>
      </c>
    </row>
    <row r="89" spans="1:37" x14ac:dyDescent="0.25">
      <c r="A89" t="s">
        <v>364</v>
      </c>
      <c r="C89" t="s">
        <v>620</v>
      </c>
    </row>
    <row r="90" spans="1:37" x14ac:dyDescent="0.25">
      <c r="A90" t="s">
        <v>346</v>
      </c>
      <c r="B90" s="50" t="s">
        <v>365</v>
      </c>
      <c r="C90" t="s">
        <v>621</v>
      </c>
      <c r="D90" t="s">
        <v>366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5</v>
      </c>
    </row>
    <row r="91" spans="1:37" x14ac:dyDescent="0.25">
      <c r="A91" t="s">
        <v>349</v>
      </c>
      <c r="B91" s="50" t="s">
        <v>367</v>
      </c>
      <c r="C91" t="s">
        <v>622</v>
      </c>
      <c r="D91" t="s">
        <v>366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43">
        <v>5.6000000000000001E-2</v>
      </c>
    </row>
    <row r="92" spans="1:37" x14ac:dyDescent="0.25">
      <c r="A92" t="s">
        <v>351</v>
      </c>
      <c r="B92" s="50" t="s">
        <v>368</v>
      </c>
      <c r="C92" t="s">
        <v>623</v>
      </c>
      <c r="D92" t="s">
        <v>366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43">
        <v>0</v>
      </c>
    </row>
    <row r="93" spans="1:37" x14ac:dyDescent="0.25">
      <c r="A93" t="s">
        <v>257</v>
      </c>
      <c r="B93" s="50" t="s">
        <v>369</v>
      </c>
      <c r="C93" t="s">
        <v>624</v>
      </c>
      <c r="D93" t="s">
        <v>366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43">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topLeftCell="A55" workbookViewId="0">
      <selection activeCell="F83" sqref="F83"/>
    </sheetView>
  </sheetViews>
  <sheetFormatPr defaultRowHeight="15" x14ac:dyDescent="0.25"/>
  <sheetData>
    <row r="1" spans="1:37" x14ac:dyDescent="0.25">
      <c r="A1" t="s">
        <v>372</v>
      </c>
    </row>
    <row r="2" spans="1:37" x14ac:dyDescent="0.25">
      <c r="A2" t="s">
        <v>373</v>
      </c>
    </row>
    <row r="3" spans="1:37" x14ac:dyDescent="0.25">
      <c r="A3" t="s">
        <v>625</v>
      </c>
    </row>
    <row r="4" spans="1:37" x14ac:dyDescent="0.25">
      <c r="A4" t="s">
        <v>234</v>
      </c>
    </row>
    <row r="5" spans="1:37" x14ac:dyDescent="0.25">
      <c r="B5" t="s">
        <v>235</v>
      </c>
      <c r="C5" t="s">
        <v>236</v>
      </c>
      <c r="D5" t="s">
        <v>237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374</v>
      </c>
    </row>
    <row r="6" spans="1:37" x14ac:dyDescent="0.25">
      <c r="A6" t="s">
        <v>11</v>
      </c>
      <c r="C6" t="s">
        <v>375</v>
      </c>
    </row>
    <row r="7" spans="1:37" x14ac:dyDescent="0.25">
      <c r="A7" t="s">
        <v>376</v>
      </c>
      <c r="C7" t="s">
        <v>377</v>
      </c>
    </row>
    <row r="8" spans="1:37" x14ac:dyDescent="0.25">
      <c r="A8" t="s">
        <v>378</v>
      </c>
      <c r="B8" t="s">
        <v>379</v>
      </c>
      <c r="C8" t="s">
        <v>380</v>
      </c>
      <c r="D8" t="s">
        <v>381</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43">
        <v>-1E-3</v>
      </c>
    </row>
    <row r="9" spans="1:37" x14ac:dyDescent="0.25">
      <c r="A9" t="s">
        <v>382</v>
      </c>
      <c r="B9" t="s">
        <v>383</v>
      </c>
      <c r="C9" t="s">
        <v>384</v>
      </c>
      <c r="D9" t="s">
        <v>381</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43">
        <v>3.0000000000000001E-3</v>
      </c>
    </row>
    <row r="10" spans="1:37" x14ac:dyDescent="0.25">
      <c r="A10" t="s">
        <v>385</v>
      </c>
      <c r="B10" t="s">
        <v>386</v>
      </c>
      <c r="C10" t="s">
        <v>387</v>
      </c>
      <c r="D10" t="s">
        <v>381</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43">
        <v>3.0000000000000001E-3</v>
      </c>
    </row>
    <row r="11" spans="1:37" x14ac:dyDescent="0.25">
      <c r="A11" t="s">
        <v>388</v>
      </c>
      <c r="B11" t="s">
        <v>389</v>
      </c>
      <c r="C11" t="s">
        <v>390</v>
      </c>
      <c r="D11" t="s">
        <v>381</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43">
        <v>6.0000000000000001E-3</v>
      </c>
    </row>
    <row r="12" spans="1:37" x14ac:dyDescent="0.25">
      <c r="A12" t="s">
        <v>391</v>
      </c>
      <c r="B12" t="s">
        <v>392</v>
      </c>
      <c r="C12" t="s">
        <v>393</v>
      </c>
      <c r="D12" t="s">
        <v>381</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43">
        <v>6.0000000000000001E-3</v>
      </c>
    </row>
    <row r="13" spans="1:37" x14ac:dyDescent="0.25">
      <c r="A13" t="s">
        <v>394</v>
      </c>
      <c r="B13" t="s">
        <v>395</v>
      </c>
      <c r="C13" t="s">
        <v>396</v>
      </c>
      <c r="D13" t="s">
        <v>381</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43">
        <v>8.9999999999999993E-3</v>
      </c>
    </row>
    <row r="14" spans="1:37" x14ac:dyDescent="0.25">
      <c r="A14" t="s">
        <v>397</v>
      </c>
      <c r="B14" t="s">
        <v>398</v>
      </c>
      <c r="C14" t="s">
        <v>399</v>
      </c>
      <c r="D14" t="s">
        <v>381</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43">
        <v>5.0000000000000001E-3</v>
      </c>
    </row>
    <row r="15" spans="1:37" x14ac:dyDescent="0.25">
      <c r="A15" t="s">
        <v>400</v>
      </c>
      <c r="B15" t="s">
        <v>401</v>
      </c>
      <c r="C15" t="s">
        <v>402</v>
      </c>
      <c r="D15" t="s">
        <v>381</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43">
        <v>3.0000000000000001E-3</v>
      </c>
    </row>
    <row r="16" spans="1:37" x14ac:dyDescent="0.25">
      <c r="A16" t="s">
        <v>403</v>
      </c>
      <c r="B16" t="s">
        <v>404</v>
      </c>
      <c r="C16" t="s">
        <v>405</v>
      </c>
      <c r="D16" t="s">
        <v>381</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43">
        <v>2E-3</v>
      </c>
    </row>
    <row r="17" spans="1:37" x14ac:dyDescent="0.25">
      <c r="A17" t="s">
        <v>406</v>
      </c>
      <c r="B17" t="s">
        <v>407</v>
      </c>
      <c r="C17" t="s">
        <v>408</v>
      </c>
      <c r="D17" t="s">
        <v>381</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43">
        <v>5.0000000000000001E-3</v>
      </c>
    </row>
    <row r="18" spans="1:37" x14ac:dyDescent="0.25">
      <c r="A18" t="s">
        <v>409</v>
      </c>
      <c r="B18" t="s">
        <v>410</v>
      </c>
      <c r="C18" t="s">
        <v>411</v>
      </c>
      <c r="D18" t="s">
        <v>381</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43">
        <v>6.0000000000000001E-3</v>
      </c>
    </row>
    <row r="19" spans="1:37" x14ac:dyDescent="0.25">
      <c r="A19" t="s">
        <v>257</v>
      </c>
      <c r="B19" t="s">
        <v>412</v>
      </c>
      <c r="C19" t="s">
        <v>413</v>
      </c>
      <c r="D19" t="s">
        <v>381</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43">
        <v>4.0000000000000001E-3</v>
      </c>
    </row>
    <row r="20" spans="1:37" x14ac:dyDescent="0.25">
      <c r="A20" t="s">
        <v>12</v>
      </c>
      <c r="C20" t="s">
        <v>414</v>
      </c>
    </row>
    <row r="21" spans="1:37" x14ac:dyDescent="0.25">
      <c r="A21" t="s">
        <v>415</v>
      </c>
      <c r="C21" t="s">
        <v>416</v>
      </c>
    </row>
    <row r="22" spans="1:37" x14ac:dyDescent="0.25">
      <c r="A22" t="s">
        <v>378</v>
      </c>
      <c r="B22" t="s">
        <v>417</v>
      </c>
      <c r="C22" t="s">
        <v>418</v>
      </c>
      <c r="D22" t="s">
        <v>419</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43">
        <v>6.0000000000000001E-3</v>
      </c>
    </row>
    <row r="23" spans="1:37" x14ac:dyDescent="0.25">
      <c r="A23" t="s">
        <v>382</v>
      </c>
      <c r="B23" t="s">
        <v>420</v>
      </c>
      <c r="C23" t="s">
        <v>421</v>
      </c>
      <c r="D23" t="s">
        <v>419</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43">
        <v>0.01</v>
      </c>
    </row>
    <row r="24" spans="1:37" x14ac:dyDescent="0.25">
      <c r="A24" t="s">
        <v>385</v>
      </c>
      <c r="B24" t="s">
        <v>422</v>
      </c>
      <c r="C24" t="s">
        <v>423</v>
      </c>
      <c r="D24" t="s">
        <v>419</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43">
        <v>8.9999999999999993E-3</v>
      </c>
    </row>
    <row r="25" spans="1:37" x14ac:dyDescent="0.25">
      <c r="A25" t="s">
        <v>388</v>
      </c>
      <c r="B25" t="s">
        <v>424</v>
      </c>
      <c r="C25" t="s">
        <v>425</v>
      </c>
      <c r="D25" t="s">
        <v>419</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43">
        <v>8.9999999999999993E-3</v>
      </c>
    </row>
    <row r="26" spans="1:37" x14ac:dyDescent="0.25">
      <c r="A26" t="s">
        <v>391</v>
      </c>
      <c r="B26" t="s">
        <v>426</v>
      </c>
      <c r="C26" t="s">
        <v>427</v>
      </c>
      <c r="D26" t="s">
        <v>419</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43">
        <v>1.0999999999999999E-2</v>
      </c>
    </row>
    <row r="27" spans="1:37" x14ac:dyDescent="0.25">
      <c r="A27" t="s">
        <v>394</v>
      </c>
      <c r="B27" t="s">
        <v>428</v>
      </c>
      <c r="C27" t="s">
        <v>429</v>
      </c>
      <c r="D27" t="s">
        <v>419</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43">
        <v>1.0999999999999999E-2</v>
      </c>
    </row>
    <row r="28" spans="1:37" x14ac:dyDescent="0.25">
      <c r="A28" t="s">
        <v>397</v>
      </c>
      <c r="B28" t="s">
        <v>430</v>
      </c>
      <c r="C28" t="s">
        <v>431</v>
      </c>
      <c r="D28" t="s">
        <v>419</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43">
        <v>7.0000000000000001E-3</v>
      </c>
    </row>
    <row r="29" spans="1:37" x14ac:dyDescent="0.25">
      <c r="A29" t="s">
        <v>400</v>
      </c>
      <c r="B29" t="s">
        <v>432</v>
      </c>
      <c r="C29" t="s">
        <v>433</v>
      </c>
      <c r="D29" t="s">
        <v>419</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43">
        <v>8.9999999999999993E-3</v>
      </c>
    </row>
    <row r="30" spans="1:37" x14ac:dyDescent="0.25">
      <c r="A30" t="s">
        <v>403</v>
      </c>
      <c r="B30" t="s">
        <v>434</v>
      </c>
      <c r="C30" t="s">
        <v>435</v>
      </c>
      <c r="D30" t="s">
        <v>419</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43">
        <v>8.9999999999999993E-3</v>
      </c>
    </row>
    <row r="31" spans="1:37" x14ac:dyDescent="0.25">
      <c r="A31" t="s">
        <v>406</v>
      </c>
      <c r="B31" t="s">
        <v>436</v>
      </c>
      <c r="C31" t="s">
        <v>437</v>
      </c>
      <c r="D31" t="s">
        <v>419</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43">
        <v>1.2E-2</v>
      </c>
    </row>
    <row r="32" spans="1:37" x14ac:dyDescent="0.25">
      <c r="A32" t="s">
        <v>409</v>
      </c>
      <c r="B32" t="s">
        <v>438</v>
      </c>
      <c r="C32" t="s">
        <v>439</v>
      </c>
      <c r="D32" t="s">
        <v>419</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43">
        <v>1.2999999999999999E-2</v>
      </c>
    </row>
    <row r="33" spans="1:37" x14ac:dyDescent="0.25">
      <c r="A33" t="s">
        <v>257</v>
      </c>
      <c r="B33" t="s">
        <v>440</v>
      </c>
      <c r="C33" t="s">
        <v>441</v>
      </c>
      <c r="D33" t="s">
        <v>419</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43">
        <v>0.01</v>
      </c>
    </row>
    <row r="34" spans="1:37" x14ac:dyDescent="0.25">
      <c r="A34" t="s">
        <v>3</v>
      </c>
      <c r="C34" t="s">
        <v>442</v>
      </c>
    </row>
    <row r="35" spans="1:37" x14ac:dyDescent="0.25">
      <c r="A35" t="s">
        <v>333</v>
      </c>
      <c r="C35" t="s">
        <v>443</v>
      </c>
    </row>
    <row r="36" spans="1:37" x14ac:dyDescent="0.25">
      <c r="A36" t="s">
        <v>190</v>
      </c>
      <c r="B36" t="s">
        <v>444</v>
      </c>
      <c r="C36" t="s">
        <v>445</v>
      </c>
      <c r="D36" t="s">
        <v>446</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43">
        <v>2E-3</v>
      </c>
    </row>
    <row r="37" spans="1:37" x14ac:dyDescent="0.25">
      <c r="A37" t="s">
        <v>271</v>
      </c>
      <c r="B37" t="s">
        <v>447</v>
      </c>
      <c r="C37" t="s">
        <v>448</v>
      </c>
      <c r="D37" t="s">
        <v>446</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43">
        <v>0</v>
      </c>
    </row>
    <row r="38" spans="1:37" x14ac:dyDescent="0.25">
      <c r="A38" t="s">
        <v>248</v>
      </c>
      <c r="B38" t="s">
        <v>449</v>
      </c>
      <c r="C38" t="s">
        <v>450</v>
      </c>
      <c r="D38" t="s">
        <v>446</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43">
        <v>1E-3</v>
      </c>
    </row>
    <row r="39" spans="1:37" x14ac:dyDescent="0.25">
      <c r="A39" t="s">
        <v>306</v>
      </c>
      <c r="C39" t="s">
        <v>451</v>
      </c>
    </row>
    <row r="40" spans="1:37" x14ac:dyDescent="0.25">
      <c r="A40" t="s">
        <v>190</v>
      </c>
      <c r="B40" t="s">
        <v>452</v>
      </c>
      <c r="C40" t="s">
        <v>453</v>
      </c>
      <c r="D40" t="s">
        <v>446</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43">
        <v>6.0000000000000001E-3</v>
      </c>
    </row>
    <row r="41" spans="1:37" x14ac:dyDescent="0.25">
      <c r="A41" t="s">
        <v>271</v>
      </c>
      <c r="B41" t="s">
        <v>454</v>
      </c>
      <c r="C41" t="s">
        <v>455</v>
      </c>
      <c r="D41" t="s">
        <v>446</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43">
        <v>0.01</v>
      </c>
    </row>
    <row r="42" spans="1:37" x14ac:dyDescent="0.25">
      <c r="A42" t="s">
        <v>456</v>
      </c>
      <c r="C42" t="s">
        <v>457</v>
      </c>
    </row>
    <row r="43" spans="1:37" x14ac:dyDescent="0.25">
      <c r="A43" t="s">
        <v>190</v>
      </c>
      <c r="B43" t="s">
        <v>458</v>
      </c>
      <c r="C43" t="s">
        <v>459</v>
      </c>
      <c r="D43" t="s">
        <v>446</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43">
        <v>6.0000000000000001E-3</v>
      </c>
    </row>
    <row r="44" spans="1:37" x14ac:dyDescent="0.25">
      <c r="A44" t="s">
        <v>271</v>
      </c>
      <c r="B44" t="s">
        <v>460</v>
      </c>
      <c r="C44" t="s">
        <v>461</v>
      </c>
      <c r="D44" t="s">
        <v>446</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43">
        <v>2E-3</v>
      </c>
    </row>
    <row r="45" spans="1:37" x14ac:dyDescent="0.25">
      <c r="A45" t="s">
        <v>248</v>
      </c>
      <c r="B45" t="s">
        <v>462</v>
      </c>
      <c r="C45" t="s">
        <v>463</v>
      </c>
      <c r="D45" t="s">
        <v>446</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43">
        <v>1E-3</v>
      </c>
    </row>
    <row r="46" spans="1:37" x14ac:dyDescent="0.25">
      <c r="A46" t="s">
        <v>464</v>
      </c>
      <c r="C46" t="s">
        <v>465</v>
      </c>
    </row>
    <row r="47" spans="1:37" x14ac:dyDescent="0.25">
      <c r="A47" t="s">
        <v>190</v>
      </c>
      <c r="B47" t="s">
        <v>466</v>
      </c>
      <c r="C47" t="s">
        <v>467</v>
      </c>
      <c r="D47" t="s">
        <v>468</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43">
        <v>2.1999999999999999E-2</v>
      </c>
    </row>
    <row r="48" spans="1:37" x14ac:dyDescent="0.25">
      <c r="A48" t="s">
        <v>469</v>
      </c>
      <c r="C48" t="s">
        <v>470</v>
      </c>
    </row>
    <row r="49" spans="1:37" x14ac:dyDescent="0.25">
      <c r="A49" t="s">
        <v>190</v>
      </c>
      <c r="B49" t="s">
        <v>471</v>
      </c>
      <c r="C49" t="s">
        <v>472</v>
      </c>
      <c r="D49" t="s">
        <v>446</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43">
        <v>0</v>
      </c>
    </row>
    <row r="50" spans="1:37" x14ac:dyDescent="0.25">
      <c r="A50" t="s">
        <v>271</v>
      </c>
      <c r="B50" t="s">
        <v>473</v>
      </c>
      <c r="C50" t="s">
        <v>474</v>
      </c>
      <c r="D50" t="s">
        <v>446</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43">
        <v>0</v>
      </c>
    </row>
    <row r="51" spans="1:37" x14ac:dyDescent="0.25">
      <c r="A51" t="s">
        <v>475</v>
      </c>
      <c r="C51" t="s">
        <v>476</v>
      </c>
    </row>
    <row r="52" spans="1:37" x14ac:dyDescent="0.25">
      <c r="A52" t="s">
        <v>477</v>
      </c>
      <c r="C52" t="s">
        <v>478</v>
      </c>
    </row>
    <row r="53" spans="1:37" x14ac:dyDescent="0.25">
      <c r="A53" t="s">
        <v>190</v>
      </c>
      <c r="B53" t="s">
        <v>479</v>
      </c>
      <c r="C53" t="s">
        <v>480</v>
      </c>
      <c r="D53" t="s">
        <v>481</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43">
        <v>2.8000000000000001E-2</v>
      </c>
    </row>
    <row r="54" spans="1:37" x14ac:dyDescent="0.25">
      <c r="A54" t="s">
        <v>482</v>
      </c>
      <c r="C54" t="s">
        <v>483</v>
      </c>
    </row>
    <row r="55" spans="1:37" x14ac:dyDescent="0.25">
      <c r="A55" t="s">
        <v>190</v>
      </c>
      <c r="B55" t="s">
        <v>484</v>
      </c>
      <c r="C55" t="s">
        <v>485</v>
      </c>
      <c r="D55" t="s">
        <v>446</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43">
        <v>5.0000000000000001E-3</v>
      </c>
    </row>
    <row r="56" spans="1:37" x14ac:dyDescent="0.25">
      <c r="A56" t="s">
        <v>344</v>
      </c>
      <c r="C56" t="s">
        <v>486</v>
      </c>
    </row>
    <row r="57" spans="1:37" x14ac:dyDescent="0.25">
      <c r="A57" t="s">
        <v>345</v>
      </c>
      <c r="C57" t="s">
        <v>487</v>
      </c>
    </row>
    <row r="58" spans="1:37" x14ac:dyDescent="0.25">
      <c r="A58" t="s">
        <v>231</v>
      </c>
      <c r="C58" t="s">
        <v>488</v>
      </c>
    </row>
    <row r="59" spans="1:37" x14ac:dyDescent="0.25">
      <c r="A59" t="s">
        <v>489</v>
      </c>
      <c r="B59" t="s">
        <v>490</v>
      </c>
      <c r="C59" t="s">
        <v>491</v>
      </c>
      <c r="D59" t="s">
        <v>348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43">
        <v>0</v>
      </c>
    </row>
    <row r="60" spans="1:37" x14ac:dyDescent="0.25">
      <c r="A60" t="s">
        <v>271</v>
      </c>
      <c r="B60" t="s">
        <v>492</v>
      </c>
      <c r="C60" t="s">
        <v>493</v>
      </c>
      <c r="D60" t="s">
        <v>348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43">
        <v>0.01</v>
      </c>
    </row>
    <row r="61" spans="1:37" x14ac:dyDescent="0.25">
      <c r="A61" t="s">
        <v>349</v>
      </c>
      <c r="B61" t="s">
        <v>494</v>
      </c>
      <c r="C61" t="s">
        <v>495</v>
      </c>
      <c r="D61" t="s">
        <v>348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43">
        <v>4.1000000000000002E-2</v>
      </c>
    </row>
    <row r="62" spans="1:37" x14ac:dyDescent="0.25">
      <c r="A62" t="s">
        <v>351</v>
      </c>
      <c r="B62" t="s">
        <v>496</v>
      </c>
      <c r="C62" t="s">
        <v>497</v>
      </c>
      <c r="D62" t="s">
        <v>348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43">
        <v>1E-3</v>
      </c>
    </row>
    <row r="63" spans="1:37" x14ac:dyDescent="0.25">
      <c r="A63" t="s">
        <v>409</v>
      </c>
      <c r="B63" t="s">
        <v>498</v>
      </c>
      <c r="C63" t="s">
        <v>499</v>
      </c>
      <c r="D63" t="s">
        <v>348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43">
        <v>0</v>
      </c>
    </row>
    <row r="64" spans="1:37" x14ac:dyDescent="0.25">
      <c r="A64" t="s">
        <v>257</v>
      </c>
      <c r="B64" t="s">
        <v>500</v>
      </c>
      <c r="C64" t="s">
        <v>501</v>
      </c>
      <c r="D64" t="s">
        <v>348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43">
        <v>3.7999999999999999E-2</v>
      </c>
    </row>
    <row r="65" spans="1:37" x14ac:dyDescent="0.25">
      <c r="A65" t="s">
        <v>230</v>
      </c>
      <c r="C65" t="s">
        <v>502</v>
      </c>
    </row>
    <row r="66" spans="1:37" x14ac:dyDescent="0.25">
      <c r="A66" t="s">
        <v>489</v>
      </c>
      <c r="B66" t="s">
        <v>503</v>
      </c>
      <c r="C66" t="s">
        <v>504</v>
      </c>
      <c r="D66" t="s">
        <v>355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43">
        <v>0</v>
      </c>
    </row>
    <row r="67" spans="1:37" x14ac:dyDescent="0.25">
      <c r="A67" t="s">
        <v>271</v>
      </c>
      <c r="B67" t="s">
        <v>505</v>
      </c>
      <c r="C67" t="s">
        <v>506</v>
      </c>
      <c r="D67" t="s">
        <v>355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43">
        <v>0.01</v>
      </c>
    </row>
    <row r="68" spans="1:37" x14ac:dyDescent="0.25">
      <c r="A68" t="s">
        <v>349</v>
      </c>
      <c r="B68" t="s">
        <v>507</v>
      </c>
      <c r="C68" t="s">
        <v>508</v>
      </c>
      <c r="D68" t="s">
        <v>355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43">
        <v>4.1000000000000002E-2</v>
      </c>
    </row>
    <row r="69" spans="1:37" x14ac:dyDescent="0.25">
      <c r="A69" t="s">
        <v>351</v>
      </c>
      <c r="B69" t="s">
        <v>509</v>
      </c>
      <c r="C69" t="s">
        <v>510</v>
      </c>
      <c r="D69" t="s">
        <v>355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43">
        <v>1E-3</v>
      </c>
    </row>
    <row r="70" spans="1:37" x14ac:dyDescent="0.25">
      <c r="A70" t="s">
        <v>409</v>
      </c>
      <c r="B70" t="s">
        <v>511</v>
      </c>
      <c r="C70" t="s">
        <v>512</v>
      </c>
      <c r="D70" t="s">
        <v>355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43">
        <v>0</v>
      </c>
    </row>
    <row r="71" spans="1:37" x14ac:dyDescent="0.25">
      <c r="A71" t="s">
        <v>257</v>
      </c>
      <c r="B71" t="s">
        <v>513</v>
      </c>
      <c r="C71" t="s">
        <v>514</v>
      </c>
      <c r="D71" t="s">
        <v>355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43">
        <v>0.03</v>
      </c>
    </row>
    <row r="72" spans="1:37" x14ac:dyDescent="0.25">
      <c r="A72" t="s">
        <v>359</v>
      </c>
      <c r="C72" t="s">
        <v>515</v>
      </c>
    </row>
    <row r="73" spans="1:37" x14ac:dyDescent="0.25">
      <c r="A73" t="s">
        <v>360</v>
      </c>
      <c r="B73" t="s">
        <v>516</v>
      </c>
      <c r="C73" t="s">
        <v>517</v>
      </c>
      <c r="D73" t="s">
        <v>355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43">
        <v>0.01</v>
      </c>
    </row>
    <row r="74" spans="1:37" x14ac:dyDescent="0.25">
      <c r="A74" t="s">
        <v>362</v>
      </c>
      <c r="B74" t="s">
        <v>518</v>
      </c>
      <c r="C74" t="s">
        <v>519</v>
      </c>
      <c r="D74" t="s">
        <v>355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43">
        <v>3.5000000000000003E-2</v>
      </c>
    </row>
    <row r="75" spans="1:37" x14ac:dyDescent="0.25">
      <c r="A75" t="s">
        <v>364</v>
      </c>
      <c r="C75" t="s">
        <v>520</v>
      </c>
    </row>
    <row r="76" spans="1:37" x14ac:dyDescent="0.25">
      <c r="A76" t="s">
        <v>489</v>
      </c>
      <c r="B76" t="s">
        <v>521</v>
      </c>
      <c r="C76" t="s">
        <v>522</v>
      </c>
      <c r="D76" t="s">
        <v>366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43">
        <v>0</v>
      </c>
    </row>
    <row r="77" spans="1:37" x14ac:dyDescent="0.25">
      <c r="A77" t="s">
        <v>271</v>
      </c>
      <c r="B77" t="s">
        <v>523</v>
      </c>
      <c r="C77" t="s">
        <v>524</v>
      </c>
      <c r="D77" t="s">
        <v>366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43">
        <v>0.01</v>
      </c>
    </row>
    <row r="78" spans="1:37" x14ac:dyDescent="0.25">
      <c r="A78" t="s">
        <v>349</v>
      </c>
      <c r="B78" t="s">
        <v>525</v>
      </c>
      <c r="C78" t="s">
        <v>526</v>
      </c>
      <c r="D78" t="s">
        <v>366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43">
        <v>3.7999999999999999E-2</v>
      </c>
    </row>
    <row r="79" spans="1:37" x14ac:dyDescent="0.25">
      <c r="A79" t="s">
        <v>351</v>
      </c>
      <c r="B79" t="s">
        <v>527</v>
      </c>
      <c r="C79" t="s">
        <v>528</v>
      </c>
      <c r="D79" t="s">
        <v>366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43">
        <v>-4.0000000000000001E-3</v>
      </c>
    </row>
    <row r="80" spans="1:37" x14ac:dyDescent="0.25">
      <c r="A80" t="s">
        <v>409</v>
      </c>
      <c r="B80" t="s">
        <v>529</v>
      </c>
      <c r="C80" t="s">
        <v>530</v>
      </c>
      <c r="D80" t="s">
        <v>366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43">
        <v>0</v>
      </c>
    </row>
    <row r="81" spans="1:37" x14ac:dyDescent="0.25">
      <c r="A81" t="s">
        <v>257</v>
      </c>
      <c r="B81" t="s">
        <v>531</v>
      </c>
      <c r="C81" t="s">
        <v>532</v>
      </c>
      <c r="D81" t="s">
        <v>366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43">
        <v>2.4E-2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defaultRowHeight="15" x14ac:dyDescent="0.25"/>
  <cols>
    <col min="1" max="1" width="28.7109375" customWidth="1"/>
    <col min="2" max="7" width="11.7109375" customWidth="1"/>
  </cols>
  <sheetData>
    <row r="1" spans="1:7" ht="30" x14ac:dyDescent="0.25">
      <c r="A1" s="6" t="s">
        <v>82</v>
      </c>
    </row>
    <row r="2" spans="1:7" ht="24" customHeight="1" x14ac:dyDescent="0.25">
      <c r="A2" s="44" t="s">
        <v>83</v>
      </c>
      <c r="B2" s="45"/>
      <c r="C2" s="45"/>
      <c r="D2" s="45"/>
      <c r="E2" s="45"/>
      <c r="F2" s="45"/>
      <c r="G2" s="45"/>
    </row>
    <row r="3" spans="1:7" ht="24" customHeight="1" thickBot="1" x14ac:dyDescent="0.3">
      <c r="A3" s="7"/>
      <c r="B3" s="46" t="s">
        <v>84</v>
      </c>
      <c r="C3" s="46"/>
      <c r="D3" s="46"/>
      <c r="E3" s="46"/>
      <c r="F3" s="46"/>
      <c r="G3" s="47"/>
    </row>
    <row r="4" spans="1:7" ht="23.25" customHeight="1" thickTop="1" x14ac:dyDescent="0.25">
      <c r="A4" s="7"/>
      <c r="B4" s="8"/>
      <c r="C4" s="48" t="s">
        <v>85</v>
      </c>
      <c r="D4" s="48"/>
      <c r="E4" s="48"/>
      <c r="F4" s="48"/>
      <c r="G4" s="48"/>
    </row>
    <row r="5" spans="1:7" ht="46.5" customHeight="1" thickBot="1" x14ac:dyDescent="0.3">
      <c r="A5" s="9"/>
      <c r="B5" s="10" t="s">
        <v>86</v>
      </c>
      <c r="C5" s="10" t="s">
        <v>87</v>
      </c>
      <c r="D5" s="10" t="s">
        <v>88</v>
      </c>
      <c r="E5" s="10" t="s">
        <v>89</v>
      </c>
      <c r="F5" s="10" t="s">
        <v>90</v>
      </c>
      <c r="G5" s="10" t="s">
        <v>91</v>
      </c>
    </row>
    <row r="6" spans="1:7" ht="24" customHeight="1" thickTop="1" x14ac:dyDescent="0.25">
      <c r="A6" s="11" t="s">
        <v>92</v>
      </c>
      <c r="B6" s="12">
        <v>118.2</v>
      </c>
      <c r="C6" s="12">
        <v>73.900000000000006</v>
      </c>
      <c r="D6" s="12">
        <v>7</v>
      </c>
      <c r="E6" s="12">
        <v>9.4</v>
      </c>
      <c r="F6" s="12">
        <v>21.1</v>
      </c>
      <c r="G6" s="12">
        <v>6.8</v>
      </c>
    </row>
    <row r="7" spans="1:7" ht="24" customHeight="1" x14ac:dyDescent="0.25">
      <c r="A7" s="13" t="s">
        <v>93</v>
      </c>
      <c r="B7" s="14" t="s">
        <v>1</v>
      </c>
      <c r="C7" s="14" t="s">
        <v>1</v>
      </c>
      <c r="D7" s="14" t="s">
        <v>1</v>
      </c>
      <c r="E7" s="14" t="s">
        <v>1</v>
      </c>
      <c r="F7" s="14" t="s">
        <v>1</v>
      </c>
      <c r="G7" s="14" t="s">
        <v>1</v>
      </c>
    </row>
    <row r="8" spans="1:7" ht="15" customHeight="1" x14ac:dyDescent="0.25">
      <c r="A8" s="15" t="s">
        <v>35</v>
      </c>
      <c r="B8" s="16">
        <v>21</v>
      </c>
      <c r="C8" s="16">
        <v>10.8</v>
      </c>
      <c r="D8" s="16">
        <v>1.9</v>
      </c>
      <c r="E8" s="16">
        <v>3.2</v>
      </c>
      <c r="F8" s="16">
        <v>4.7</v>
      </c>
      <c r="G8" s="16">
        <v>0.5</v>
      </c>
    </row>
    <row r="9" spans="1:7" x14ac:dyDescent="0.25">
      <c r="A9" s="17" t="s">
        <v>36</v>
      </c>
      <c r="B9" s="16">
        <v>5.6</v>
      </c>
      <c r="C9" s="16">
        <v>3.2</v>
      </c>
      <c r="D9" s="16">
        <v>0.3</v>
      </c>
      <c r="E9" s="16">
        <v>1</v>
      </c>
      <c r="F9" s="16">
        <v>1</v>
      </c>
      <c r="G9" s="16" t="s">
        <v>55</v>
      </c>
    </row>
    <row r="10" spans="1:7" x14ac:dyDescent="0.25">
      <c r="A10" s="17" t="s">
        <v>37</v>
      </c>
      <c r="B10" s="16">
        <v>15.4</v>
      </c>
      <c r="C10" s="16">
        <v>7.6</v>
      </c>
      <c r="D10" s="16">
        <v>1.6</v>
      </c>
      <c r="E10" s="16">
        <v>2.2000000000000002</v>
      </c>
      <c r="F10" s="16">
        <v>3.7</v>
      </c>
      <c r="G10" s="16">
        <v>0.4</v>
      </c>
    </row>
    <row r="11" spans="1:7" x14ac:dyDescent="0.25">
      <c r="A11" s="15" t="s">
        <v>38</v>
      </c>
      <c r="B11" s="16">
        <v>26.4</v>
      </c>
      <c r="C11" s="16">
        <v>18.2</v>
      </c>
      <c r="D11" s="16">
        <v>1.3</v>
      </c>
      <c r="E11" s="16">
        <v>2</v>
      </c>
      <c r="F11" s="16">
        <v>4</v>
      </c>
      <c r="G11" s="16">
        <v>1</v>
      </c>
    </row>
    <row r="12" spans="1:7" x14ac:dyDescent="0.25">
      <c r="A12" s="17" t="s">
        <v>39</v>
      </c>
      <c r="B12" s="16">
        <v>18.100000000000001</v>
      </c>
      <c r="C12" s="16">
        <v>12.3</v>
      </c>
      <c r="D12" s="16">
        <v>0.9</v>
      </c>
      <c r="E12" s="16">
        <v>1.5</v>
      </c>
      <c r="F12" s="16">
        <v>2.8</v>
      </c>
      <c r="G12" s="16">
        <v>0.6</v>
      </c>
    </row>
    <row r="13" spans="1:7" ht="15" customHeight="1" x14ac:dyDescent="0.25">
      <c r="A13" s="17" t="s">
        <v>40</v>
      </c>
      <c r="B13" s="16">
        <v>8.3000000000000007</v>
      </c>
      <c r="C13" s="16">
        <v>5.9</v>
      </c>
      <c r="D13" s="16">
        <v>0.4</v>
      </c>
      <c r="E13" s="16">
        <v>0.5</v>
      </c>
      <c r="F13" s="16">
        <v>1.2</v>
      </c>
      <c r="G13" s="16">
        <v>0.4</v>
      </c>
    </row>
    <row r="14" spans="1:7" x14ac:dyDescent="0.25">
      <c r="A14" s="15" t="s">
        <v>41</v>
      </c>
      <c r="B14" s="16">
        <v>44.4</v>
      </c>
      <c r="C14" s="16">
        <v>28.7</v>
      </c>
      <c r="D14" s="16">
        <v>2.2999999999999998</v>
      </c>
      <c r="E14" s="16">
        <v>2.4</v>
      </c>
      <c r="F14" s="16">
        <v>7.2</v>
      </c>
      <c r="G14" s="16">
        <v>3.9</v>
      </c>
    </row>
    <row r="15" spans="1:7" x14ac:dyDescent="0.25">
      <c r="A15" s="17" t="s">
        <v>42</v>
      </c>
      <c r="B15" s="16">
        <v>23.5</v>
      </c>
      <c r="C15" s="16">
        <v>14.4</v>
      </c>
      <c r="D15" s="16">
        <v>1.8</v>
      </c>
      <c r="E15" s="16">
        <v>1.2</v>
      </c>
      <c r="F15" s="16">
        <v>4.0999999999999996</v>
      </c>
      <c r="G15" s="16">
        <v>2</v>
      </c>
    </row>
    <row r="16" spans="1:7" x14ac:dyDescent="0.25">
      <c r="A16" s="17" t="s">
        <v>43</v>
      </c>
      <c r="B16" s="16">
        <v>7.2</v>
      </c>
      <c r="C16" s="16">
        <v>5</v>
      </c>
      <c r="D16" s="16">
        <v>0.2</v>
      </c>
      <c r="E16" s="16">
        <v>0.4</v>
      </c>
      <c r="F16" s="16">
        <v>0.8</v>
      </c>
      <c r="G16" s="16">
        <v>0.8</v>
      </c>
    </row>
    <row r="17" spans="1:7" ht="15" customHeight="1" x14ac:dyDescent="0.25">
      <c r="A17" s="17" t="s">
        <v>44</v>
      </c>
      <c r="B17" s="16">
        <v>13.8</v>
      </c>
      <c r="C17" s="16">
        <v>9.3000000000000007</v>
      </c>
      <c r="D17" s="16">
        <v>0.3</v>
      </c>
      <c r="E17" s="16">
        <v>0.8</v>
      </c>
      <c r="F17" s="16">
        <v>2.2999999999999998</v>
      </c>
      <c r="G17" s="16">
        <v>1.1000000000000001</v>
      </c>
    </row>
    <row r="18" spans="1:7" x14ac:dyDescent="0.25">
      <c r="A18" s="15" t="s">
        <v>45</v>
      </c>
      <c r="B18" s="16">
        <v>26.4</v>
      </c>
      <c r="C18" s="16">
        <v>16.2</v>
      </c>
      <c r="D18" s="16">
        <v>1.6</v>
      </c>
      <c r="E18" s="16">
        <v>1.9</v>
      </c>
      <c r="F18" s="16">
        <v>5.3</v>
      </c>
      <c r="G18" s="16">
        <v>1.4</v>
      </c>
    </row>
    <row r="19" spans="1:7" x14ac:dyDescent="0.25">
      <c r="A19" s="17" t="s">
        <v>46</v>
      </c>
      <c r="B19" s="16">
        <v>8.5</v>
      </c>
      <c r="C19" s="16">
        <v>5.6</v>
      </c>
      <c r="D19" s="16">
        <v>0.4</v>
      </c>
      <c r="E19" s="16">
        <v>0.5</v>
      </c>
      <c r="F19" s="16">
        <v>1.3</v>
      </c>
      <c r="G19" s="16">
        <v>0.7</v>
      </c>
    </row>
    <row r="20" spans="1:7" x14ac:dyDescent="0.25">
      <c r="A20" s="18" t="s">
        <v>47</v>
      </c>
      <c r="B20" s="16">
        <v>4.2</v>
      </c>
      <c r="C20" s="16">
        <v>2.9</v>
      </c>
      <c r="D20" s="16">
        <v>0.2</v>
      </c>
      <c r="E20" s="16" t="s">
        <v>55</v>
      </c>
      <c r="F20" s="16">
        <v>0.6</v>
      </c>
      <c r="G20" s="16">
        <v>0.2</v>
      </c>
    </row>
    <row r="21" spans="1:7" x14ac:dyDescent="0.25">
      <c r="A21" s="18" t="s">
        <v>48</v>
      </c>
      <c r="B21" s="16">
        <v>4.3</v>
      </c>
      <c r="C21" s="16">
        <v>2.8</v>
      </c>
      <c r="D21" s="16">
        <v>0.2</v>
      </c>
      <c r="E21" s="16" t="s">
        <v>55</v>
      </c>
      <c r="F21" s="16">
        <v>0.7</v>
      </c>
      <c r="G21" s="16" t="s">
        <v>55</v>
      </c>
    </row>
    <row r="22" spans="1:7" x14ac:dyDescent="0.25">
      <c r="A22" s="17" t="s">
        <v>49</v>
      </c>
      <c r="B22" s="16">
        <v>17.899999999999999</v>
      </c>
      <c r="C22" s="16">
        <v>10.6</v>
      </c>
      <c r="D22" s="16">
        <v>1.1000000000000001</v>
      </c>
      <c r="E22" s="16">
        <v>1.4</v>
      </c>
      <c r="F22" s="16">
        <v>4</v>
      </c>
      <c r="G22" s="16">
        <v>0.8</v>
      </c>
    </row>
    <row r="23" spans="1:7" ht="24" customHeight="1" x14ac:dyDescent="0.25">
      <c r="A23" s="19" t="s">
        <v>94</v>
      </c>
      <c r="B23" s="14" t="s">
        <v>1</v>
      </c>
      <c r="C23" s="14" t="s">
        <v>1</v>
      </c>
      <c r="D23" s="14" t="s">
        <v>1</v>
      </c>
      <c r="E23" s="14" t="s">
        <v>1</v>
      </c>
      <c r="F23" s="14" t="s">
        <v>1</v>
      </c>
      <c r="G23" s="14" t="s">
        <v>1</v>
      </c>
    </row>
    <row r="24" spans="1:7" x14ac:dyDescent="0.25">
      <c r="A24" s="15" t="s">
        <v>50</v>
      </c>
      <c r="B24" s="16">
        <v>94.7</v>
      </c>
      <c r="C24" s="16">
        <v>55.4</v>
      </c>
      <c r="D24" s="16">
        <v>6.7</v>
      </c>
      <c r="E24" s="16">
        <v>8.8000000000000007</v>
      </c>
      <c r="F24" s="16">
        <v>20.9</v>
      </c>
      <c r="G24" s="16">
        <v>2.9</v>
      </c>
    </row>
    <row r="25" spans="1:7" s="20" customFormat="1" x14ac:dyDescent="0.25">
      <c r="A25" s="17" t="s">
        <v>95</v>
      </c>
      <c r="B25" s="16">
        <v>82.2</v>
      </c>
      <c r="C25" s="16">
        <v>47.5</v>
      </c>
      <c r="D25" s="16">
        <v>6.2</v>
      </c>
      <c r="E25" s="16">
        <v>7.6</v>
      </c>
      <c r="F25" s="16">
        <v>18.600000000000001</v>
      </c>
      <c r="G25" s="16">
        <v>2.4</v>
      </c>
    </row>
    <row r="26" spans="1:7" s="20" customFormat="1" x14ac:dyDescent="0.25">
      <c r="A26" s="17" t="s">
        <v>96</v>
      </c>
      <c r="B26" s="16">
        <v>12.5</v>
      </c>
      <c r="C26" s="16">
        <v>7.9</v>
      </c>
      <c r="D26" s="16">
        <v>0.5</v>
      </c>
      <c r="E26" s="16">
        <v>1.2</v>
      </c>
      <c r="F26" s="16">
        <v>2.2999999999999998</v>
      </c>
      <c r="G26" s="16">
        <v>0.6</v>
      </c>
    </row>
    <row r="27" spans="1:7" x14ac:dyDescent="0.25">
      <c r="A27" s="15" t="s">
        <v>51</v>
      </c>
      <c r="B27" s="16">
        <v>23.5</v>
      </c>
      <c r="C27" s="16">
        <v>18.5</v>
      </c>
      <c r="D27" s="16">
        <v>0.3</v>
      </c>
      <c r="E27" s="16">
        <v>0.6</v>
      </c>
      <c r="F27" s="16">
        <v>0.2</v>
      </c>
      <c r="G27" s="16">
        <v>3.9</v>
      </c>
    </row>
    <row r="28" spans="1:7" ht="33.950000000000003" customHeight="1" x14ac:dyDescent="0.25">
      <c r="A28" s="19" t="s">
        <v>97</v>
      </c>
      <c r="B28" s="14" t="s">
        <v>1</v>
      </c>
      <c r="C28" s="14" t="s">
        <v>1</v>
      </c>
      <c r="D28" s="14" t="s">
        <v>1</v>
      </c>
      <c r="E28" s="14" t="s">
        <v>1</v>
      </c>
      <c r="F28" s="14" t="s">
        <v>1</v>
      </c>
      <c r="G28" s="14" t="s">
        <v>1</v>
      </c>
    </row>
    <row r="29" spans="1:7" x14ac:dyDescent="0.25">
      <c r="A29" s="15" t="s">
        <v>52</v>
      </c>
      <c r="B29" s="16">
        <v>98.5</v>
      </c>
      <c r="C29" s="16">
        <v>60.1</v>
      </c>
      <c r="D29" s="16">
        <v>6.6</v>
      </c>
      <c r="E29" s="16">
        <v>8.3000000000000007</v>
      </c>
      <c r="F29" s="16">
        <v>19.5</v>
      </c>
      <c r="G29" s="16">
        <v>4</v>
      </c>
    </row>
    <row r="30" spans="1:7" x14ac:dyDescent="0.25">
      <c r="A30" s="15" t="s">
        <v>53</v>
      </c>
      <c r="B30" s="16">
        <v>12.3</v>
      </c>
      <c r="C30" s="16">
        <v>8.6</v>
      </c>
      <c r="D30" s="16">
        <v>0.2</v>
      </c>
      <c r="E30" s="16">
        <v>0.6</v>
      </c>
      <c r="F30" s="16">
        <v>1.2</v>
      </c>
      <c r="G30" s="16">
        <v>1.7</v>
      </c>
    </row>
    <row r="31" spans="1:7" ht="26.25" x14ac:dyDescent="0.25">
      <c r="A31" s="15" t="s">
        <v>98</v>
      </c>
      <c r="B31" s="16">
        <v>7.4</v>
      </c>
      <c r="C31" s="16">
        <v>5.2</v>
      </c>
      <c r="D31" s="16" t="s">
        <v>55</v>
      </c>
      <c r="E31" s="16">
        <v>0.5</v>
      </c>
      <c r="F31" s="16" t="s">
        <v>55</v>
      </c>
      <c r="G31" s="16">
        <v>1.1000000000000001</v>
      </c>
    </row>
    <row r="32" spans="1:7" ht="24" customHeight="1" x14ac:dyDescent="0.25">
      <c r="A32" s="19" t="s">
        <v>99</v>
      </c>
      <c r="B32" s="14" t="s">
        <v>1</v>
      </c>
      <c r="C32" s="14" t="s">
        <v>1</v>
      </c>
      <c r="D32" s="14" t="s">
        <v>1</v>
      </c>
      <c r="E32" s="14" t="s">
        <v>1</v>
      </c>
      <c r="F32" s="14" t="s">
        <v>1</v>
      </c>
      <c r="G32" s="14" t="s">
        <v>1</v>
      </c>
    </row>
    <row r="33" spans="1:7" x14ac:dyDescent="0.25">
      <c r="A33" s="15" t="s">
        <v>100</v>
      </c>
      <c r="B33" s="16">
        <v>42.5</v>
      </c>
      <c r="C33" s="16">
        <v>27.5</v>
      </c>
      <c r="D33" s="16">
        <v>2.2999999999999998</v>
      </c>
      <c r="E33" s="16">
        <v>4.3</v>
      </c>
      <c r="F33" s="16">
        <v>6.7</v>
      </c>
      <c r="G33" s="16">
        <v>1.8</v>
      </c>
    </row>
    <row r="34" spans="1:7" x14ac:dyDescent="0.25">
      <c r="A34" s="15" t="s">
        <v>101</v>
      </c>
      <c r="B34" s="16">
        <v>33.5</v>
      </c>
      <c r="C34" s="16">
        <v>20.100000000000001</v>
      </c>
      <c r="D34" s="16">
        <v>2.4</v>
      </c>
      <c r="E34" s="16">
        <v>2.2999999999999998</v>
      </c>
      <c r="F34" s="16">
        <v>6.3</v>
      </c>
      <c r="G34" s="16">
        <v>2.4</v>
      </c>
    </row>
    <row r="35" spans="1:7" x14ac:dyDescent="0.25">
      <c r="A35" s="15" t="s">
        <v>102</v>
      </c>
      <c r="B35" s="16">
        <v>12.7</v>
      </c>
      <c r="C35" s="16">
        <v>7</v>
      </c>
      <c r="D35" s="16">
        <v>1</v>
      </c>
      <c r="E35" s="16">
        <v>1.3</v>
      </c>
      <c r="F35" s="16">
        <v>3.2</v>
      </c>
      <c r="G35" s="16">
        <v>0.3</v>
      </c>
    </row>
    <row r="36" spans="1:7" x14ac:dyDescent="0.25">
      <c r="A36" s="15" t="s">
        <v>103</v>
      </c>
      <c r="B36" s="16">
        <v>22.8</v>
      </c>
      <c r="C36" s="16">
        <v>14.6</v>
      </c>
      <c r="D36" s="16">
        <v>1</v>
      </c>
      <c r="E36" s="16">
        <v>1.2</v>
      </c>
      <c r="F36" s="16">
        <v>4.2</v>
      </c>
      <c r="G36" s="16">
        <v>1.8</v>
      </c>
    </row>
    <row r="37" spans="1:7" x14ac:dyDescent="0.25">
      <c r="A37" s="15" t="s">
        <v>54</v>
      </c>
      <c r="B37" s="16">
        <v>6.7</v>
      </c>
      <c r="C37" s="16">
        <v>4.8</v>
      </c>
      <c r="D37" s="16">
        <v>0.3</v>
      </c>
      <c r="E37" s="16">
        <v>0.3</v>
      </c>
      <c r="F37" s="16">
        <v>0.8</v>
      </c>
      <c r="G37" s="16">
        <v>0.4</v>
      </c>
    </row>
    <row r="38" spans="1:7" ht="24" customHeight="1" x14ac:dyDescent="0.25">
      <c r="A38" s="19" t="s">
        <v>104</v>
      </c>
      <c r="B38" s="14" t="s">
        <v>1</v>
      </c>
      <c r="C38" s="14" t="s">
        <v>1</v>
      </c>
      <c r="D38" s="14" t="s">
        <v>1</v>
      </c>
      <c r="E38" s="14" t="s">
        <v>1</v>
      </c>
      <c r="F38" s="14" t="s">
        <v>1</v>
      </c>
      <c r="G38" s="14" t="s">
        <v>1</v>
      </c>
    </row>
    <row r="39" spans="1:7" x14ac:dyDescent="0.25">
      <c r="A39" s="15" t="s">
        <v>105</v>
      </c>
      <c r="B39" s="16">
        <v>20.8</v>
      </c>
      <c r="C39" s="16">
        <v>13.6</v>
      </c>
      <c r="D39" s="16">
        <v>1.1000000000000001</v>
      </c>
      <c r="E39" s="16">
        <v>2.9</v>
      </c>
      <c r="F39" s="16">
        <v>3.1</v>
      </c>
      <c r="G39" s="16" t="s">
        <v>55</v>
      </c>
    </row>
    <row r="40" spans="1:7" x14ac:dyDescent="0.25">
      <c r="A40" s="15" t="s">
        <v>56</v>
      </c>
      <c r="B40" s="16">
        <v>12.6</v>
      </c>
      <c r="C40" s="16">
        <v>9.5</v>
      </c>
      <c r="D40" s="16">
        <v>0.8</v>
      </c>
      <c r="E40" s="16">
        <v>1.1000000000000001</v>
      </c>
      <c r="F40" s="16">
        <v>1.1000000000000001</v>
      </c>
      <c r="G40" s="16" t="s">
        <v>55</v>
      </c>
    </row>
    <row r="41" spans="1:7" x14ac:dyDescent="0.25">
      <c r="A41" s="15" t="s">
        <v>57</v>
      </c>
      <c r="B41" s="16">
        <v>12.8</v>
      </c>
      <c r="C41" s="16">
        <v>8.3000000000000007</v>
      </c>
      <c r="D41" s="16">
        <v>0.5</v>
      </c>
      <c r="E41" s="16">
        <v>0.9</v>
      </c>
      <c r="F41" s="16">
        <v>2.7</v>
      </c>
      <c r="G41" s="16">
        <v>0.4</v>
      </c>
    </row>
    <row r="42" spans="1:7" x14ac:dyDescent="0.25">
      <c r="A42" s="15" t="s">
        <v>58</v>
      </c>
      <c r="B42" s="16">
        <v>18.3</v>
      </c>
      <c r="C42" s="16">
        <v>10.3</v>
      </c>
      <c r="D42" s="16">
        <v>1</v>
      </c>
      <c r="E42" s="16">
        <v>1.4</v>
      </c>
      <c r="F42" s="16">
        <v>4</v>
      </c>
      <c r="G42" s="16">
        <v>1.5</v>
      </c>
    </row>
    <row r="43" spans="1:7" x14ac:dyDescent="0.25">
      <c r="A43" s="15" t="s">
        <v>59</v>
      </c>
      <c r="B43" s="16">
        <v>16</v>
      </c>
      <c r="C43" s="16">
        <v>8.4</v>
      </c>
      <c r="D43" s="16">
        <v>1.3</v>
      </c>
      <c r="E43" s="16">
        <v>1.1000000000000001</v>
      </c>
      <c r="F43" s="16">
        <v>3.8</v>
      </c>
      <c r="G43" s="16">
        <v>1.4</v>
      </c>
    </row>
    <row r="44" spans="1:7" x14ac:dyDescent="0.25">
      <c r="A44" s="15" t="s">
        <v>60</v>
      </c>
      <c r="B44" s="16">
        <v>16.8</v>
      </c>
      <c r="C44" s="16">
        <v>10.5</v>
      </c>
      <c r="D44" s="16">
        <v>1</v>
      </c>
      <c r="E44" s="16">
        <v>0.9</v>
      </c>
      <c r="F44" s="16">
        <v>2.7</v>
      </c>
      <c r="G44" s="16">
        <v>1.8</v>
      </c>
    </row>
    <row r="45" spans="1:7" x14ac:dyDescent="0.25">
      <c r="A45" s="15" t="s">
        <v>61</v>
      </c>
      <c r="B45" s="16">
        <v>17</v>
      </c>
      <c r="C45" s="16">
        <v>10.9</v>
      </c>
      <c r="D45" s="16">
        <v>1.1000000000000001</v>
      </c>
      <c r="E45" s="16">
        <v>1</v>
      </c>
      <c r="F45" s="16">
        <v>2.9</v>
      </c>
      <c r="G45" s="16">
        <v>1.2</v>
      </c>
    </row>
    <row r="46" spans="1:7" x14ac:dyDescent="0.25">
      <c r="A46" s="15" t="s">
        <v>106</v>
      </c>
      <c r="B46" s="16">
        <v>3.8</v>
      </c>
      <c r="C46" s="16">
        <v>2.2999999999999998</v>
      </c>
      <c r="D46" s="16">
        <v>0.3</v>
      </c>
      <c r="E46" s="16" t="s">
        <v>55</v>
      </c>
      <c r="F46" s="16">
        <v>0.9</v>
      </c>
      <c r="G46" s="16">
        <v>0.3</v>
      </c>
    </row>
    <row r="47" spans="1:7" ht="24" customHeight="1" x14ac:dyDescent="0.25">
      <c r="A47" s="19" t="s">
        <v>107</v>
      </c>
      <c r="B47" s="14" t="s">
        <v>1</v>
      </c>
      <c r="C47" s="14" t="s">
        <v>1</v>
      </c>
      <c r="D47" s="14" t="s">
        <v>1</v>
      </c>
      <c r="E47" s="14" t="s">
        <v>1</v>
      </c>
      <c r="F47" s="14" t="s">
        <v>1</v>
      </c>
      <c r="G47" s="14" t="s">
        <v>1</v>
      </c>
    </row>
    <row r="48" spans="1:7" x14ac:dyDescent="0.25">
      <c r="A48" s="21" t="s">
        <v>108</v>
      </c>
      <c r="B48" s="16">
        <v>47.5</v>
      </c>
      <c r="C48" s="16">
        <v>45.2</v>
      </c>
      <c r="D48" s="16">
        <v>2.2999999999999998</v>
      </c>
      <c r="E48" s="16" t="s">
        <v>62</v>
      </c>
      <c r="F48" s="16" t="s">
        <v>62</v>
      </c>
      <c r="G48" s="16" t="s">
        <v>62</v>
      </c>
    </row>
    <row r="49" spans="1:7" x14ac:dyDescent="0.25">
      <c r="A49" s="21" t="s">
        <v>109</v>
      </c>
      <c r="B49" s="16">
        <v>29.5</v>
      </c>
      <c r="C49" s="16">
        <v>25.4</v>
      </c>
      <c r="D49" s="16">
        <v>4.0999999999999996</v>
      </c>
      <c r="E49" s="16" t="s">
        <v>62</v>
      </c>
      <c r="F49" s="16" t="s">
        <v>62</v>
      </c>
      <c r="G49" s="16" t="s">
        <v>62</v>
      </c>
    </row>
    <row r="50" spans="1:7" x14ac:dyDescent="0.25">
      <c r="A50" s="21" t="s">
        <v>110</v>
      </c>
      <c r="B50" s="16">
        <v>1.8</v>
      </c>
      <c r="C50" s="16">
        <v>1.2</v>
      </c>
      <c r="D50" s="16">
        <v>0.5</v>
      </c>
      <c r="E50" s="16" t="s">
        <v>62</v>
      </c>
      <c r="F50" s="16" t="s">
        <v>62</v>
      </c>
      <c r="G50" s="16" t="s">
        <v>62</v>
      </c>
    </row>
    <row r="51" spans="1:7" x14ac:dyDescent="0.25">
      <c r="A51" s="21" t="s">
        <v>111</v>
      </c>
      <c r="B51" s="16">
        <v>2.1</v>
      </c>
      <c r="C51" s="16">
        <v>2</v>
      </c>
      <c r="D51" s="16" t="s">
        <v>55</v>
      </c>
      <c r="E51" s="16" t="s">
        <v>62</v>
      </c>
      <c r="F51" s="16" t="s">
        <v>62</v>
      </c>
      <c r="G51" s="16" t="s">
        <v>62</v>
      </c>
    </row>
    <row r="52" spans="1:7" ht="26.25" x14ac:dyDescent="0.25">
      <c r="A52" s="21" t="s">
        <v>112</v>
      </c>
      <c r="B52" s="16">
        <v>37.299999999999997</v>
      </c>
      <c r="C52" s="16" t="s">
        <v>62</v>
      </c>
      <c r="D52" s="16" t="s">
        <v>62</v>
      </c>
      <c r="E52" s="16">
        <v>9.4</v>
      </c>
      <c r="F52" s="16">
        <v>21.1</v>
      </c>
      <c r="G52" s="16">
        <v>6.8</v>
      </c>
    </row>
    <row r="53" spans="1:7" ht="24" customHeight="1" x14ac:dyDescent="0.25">
      <c r="A53" s="19" t="s">
        <v>113</v>
      </c>
      <c r="B53" s="22" t="s">
        <v>1</v>
      </c>
      <c r="C53" s="22" t="s">
        <v>1</v>
      </c>
      <c r="D53" s="22" t="s">
        <v>1</v>
      </c>
      <c r="E53" s="22" t="s">
        <v>1</v>
      </c>
      <c r="F53" s="22" t="s">
        <v>1</v>
      </c>
      <c r="G53" s="22" t="s">
        <v>1</v>
      </c>
    </row>
    <row r="54" spans="1:7" ht="15" customHeight="1" x14ac:dyDescent="0.25">
      <c r="A54" s="15" t="s">
        <v>114</v>
      </c>
      <c r="B54" s="23">
        <v>40.200000000000003</v>
      </c>
      <c r="C54" s="23">
        <v>27.3</v>
      </c>
      <c r="D54" s="23">
        <v>2</v>
      </c>
      <c r="E54" s="23">
        <v>2.4</v>
      </c>
      <c r="F54" s="23">
        <v>3.3</v>
      </c>
      <c r="G54" s="23">
        <v>5.2</v>
      </c>
    </row>
    <row r="55" spans="1:7" x14ac:dyDescent="0.25">
      <c r="A55" s="21" t="s">
        <v>63</v>
      </c>
      <c r="B55" s="23">
        <v>32.9</v>
      </c>
      <c r="C55" s="23">
        <v>18.100000000000001</v>
      </c>
      <c r="D55" s="23">
        <v>2.5</v>
      </c>
      <c r="E55" s="23">
        <v>3.2</v>
      </c>
      <c r="F55" s="23">
        <v>8.6999999999999993</v>
      </c>
      <c r="G55" s="23">
        <v>0.5</v>
      </c>
    </row>
    <row r="56" spans="1:7" x14ac:dyDescent="0.25">
      <c r="A56" s="21" t="s">
        <v>64</v>
      </c>
      <c r="B56" s="23">
        <v>18</v>
      </c>
      <c r="C56" s="23">
        <v>12.6</v>
      </c>
      <c r="D56" s="23">
        <v>0.9</v>
      </c>
      <c r="E56" s="23">
        <v>1.6</v>
      </c>
      <c r="F56" s="23">
        <v>2</v>
      </c>
      <c r="G56" s="23">
        <v>0.8</v>
      </c>
    </row>
    <row r="57" spans="1:7" x14ac:dyDescent="0.25">
      <c r="A57" s="15" t="s">
        <v>65</v>
      </c>
      <c r="B57" s="23">
        <v>15.3</v>
      </c>
      <c r="C57" s="23">
        <v>9.5</v>
      </c>
      <c r="D57" s="23">
        <v>1.1000000000000001</v>
      </c>
      <c r="E57" s="23">
        <v>1.4</v>
      </c>
      <c r="F57" s="23">
        <v>3.4</v>
      </c>
      <c r="G57" s="23" t="s">
        <v>55</v>
      </c>
    </row>
    <row r="58" spans="1:7" x14ac:dyDescent="0.25">
      <c r="A58" s="15" t="s">
        <v>115</v>
      </c>
      <c r="B58" s="23">
        <v>6.7</v>
      </c>
      <c r="C58" s="23">
        <v>2.8</v>
      </c>
      <c r="D58" s="23">
        <v>0.3</v>
      </c>
      <c r="E58" s="23">
        <v>0.5</v>
      </c>
      <c r="F58" s="23">
        <v>3</v>
      </c>
      <c r="G58" s="23" t="s">
        <v>55</v>
      </c>
    </row>
    <row r="59" spans="1:7" x14ac:dyDescent="0.25">
      <c r="A59" s="15" t="s">
        <v>116</v>
      </c>
      <c r="B59" s="23">
        <v>3</v>
      </c>
      <c r="C59" s="23">
        <v>2.2000000000000002</v>
      </c>
      <c r="D59" s="23">
        <v>0.2</v>
      </c>
      <c r="E59" s="23" t="s">
        <v>55</v>
      </c>
      <c r="F59" s="23" t="s">
        <v>55</v>
      </c>
      <c r="G59" s="23" t="s">
        <v>55</v>
      </c>
    </row>
    <row r="60" spans="1:7" x14ac:dyDescent="0.25">
      <c r="A60" s="15" t="s">
        <v>66</v>
      </c>
      <c r="B60" s="23">
        <v>1.4</v>
      </c>
      <c r="C60" s="23">
        <v>0.9</v>
      </c>
      <c r="D60" s="23" t="s">
        <v>55</v>
      </c>
      <c r="E60" s="23" t="s">
        <v>55</v>
      </c>
      <c r="F60" s="23">
        <v>0.3</v>
      </c>
      <c r="G60" s="23" t="s">
        <v>62</v>
      </c>
    </row>
    <row r="61" spans="1:7" x14ac:dyDescent="0.25">
      <c r="A61" s="15" t="s">
        <v>117</v>
      </c>
      <c r="B61" s="23">
        <v>0.7</v>
      </c>
      <c r="C61" s="23">
        <v>0.5</v>
      </c>
      <c r="D61" s="23" t="s">
        <v>55</v>
      </c>
      <c r="E61" s="23" t="s">
        <v>62</v>
      </c>
      <c r="F61" s="23" t="s">
        <v>55</v>
      </c>
      <c r="G61" s="23" t="s">
        <v>55</v>
      </c>
    </row>
    <row r="62" spans="1:7" ht="24" customHeight="1" x14ac:dyDescent="0.25">
      <c r="A62" s="19" t="s">
        <v>118</v>
      </c>
      <c r="B62" s="22" t="s">
        <v>1</v>
      </c>
      <c r="C62" s="22" t="s">
        <v>1</v>
      </c>
      <c r="D62" s="22" t="s">
        <v>1</v>
      </c>
      <c r="E62" s="22" t="s">
        <v>1</v>
      </c>
      <c r="F62" s="22" t="s">
        <v>1</v>
      </c>
      <c r="G62" s="22" t="s">
        <v>1</v>
      </c>
    </row>
    <row r="63" spans="1:7" x14ac:dyDescent="0.25">
      <c r="A63" s="15" t="s">
        <v>119</v>
      </c>
      <c r="B63" s="23">
        <v>73.099999999999994</v>
      </c>
      <c r="C63" s="23">
        <v>59.3</v>
      </c>
      <c r="D63" s="23">
        <v>5</v>
      </c>
      <c r="E63" s="23">
        <v>6.4</v>
      </c>
      <c r="F63" s="23" t="s">
        <v>62</v>
      </c>
      <c r="G63" s="23">
        <v>2.4</v>
      </c>
    </row>
    <row r="64" spans="1:7" x14ac:dyDescent="0.25">
      <c r="A64" s="21" t="s">
        <v>67</v>
      </c>
      <c r="B64" s="23">
        <v>9.8000000000000007</v>
      </c>
      <c r="C64" s="23">
        <v>5.3</v>
      </c>
      <c r="D64" s="23">
        <v>0.3</v>
      </c>
      <c r="E64" s="23">
        <v>0.5</v>
      </c>
      <c r="F64" s="23" t="s">
        <v>62</v>
      </c>
      <c r="G64" s="23">
        <v>3.7</v>
      </c>
    </row>
    <row r="65" spans="1:7" x14ac:dyDescent="0.25">
      <c r="A65" s="21" t="s">
        <v>120</v>
      </c>
      <c r="B65" s="23">
        <v>5.4</v>
      </c>
      <c r="C65" s="23">
        <v>3.6</v>
      </c>
      <c r="D65" s="23">
        <v>0.7</v>
      </c>
      <c r="E65" s="23">
        <v>0.8</v>
      </c>
      <c r="F65" s="23" t="s">
        <v>62</v>
      </c>
      <c r="G65" s="23" t="s">
        <v>55</v>
      </c>
    </row>
    <row r="66" spans="1:7" x14ac:dyDescent="0.25">
      <c r="A66" s="15" t="s">
        <v>121</v>
      </c>
      <c r="B66" s="23">
        <v>4.4000000000000004</v>
      </c>
      <c r="C66" s="23">
        <v>3</v>
      </c>
      <c r="D66" s="23">
        <v>0.6</v>
      </c>
      <c r="E66" s="23">
        <v>0.7</v>
      </c>
      <c r="F66" s="23" t="s">
        <v>62</v>
      </c>
      <c r="G66" s="23" t="s">
        <v>55</v>
      </c>
    </row>
    <row r="67" spans="1:7" x14ac:dyDescent="0.25">
      <c r="A67" s="15" t="s">
        <v>122</v>
      </c>
      <c r="B67" s="23">
        <v>1.8</v>
      </c>
      <c r="C67" s="23">
        <v>1.3</v>
      </c>
      <c r="D67" s="23" t="s">
        <v>55</v>
      </c>
      <c r="E67" s="23">
        <v>0.5</v>
      </c>
      <c r="F67" s="23" t="s">
        <v>62</v>
      </c>
      <c r="G67" s="23" t="s">
        <v>62</v>
      </c>
    </row>
    <row r="68" spans="1:7" x14ac:dyDescent="0.25">
      <c r="A68" s="15" t="s">
        <v>123</v>
      </c>
      <c r="B68" s="23">
        <v>1.2</v>
      </c>
      <c r="C68" s="23">
        <v>0.7</v>
      </c>
      <c r="D68" s="23" t="s">
        <v>55</v>
      </c>
      <c r="E68" s="23" t="s">
        <v>55</v>
      </c>
      <c r="F68" s="23" t="s">
        <v>62</v>
      </c>
      <c r="G68" s="23" t="s">
        <v>55</v>
      </c>
    </row>
    <row r="69" spans="1:7" x14ac:dyDescent="0.25">
      <c r="A69" s="15" t="s">
        <v>117</v>
      </c>
      <c r="B69" s="23">
        <v>1.3</v>
      </c>
      <c r="C69" s="23">
        <v>0.7</v>
      </c>
      <c r="D69" s="23">
        <v>0.3</v>
      </c>
      <c r="E69" s="23" t="s">
        <v>55</v>
      </c>
      <c r="F69" s="23" t="s">
        <v>62</v>
      </c>
      <c r="G69" s="23" t="s">
        <v>55</v>
      </c>
    </row>
    <row r="70" spans="1:7" ht="26.25" x14ac:dyDescent="0.25">
      <c r="A70" s="15" t="s">
        <v>124</v>
      </c>
      <c r="B70" s="23">
        <v>21.1</v>
      </c>
      <c r="C70" s="23" t="s">
        <v>62</v>
      </c>
      <c r="D70" s="23" t="s">
        <v>62</v>
      </c>
      <c r="E70" s="23" t="s">
        <v>62</v>
      </c>
      <c r="F70" s="23">
        <v>21.1</v>
      </c>
      <c r="G70" s="23" t="s">
        <v>62</v>
      </c>
    </row>
    <row r="71" spans="1:7" ht="33.950000000000003" customHeight="1" x14ac:dyDescent="0.25">
      <c r="A71" s="19" t="s">
        <v>125</v>
      </c>
      <c r="B71" s="22" t="s">
        <v>1</v>
      </c>
      <c r="C71" s="22" t="s">
        <v>1</v>
      </c>
      <c r="D71" s="22" t="s">
        <v>1</v>
      </c>
      <c r="E71" s="22" t="s">
        <v>1</v>
      </c>
      <c r="F71" s="22" t="s">
        <v>1</v>
      </c>
      <c r="G71" s="22" t="s">
        <v>1</v>
      </c>
    </row>
    <row r="72" spans="1:7" x14ac:dyDescent="0.25">
      <c r="A72" s="24" t="s">
        <v>69</v>
      </c>
      <c r="B72" s="23">
        <v>5.3</v>
      </c>
      <c r="C72" s="23" t="s">
        <v>55</v>
      </c>
      <c r="D72" s="23" t="s">
        <v>55</v>
      </c>
      <c r="E72" s="23">
        <v>1</v>
      </c>
      <c r="F72" s="23">
        <v>4.2</v>
      </c>
      <c r="G72" s="23" t="s">
        <v>55</v>
      </c>
    </row>
    <row r="73" spans="1:7" x14ac:dyDescent="0.25">
      <c r="A73" s="24">
        <v>3</v>
      </c>
      <c r="B73" s="23">
        <v>9</v>
      </c>
      <c r="C73" s="23">
        <v>0.9</v>
      </c>
      <c r="D73" s="23">
        <v>0.5</v>
      </c>
      <c r="E73" s="23">
        <v>2</v>
      </c>
      <c r="F73" s="23">
        <v>5.2</v>
      </c>
      <c r="G73" s="23">
        <v>0.4</v>
      </c>
    </row>
    <row r="74" spans="1:7" x14ac:dyDescent="0.25">
      <c r="A74" s="24">
        <v>4</v>
      </c>
      <c r="B74" s="23">
        <v>16.8</v>
      </c>
      <c r="C74" s="23">
        <v>4.0999999999999996</v>
      </c>
      <c r="D74" s="23">
        <v>1.5</v>
      </c>
      <c r="E74" s="23">
        <v>3</v>
      </c>
      <c r="F74" s="23">
        <v>6.9</v>
      </c>
      <c r="G74" s="23">
        <v>1.3</v>
      </c>
    </row>
    <row r="75" spans="1:7" x14ac:dyDescent="0.25">
      <c r="A75" s="24">
        <v>5</v>
      </c>
      <c r="B75" s="23">
        <v>19.399999999999999</v>
      </c>
      <c r="C75" s="23">
        <v>10.4</v>
      </c>
      <c r="D75" s="23">
        <v>1.7</v>
      </c>
      <c r="E75" s="23">
        <v>2.2000000000000002</v>
      </c>
      <c r="F75" s="23">
        <v>3.3</v>
      </c>
      <c r="G75" s="23">
        <v>1.8</v>
      </c>
    </row>
    <row r="76" spans="1:7" x14ac:dyDescent="0.25">
      <c r="A76" s="24">
        <v>6</v>
      </c>
      <c r="B76" s="23">
        <v>22.2</v>
      </c>
      <c r="C76" s="23">
        <v>17</v>
      </c>
      <c r="D76" s="23">
        <v>1.5</v>
      </c>
      <c r="E76" s="23">
        <v>0.9</v>
      </c>
      <c r="F76" s="23">
        <v>1.2</v>
      </c>
      <c r="G76" s="23">
        <v>1.6</v>
      </c>
    </row>
    <row r="77" spans="1:7" x14ac:dyDescent="0.25">
      <c r="A77" s="24">
        <v>7</v>
      </c>
      <c r="B77" s="23">
        <v>16.899999999999999</v>
      </c>
      <c r="C77" s="23">
        <v>14.4</v>
      </c>
      <c r="D77" s="23">
        <v>0.9</v>
      </c>
      <c r="E77" s="23" t="s">
        <v>55</v>
      </c>
      <c r="F77" s="23">
        <v>0.3</v>
      </c>
      <c r="G77" s="23">
        <v>1</v>
      </c>
    </row>
    <row r="78" spans="1:7" x14ac:dyDescent="0.25">
      <c r="A78" s="24">
        <v>8</v>
      </c>
      <c r="B78" s="23">
        <v>12.6</v>
      </c>
      <c r="C78" s="23">
        <v>11.5</v>
      </c>
      <c r="D78" s="23">
        <v>0.6</v>
      </c>
      <c r="E78" s="23" t="s">
        <v>55</v>
      </c>
      <c r="F78" s="23" t="s">
        <v>55</v>
      </c>
      <c r="G78" s="23">
        <v>0.3</v>
      </c>
    </row>
    <row r="79" spans="1:7" x14ac:dyDescent="0.25">
      <c r="A79" s="24" t="s">
        <v>126</v>
      </c>
      <c r="B79" s="23">
        <v>16</v>
      </c>
      <c r="C79" s="23">
        <v>15.3</v>
      </c>
      <c r="D79" s="23">
        <v>0.3</v>
      </c>
      <c r="E79" s="23" t="s">
        <v>55</v>
      </c>
      <c r="F79" s="23" t="s">
        <v>55</v>
      </c>
      <c r="G79" s="23">
        <v>0.3</v>
      </c>
    </row>
    <row r="80" spans="1:7" ht="24" customHeight="1" x14ac:dyDescent="0.25">
      <c r="A80" s="19" t="s">
        <v>127</v>
      </c>
      <c r="B80" s="19" t="s">
        <v>1</v>
      </c>
      <c r="C80" s="19" t="s">
        <v>1</v>
      </c>
      <c r="D80" s="19" t="s">
        <v>1</v>
      </c>
      <c r="E80" s="19" t="s">
        <v>1</v>
      </c>
      <c r="F80" s="19" t="s">
        <v>1</v>
      </c>
      <c r="G80" s="19" t="s">
        <v>1</v>
      </c>
    </row>
    <row r="81" spans="1:7" x14ac:dyDescent="0.25">
      <c r="A81" s="24">
        <v>0</v>
      </c>
      <c r="B81" s="23">
        <v>3.2</v>
      </c>
      <c r="C81" s="23" t="s">
        <v>55</v>
      </c>
      <c r="D81" s="23" t="s">
        <v>55</v>
      </c>
      <c r="E81" s="23">
        <v>0.7</v>
      </c>
      <c r="F81" s="23">
        <v>2.4</v>
      </c>
      <c r="G81" s="23" t="s">
        <v>55</v>
      </c>
    </row>
    <row r="82" spans="1:7" x14ac:dyDescent="0.25">
      <c r="A82" s="24">
        <v>1</v>
      </c>
      <c r="B82" s="23">
        <v>11.7</v>
      </c>
      <c r="C82" s="23">
        <v>1.2</v>
      </c>
      <c r="D82" s="23">
        <v>0.3</v>
      </c>
      <c r="E82" s="23">
        <v>2.5</v>
      </c>
      <c r="F82" s="23">
        <v>7.4</v>
      </c>
      <c r="G82" s="23">
        <v>0.3</v>
      </c>
    </row>
    <row r="83" spans="1:7" x14ac:dyDescent="0.25">
      <c r="A83" s="24">
        <v>2</v>
      </c>
      <c r="B83" s="23">
        <v>29.8</v>
      </c>
      <c r="C83" s="23">
        <v>10.3</v>
      </c>
      <c r="D83" s="23">
        <v>3.2</v>
      </c>
      <c r="E83" s="23">
        <v>4.7</v>
      </c>
      <c r="F83" s="23">
        <v>9.1999999999999993</v>
      </c>
      <c r="G83" s="23">
        <v>2.4</v>
      </c>
    </row>
    <row r="84" spans="1:7" x14ac:dyDescent="0.25">
      <c r="A84" s="24">
        <v>3</v>
      </c>
      <c r="B84" s="23">
        <v>47.6</v>
      </c>
      <c r="C84" s="23">
        <v>38.1</v>
      </c>
      <c r="D84" s="23">
        <v>2.9</v>
      </c>
      <c r="E84" s="23">
        <v>1.4</v>
      </c>
      <c r="F84" s="23">
        <v>1.8</v>
      </c>
      <c r="G84" s="23">
        <v>3.5</v>
      </c>
    </row>
    <row r="85" spans="1:7" x14ac:dyDescent="0.25">
      <c r="A85" s="24">
        <v>4</v>
      </c>
      <c r="B85" s="23">
        <v>20.5</v>
      </c>
      <c r="C85" s="23">
        <v>19.100000000000001</v>
      </c>
      <c r="D85" s="23">
        <v>0.5</v>
      </c>
      <c r="E85" s="23" t="s">
        <v>55</v>
      </c>
      <c r="F85" s="23">
        <v>0.4</v>
      </c>
      <c r="G85" s="23">
        <v>0.4</v>
      </c>
    </row>
    <row r="86" spans="1:7" x14ac:dyDescent="0.25">
      <c r="A86" s="24" t="s">
        <v>128</v>
      </c>
      <c r="B86" s="23">
        <v>5.3</v>
      </c>
      <c r="C86" s="23">
        <v>5.0999999999999996</v>
      </c>
      <c r="D86" s="23" t="s">
        <v>55</v>
      </c>
      <c r="E86" s="23" t="s">
        <v>55</v>
      </c>
      <c r="F86" s="23" t="s">
        <v>62</v>
      </c>
      <c r="G86" s="23" t="s">
        <v>55</v>
      </c>
    </row>
    <row r="87" spans="1:7" ht="33.950000000000003" customHeight="1" x14ac:dyDescent="0.25">
      <c r="A87" s="19" t="s">
        <v>129</v>
      </c>
      <c r="B87" s="22" t="s">
        <v>1</v>
      </c>
      <c r="C87" s="22" t="s">
        <v>1</v>
      </c>
      <c r="D87" s="22" t="s">
        <v>1</v>
      </c>
      <c r="E87" s="22" t="s">
        <v>1</v>
      </c>
      <c r="F87" s="22" t="s">
        <v>1</v>
      </c>
      <c r="G87" s="22" t="s">
        <v>1</v>
      </c>
    </row>
    <row r="88" spans="1:7" x14ac:dyDescent="0.25">
      <c r="A88" s="24">
        <v>1</v>
      </c>
      <c r="B88" s="23">
        <v>10.3</v>
      </c>
      <c r="C88" s="23">
        <v>2.1</v>
      </c>
      <c r="D88" s="23">
        <v>0.5</v>
      </c>
      <c r="E88" s="23">
        <v>1.6</v>
      </c>
      <c r="F88" s="23">
        <v>5.6</v>
      </c>
      <c r="G88" s="23">
        <v>0.5</v>
      </c>
    </row>
    <row r="89" spans="1:7" x14ac:dyDescent="0.25">
      <c r="A89" s="24">
        <v>2</v>
      </c>
      <c r="B89" s="23">
        <v>31</v>
      </c>
      <c r="C89" s="23">
        <v>11.3</v>
      </c>
      <c r="D89" s="23">
        <v>2.2999999999999998</v>
      </c>
      <c r="E89" s="23">
        <v>4.4000000000000004</v>
      </c>
      <c r="F89" s="23">
        <v>10.5</v>
      </c>
      <c r="G89" s="23">
        <v>2.5</v>
      </c>
    </row>
    <row r="90" spans="1:7" x14ac:dyDescent="0.25">
      <c r="A90" s="24">
        <v>3</v>
      </c>
      <c r="B90" s="23">
        <v>32.1</v>
      </c>
      <c r="C90" s="23">
        <v>21.8</v>
      </c>
      <c r="D90" s="23">
        <v>2.1</v>
      </c>
      <c r="E90" s="23">
        <v>2.4</v>
      </c>
      <c r="F90" s="23">
        <v>3.9</v>
      </c>
      <c r="G90" s="23">
        <v>1.9</v>
      </c>
    </row>
    <row r="91" spans="1:7" x14ac:dyDescent="0.25">
      <c r="A91" s="24">
        <v>4</v>
      </c>
      <c r="B91" s="23">
        <v>22.5</v>
      </c>
      <c r="C91" s="23">
        <v>18.399999999999999</v>
      </c>
      <c r="D91" s="23">
        <v>1.4</v>
      </c>
      <c r="E91" s="23">
        <v>0.9</v>
      </c>
      <c r="F91" s="23">
        <v>0.8</v>
      </c>
      <c r="G91" s="23">
        <v>1.1000000000000001</v>
      </c>
    </row>
    <row r="92" spans="1:7" x14ac:dyDescent="0.25">
      <c r="A92" s="24" t="s">
        <v>128</v>
      </c>
      <c r="B92" s="23">
        <v>22.4</v>
      </c>
      <c r="C92" s="23">
        <v>20.3</v>
      </c>
      <c r="D92" s="23">
        <v>0.8</v>
      </c>
      <c r="E92" s="23" t="s">
        <v>55</v>
      </c>
      <c r="F92" s="23">
        <v>0.4</v>
      </c>
      <c r="G92" s="23">
        <v>0.7</v>
      </c>
    </row>
    <row r="93" spans="1:7" ht="24" customHeight="1" x14ac:dyDescent="0.25">
      <c r="A93" s="19" t="s">
        <v>130</v>
      </c>
      <c r="B93" s="22" t="s">
        <v>1</v>
      </c>
      <c r="C93" s="22" t="s">
        <v>1</v>
      </c>
      <c r="D93" s="22" t="s">
        <v>1</v>
      </c>
      <c r="E93" s="22" t="s">
        <v>1</v>
      </c>
      <c r="F93" s="22" t="s">
        <v>1</v>
      </c>
      <c r="G93" s="22" t="s">
        <v>1</v>
      </c>
    </row>
    <row r="94" spans="1:7" x14ac:dyDescent="0.25">
      <c r="A94" s="24">
        <v>0</v>
      </c>
      <c r="B94" s="23" t="s">
        <v>55</v>
      </c>
      <c r="C94" s="23" t="s">
        <v>55</v>
      </c>
      <c r="D94" s="23" t="s">
        <v>55</v>
      </c>
      <c r="E94" s="23" t="s">
        <v>62</v>
      </c>
      <c r="F94" s="23" t="s">
        <v>55</v>
      </c>
      <c r="G94" s="23" t="s">
        <v>62</v>
      </c>
    </row>
    <row r="95" spans="1:7" x14ac:dyDescent="0.25">
      <c r="A95" s="24">
        <v>1</v>
      </c>
      <c r="B95" s="23">
        <v>53.1</v>
      </c>
      <c r="C95" s="23">
        <v>23.6</v>
      </c>
      <c r="D95" s="23">
        <v>3.3</v>
      </c>
      <c r="E95" s="23">
        <v>7.8</v>
      </c>
      <c r="F95" s="23">
        <v>16</v>
      </c>
      <c r="G95" s="23">
        <v>2.5</v>
      </c>
    </row>
    <row r="96" spans="1:7" x14ac:dyDescent="0.25">
      <c r="A96" s="24">
        <v>2</v>
      </c>
      <c r="B96" s="23">
        <v>52.1</v>
      </c>
      <c r="C96" s="23">
        <v>38.4</v>
      </c>
      <c r="D96" s="23">
        <v>3.1</v>
      </c>
      <c r="E96" s="23">
        <v>1.6</v>
      </c>
      <c r="F96" s="23">
        <v>4.8</v>
      </c>
      <c r="G96" s="23">
        <v>4.0999999999999996</v>
      </c>
    </row>
    <row r="97" spans="1:7" x14ac:dyDescent="0.25">
      <c r="A97" s="24" t="s">
        <v>131</v>
      </c>
      <c r="B97" s="23">
        <v>12.9</v>
      </c>
      <c r="C97" s="23">
        <v>11.8</v>
      </c>
      <c r="D97" s="23">
        <v>0.6</v>
      </c>
      <c r="E97" s="23" t="s">
        <v>55</v>
      </c>
      <c r="F97" s="23" t="s">
        <v>55</v>
      </c>
      <c r="G97" s="23" t="s">
        <v>55</v>
      </c>
    </row>
    <row r="98" spans="1:7" ht="24" customHeight="1" x14ac:dyDescent="0.25">
      <c r="A98" s="19" t="s">
        <v>132</v>
      </c>
      <c r="B98" s="22" t="s">
        <v>1</v>
      </c>
      <c r="C98" s="22" t="s">
        <v>1</v>
      </c>
      <c r="D98" s="22" t="s">
        <v>1</v>
      </c>
      <c r="E98" s="22" t="s">
        <v>1</v>
      </c>
      <c r="F98" s="22" t="s">
        <v>1</v>
      </c>
      <c r="G98" s="22" t="s">
        <v>1</v>
      </c>
    </row>
    <row r="99" spans="1:7" x14ac:dyDescent="0.25">
      <c r="A99" s="24">
        <v>0</v>
      </c>
      <c r="B99" s="23">
        <v>85</v>
      </c>
      <c r="C99" s="23">
        <v>47.7</v>
      </c>
      <c r="D99" s="23">
        <v>3.8</v>
      </c>
      <c r="E99" s="23">
        <v>8.4</v>
      </c>
      <c r="F99" s="23">
        <v>19.2</v>
      </c>
      <c r="G99" s="23">
        <v>5.9</v>
      </c>
    </row>
    <row r="100" spans="1:7" x14ac:dyDescent="0.25">
      <c r="A100" s="24">
        <v>1</v>
      </c>
      <c r="B100" s="23">
        <v>31.1</v>
      </c>
      <c r="C100" s="23">
        <v>24.2</v>
      </c>
      <c r="D100" s="23">
        <v>3.1</v>
      </c>
      <c r="E100" s="23">
        <v>1</v>
      </c>
      <c r="F100" s="23">
        <v>2</v>
      </c>
      <c r="G100" s="23">
        <v>0.8</v>
      </c>
    </row>
    <row r="101" spans="1:7" x14ac:dyDescent="0.25">
      <c r="A101" s="24" t="s">
        <v>133</v>
      </c>
      <c r="B101" s="23">
        <v>2.2000000000000002</v>
      </c>
      <c r="C101" s="23">
        <v>2</v>
      </c>
      <c r="D101" s="23" t="s">
        <v>55</v>
      </c>
      <c r="E101" s="23" t="s">
        <v>62</v>
      </c>
      <c r="F101" s="23" t="s">
        <v>62</v>
      </c>
      <c r="G101" s="23" t="s">
        <v>55</v>
      </c>
    </row>
    <row r="102" spans="1:7" ht="24" customHeight="1" x14ac:dyDescent="0.25">
      <c r="A102" s="19" t="s">
        <v>68</v>
      </c>
      <c r="B102" s="22" t="s">
        <v>1</v>
      </c>
      <c r="C102" s="22" t="s">
        <v>1</v>
      </c>
      <c r="D102" s="22" t="s">
        <v>1</v>
      </c>
      <c r="E102" s="22" t="s">
        <v>1</v>
      </c>
      <c r="F102" s="22" t="s">
        <v>1</v>
      </c>
      <c r="G102" s="22" t="s">
        <v>1</v>
      </c>
    </row>
    <row r="103" spans="1:7" x14ac:dyDescent="0.25">
      <c r="A103" s="15" t="s">
        <v>70</v>
      </c>
      <c r="B103" s="23">
        <v>35.200000000000003</v>
      </c>
      <c r="C103" s="23">
        <v>32.4</v>
      </c>
      <c r="D103" s="23">
        <v>2.8</v>
      </c>
      <c r="E103" s="23" t="s">
        <v>62</v>
      </c>
      <c r="F103" s="23" t="s">
        <v>62</v>
      </c>
      <c r="G103" s="23" t="s">
        <v>62</v>
      </c>
    </row>
    <row r="104" spans="1:7" x14ac:dyDescent="0.25">
      <c r="A104" s="17" t="s">
        <v>134</v>
      </c>
      <c r="B104" s="23">
        <v>20.6</v>
      </c>
      <c r="C104" s="23">
        <v>18.7</v>
      </c>
      <c r="D104" s="23">
        <v>1.9</v>
      </c>
      <c r="E104" s="23" t="s">
        <v>62</v>
      </c>
      <c r="F104" s="23" t="s">
        <v>62</v>
      </c>
      <c r="G104" s="23" t="s">
        <v>62</v>
      </c>
    </row>
    <row r="105" spans="1:7" x14ac:dyDescent="0.25">
      <c r="A105" s="17" t="s">
        <v>135</v>
      </c>
      <c r="B105" s="23">
        <v>14.6</v>
      </c>
      <c r="C105" s="23">
        <v>13.7</v>
      </c>
      <c r="D105" s="23">
        <v>0.9</v>
      </c>
      <c r="E105" s="23" t="s">
        <v>62</v>
      </c>
      <c r="F105" s="23" t="s">
        <v>62</v>
      </c>
      <c r="G105" s="23" t="s">
        <v>62</v>
      </c>
    </row>
    <row r="106" spans="1:7" x14ac:dyDescent="0.25">
      <c r="A106" s="24" t="s">
        <v>71</v>
      </c>
      <c r="B106" s="23">
        <v>45.7</v>
      </c>
      <c r="C106" s="23">
        <v>41.5</v>
      </c>
      <c r="D106" s="23">
        <v>4.2</v>
      </c>
      <c r="E106" s="23" t="s">
        <v>62</v>
      </c>
      <c r="F106" s="23" t="s">
        <v>62</v>
      </c>
      <c r="G106" s="23" t="s">
        <v>62</v>
      </c>
    </row>
    <row r="107" spans="1:7" ht="26.25" x14ac:dyDescent="0.25">
      <c r="A107" s="24" t="s">
        <v>112</v>
      </c>
      <c r="B107" s="23">
        <v>37.299999999999997</v>
      </c>
      <c r="C107" s="23" t="s">
        <v>62</v>
      </c>
      <c r="D107" s="23" t="s">
        <v>62</v>
      </c>
      <c r="E107" s="23">
        <v>9.4</v>
      </c>
      <c r="F107" s="23">
        <v>21.1</v>
      </c>
      <c r="G107" s="23">
        <v>6.8</v>
      </c>
    </row>
    <row r="108" spans="1:7" ht="24" customHeight="1" x14ac:dyDescent="0.25">
      <c r="A108" s="19" t="s">
        <v>136</v>
      </c>
      <c r="B108" s="22" t="s">
        <v>1</v>
      </c>
      <c r="C108" s="22" t="s">
        <v>1</v>
      </c>
      <c r="D108" s="22" t="s">
        <v>1</v>
      </c>
      <c r="E108" s="22" t="s">
        <v>1</v>
      </c>
      <c r="F108" s="22" t="s">
        <v>1</v>
      </c>
      <c r="G108" s="22" t="s">
        <v>1</v>
      </c>
    </row>
    <row r="109" spans="1:7" x14ac:dyDescent="0.25">
      <c r="A109" s="15" t="s">
        <v>70</v>
      </c>
      <c r="B109" s="23">
        <v>45.3</v>
      </c>
      <c r="C109" s="23">
        <v>42.8</v>
      </c>
      <c r="D109" s="23">
        <v>2.6</v>
      </c>
      <c r="E109" s="23" t="s">
        <v>62</v>
      </c>
      <c r="F109" s="23" t="s">
        <v>62</v>
      </c>
      <c r="G109" s="23" t="s">
        <v>62</v>
      </c>
    </row>
    <row r="110" spans="1:7" x14ac:dyDescent="0.25">
      <c r="A110" s="17" t="s">
        <v>137</v>
      </c>
      <c r="B110" s="23">
        <v>7.5</v>
      </c>
      <c r="C110" s="23">
        <v>7</v>
      </c>
      <c r="D110" s="23">
        <v>0.5</v>
      </c>
      <c r="E110" s="23" t="s">
        <v>62</v>
      </c>
      <c r="F110" s="23" t="s">
        <v>62</v>
      </c>
      <c r="G110" s="23" t="s">
        <v>62</v>
      </c>
    </row>
    <row r="111" spans="1:7" x14ac:dyDescent="0.25">
      <c r="A111" s="17" t="s">
        <v>138</v>
      </c>
      <c r="B111" s="23">
        <v>37.9</v>
      </c>
      <c r="C111" s="23">
        <v>35.799999999999997</v>
      </c>
      <c r="D111" s="23">
        <v>2.1</v>
      </c>
      <c r="E111" s="23" t="s">
        <v>62</v>
      </c>
      <c r="F111" s="23" t="s">
        <v>62</v>
      </c>
      <c r="G111" s="23" t="s">
        <v>62</v>
      </c>
    </row>
    <row r="112" spans="1:7" x14ac:dyDescent="0.25">
      <c r="A112" s="21" t="s">
        <v>71</v>
      </c>
      <c r="B112" s="23">
        <v>35.5</v>
      </c>
      <c r="C112" s="23">
        <v>31.1</v>
      </c>
      <c r="D112" s="23">
        <v>4.4000000000000004</v>
      </c>
      <c r="E112" s="23" t="s">
        <v>62</v>
      </c>
      <c r="F112" s="23" t="s">
        <v>62</v>
      </c>
      <c r="G112" s="23" t="s">
        <v>62</v>
      </c>
    </row>
    <row r="113" spans="1:7" ht="26.25" x14ac:dyDescent="0.25">
      <c r="A113" s="24" t="s">
        <v>112</v>
      </c>
      <c r="B113" s="23">
        <v>37.299999999999997</v>
      </c>
      <c r="C113" s="23" t="s">
        <v>62</v>
      </c>
      <c r="D113" s="23" t="s">
        <v>62</v>
      </c>
      <c r="E113" s="23">
        <v>9.4</v>
      </c>
      <c r="F113" s="23">
        <v>21.1</v>
      </c>
      <c r="G113" s="23">
        <v>6.8</v>
      </c>
    </row>
    <row r="114" spans="1:7" ht="24" customHeight="1" x14ac:dyDescent="0.25">
      <c r="A114" s="19" t="s">
        <v>139</v>
      </c>
      <c r="B114" s="22" t="s">
        <v>1</v>
      </c>
      <c r="C114" s="22" t="s">
        <v>1</v>
      </c>
      <c r="D114" s="22" t="s">
        <v>1</v>
      </c>
      <c r="E114" s="22" t="s">
        <v>1</v>
      </c>
      <c r="F114" s="22" t="s">
        <v>1</v>
      </c>
      <c r="G114" s="22" t="s">
        <v>1</v>
      </c>
    </row>
    <row r="115" spans="1:7" ht="24" customHeight="1" x14ac:dyDescent="0.25">
      <c r="A115" s="15" t="s">
        <v>70</v>
      </c>
      <c r="B115" s="23">
        <v>46.9</v>
      </c>
      <c r="C115" s="23">
        <v>43.8</v>
      </c>
      <c r="D115" s="23">
        <v>3.1</v>
      </c>
      <c r="E115" s="23" t="s">
        <v>62</v>
      </c>
      <c r="F115" s="23" t="s">
        <v>62</v>
      </c>
      <c r="G115" s="23" t="s">
        <v>62</v>
      </c>
    </row>
    <row r="116" spans="1:7" x14ac:dyDescent="0.25">
      <c r="A116" s="17" t="s">
        <v>140</v>
      </c>
      <c r="B116" s="23">
        <v>11.4</v>
      </c>
      <c r="C116" s="23">
        <v>9.9</v>
      </c>
      <c r="D116" s="23">
        <v>1.5</v>
      </c>
      <c r="E116" s="23" t="s">
        <v>62</v>
      </c>
      <c r="F116" s="23" t="s">
        <v>62</v>
      </c>
      <c r="G116" s="23" t="s">
        <v>62</v>
      </c>
    </row>
    <row r="117" spans="1:7" x14ac:dyDescent="0.25">
      <c r="A117" s="17" t="s">
        <v>141</v>
      </c>
      <c r="B117" s="23">
        <v>30.3</v>
      </c>
      <c r="C117" s="23">
        <v>28.7</v>
      </c>
      <c r="D117" s="23">
        <v>1.6</v>
      </c>
      <c r="E117" s="23" t="s">
        <v>62</v>
      </c>
      <c r="F117" s="23" t="s">
        <v>62</v>
      </c>
      <c r="G117" s="23" t="s">
        <v>62</v>
      </c>
    </row>
    <row r="118" spans="1:7" x14ac:dyDescent="0.25">
      <c r="A118" s="17" t="s">
        <v>142</v>
      </c>
      <c r="B118" s="23">
        <v>5.2</v>
      </c>
      <c r="C118" s="23">
        <v>5.2</v>
      </c>
      <c r="D118" s="23" t="s">
        <v>55</v>
      </c>
      <c r="E118" s="23" t="s">
        <v>62</v>
      </c>
      <c r="F118" s="23" t="s">
        <v>62</v>
      </c>
      <c r="G118" s="23" t="s">
        <v>62</v>
      </c>
    </row>
    <row r="119" spans="1:7" x14ac:dyDescent="0.25">
      <c r="A119" s="21" t="s">
        <v>71</v>
      </c>
      <c r="B119" s="16">
        <v>34</v>
      </c>
      <c r="C119" s="16">
        <v>30</v>
      </c>
      <c r="D119" s="16">
        <v>4</v>
      </c>
      <c r="E119" s="16" t="s">
        <v>62</v>
      </c>
      <c r="F119" s="16" t="s">
        <v>62</v>
      </c>
      <c r="G119" s="16" t="s">
        <v>62</v>
      </c>
    </row>
    <row r="120" spans="1:7" ht="26.25" x14ac:dyDescent="0.25">
      <c r="A120" s="24" t="s">
        <v>112</v>
      </c>
      <c r="B120" s="16">
        <v>37.299999999999997</v>
      </c>
      <c r="C120" s="16" t="s">
        <v>62</v>
      </c>
      <c r="D120" s="16" t="s">
        <v>62</v>
      </c>
      <c r="E120" s="16">
        <v>9.4</v>
      </c>
      <c r="F120" s="16">
        <v>21.1</v>
      </c>
      <c r="G120" s="16">
        <v>6.8</v>
      </c>
    </row>
    <row r="121" spans="1:7" ht="24" customHeight="1" x14ac:dyDescent="0.25">
      <c r="A121" s="19" t="s">
        <v>143</v>
      </c>
      <c r="B121" s="22" t="s">
        <v>1</v>
      </c>
      <c r="C121" s="22" t="s">
        <v>1</v>
      </c>
      <c r="D121" s="22" t="s">
        <v>1</v>
      </c>
      <c r="E121" s="22" t="s">
        <v>1</v>
      </c>
      <c r="F121" s="22" t="s">
        <v>1</v>
      </c>
      <c r="G121" s="22" t="s">
        <v>1</v>
      </c>
    </row>
    <row r="122" spans="1:7" x14ac:dyDescent="0.25">
      <c r="A122" s="15" t="s">
        <v>144</v>
      </c>
      <c r="B122" s="23">
        <v>37.5</v>
      </c>
      <c r="C122" s="23">
        <v>25.7</v>
      </c>
      <c r="D122" s="23">
        <v>1.9</v>
      </c>
      <c r="E122" s="23">
        <v>2.2000000000000002</v>
      </c>
      <c r="F122" s="23">
        <v>6</v>
      </c>
      <c r="G122" s="23">
        <v>1.8</v>
      </c>
    </row>
    <row r="123" spans="1:7" x14ac:dyDescent="0.25">
      <c r="A123" s="21" t="s">
        <v>145</v>
      </c>
      <c r="B123" s="23">
        <v>57.9</v>
      </c>
      <c r="C123" s="23">
        <v>36.5</v>
      </c>
      <c r="D123" s="23">
        <v>3.7</v>
      </c>
      <c r="E123" s="23">
        <v>4.7</v>
      </c>
      <c r="F123" s="23">
        <v>10.1</v>
      </c>
      <c r="G123" s="23">
        <v>2.9</v>
      </c>
    </row>
    <row r="124" spans="1:7" x14ac:dyDescent="0.25">
      <c r="A124" s="21" t="s">
        <v>146</v>
      </c>
      <c r="B124" s="23">
        <v>20.9</v>
      </c>
      <c r="C124" s="23">
        <v>11</v>
      </c>
      <c r="D124" s="23">
        <v>1.3</v>
      </c>
      <c r="E124" s="23">
        <v>2.4</v>
      </c>
      <c r="F124" s="23">
        <v>4.2</v>
      </c>
      <c r="G124" s="23">
        <v>2</v>
      </c>
    </row>
    <row r="125" spans="1:7" x14ac:dyDescent="0.25">
      <c r="A125" s="15" t="s">
        <v>147</v>
      </c>
      <c r="B125" s="23">
        <v>1.9</v>
      </c>
      <c r="C125" s="23">
        <v>0.6</v>
      </c>
      <c r="D125" s="23" t="s">
        <v>55</v>
      </c>
      <c r="E125" s="23" t="s">
        <v>55</v>
      </c>
      <c r="F125" s="23">
        <v>0.9</v>
      </c>
      <c r="G125" s="23" t="s">
        <v>55</v>
      </c>
    </row>
    <row r="126" spans="1:7" s="20" customFormat="1" ht="24" customHeight="1" x14ac:dyDescent="0.25">
      <c r="A126" s="19" t="s">
        <v>148</v>
      </c>
      <c r="B126" s="22" t="s">
        <v>1</v>
      </c>
      <c r="C126" s="22" t="s">
        <v>1</v>
      </c>
      <c r="D126" s="22" t="s">
        <v>1</v>
      </c>
      <c r="E126" s="22" t="s">
        <v>1</v>
      </c>
      <c r="F126" s="22" t="s">
        <v>1</v>
      </c>
      <c r="G126" s="22" t="s">
        <v>1</v>
      </c>
    </row>
    <row r="127" spans="1:7" s="20" customFormat="1" x14ac:dyDescent="0.25">
      <c r="A127" s="15" t="s">
        <v>72</v>
      </c>
      <c r="B127" s="23">
        <v>56</v>
      </c>
      <c r="C127" s="23">
        <v>36</v>
      </c>
      <c r="D127" s="23">
        <v>3</v>
      </c>
      <c r="E127" s="23">
        <v>3.6</v>
      </c>
      <c r="F127" s="23">
        <v>10.8</v>
      </c>
      <c r="G127" s="23">
        <v>2.6</v>
      </c>
    </row>
    <row r="128" spans="1:7" s="20" customFormat="1" x14ac:dyDescent="0.25">
      <c r="A128" s="21" t="s">
        <v>149</v>
      </c>
      <c r="B128" s="23">
        <v>48.4</v>
      </c>
      <c r="C128" s="23">
        <v>31.3</v>
      </c>
      <c r="D128" s="23">
        <v>2.9</v>
      </c>
      <c r="E128" s="23">
        <v>4</v>
      </c>
      <c r="F128" s="23">
        <v>7.3</v>
      </c>
      <c r="G128" s="23">
        <v>3</v>
      </c>
    </row>
    <row r="129" spans="1:7" x14ac:dyDescent="0.25">
      <c r="A129" s="21" t="s">
        <v>150</v>
      </c>
      <c r="B129" s="23">
        <v>9</v>
      </c>
      <c r="C129" s="23">
        <v>4.4000000000000004</v>
      </c>
      <c r="D129" s="23">
        <v>0.7</v>
      </c>
      <c r="E129" s="23">
        <v>1.1000000000000001</v>
      </c>
      <c r="F129" s="23">
        <v>2.1</v>
      </c>
      <c r="G129" s="23">
        <v>0.6</v>
      </c>
    </row>
    <row r="130" spans="1:7" x14ac:dyDescent="0.25">
      <c r="A130" s="21" t="s">
        <v>151</v>
      </c>
      <c r="B130" s="23">
        <v>4.8</v>
      </c>
      <c r="C130" s="23">
        <v>2.2000000000000002</v>
      </c>
      <c r="D130" s="23">
        <v>0.3</v>
      </c>
      <c r="E130" s="23">
        <v>0.7</v>
      </c>
      <c r="F130" s="23">
        <v>1</v>
      </c>
      <c r="G130" s="23">
        <v>0.6</v>
      </c>
    </row>
    <row r="131" spans="1:7" ht="24" customHeight="1" x14ac:dyDescent="0.25">
      <c r="A131" s="19" t="s">
        <v>152</v>
      </c>
      <c r="B131" s="22" t="s">
        <v>1</v>
      </c>
      <c r="C131" s="22" t="s">
        <v>1</v>
      </c>
      <c r="D131" s="22" t="s">
        <v>1</v>
      </c>
      <c r="E131" s="22" t="s">
        <v>1</v>
      </c>
      <c r="F131" s="22" t="s">
        <v>1</v>
      </c>
      <c r="G131" s="22" t="s">
        <v>1</v>
      </c>
    </row>
    <row r="132" spans="1:7" x14ac:dyDescent="0.25">
      <c r="A132" s="15" t="s">
        <v>70</v>
      </c>
      <c r="B132" s="23">
        <v>38.200000000000003</v>
      </c>
      <c r="C132" s="23">
        <v>29</v>
      </c>
      <c r="D132" s="23">
        <v>2.9</v>
      </c>
      <c r="E132" s="23">
        <v>2</v>
      </c>
      <c r="F132" s="23">
        <v>4.2</v>
      </c>
      <c r="G132" s="23" t="s">
        <v>62</v>
      </c>
    </row>
    <row r="133" spans="1:7" x14ac:dyDescent="0.25">
      <c r="A133" s="21" t="s">
        <v>71</v>
      </c>
      <c r="B133" s="23">
        <v>73.3</v>
      </c>
      <c r="C133" s="23">
        <v>44.8</v>
      </c>
      <c r="D133" s="23">
        <v>4.0999999999999996</v>
      </c>
      <c r="E133" s="23">
        <v>7.4</v>
      </c>
      <c r="F133" s="23">
        <v>16.899999999999999</v>
      </c>
      <c r="G133" s="23" t="s">
        <v>62</v>
      </c>
    </row>
    <row r="134" spans="1:7" x14ac:dyDescent="0.25">
      <c r="A134" s="21" t="s">
        <v>153</v>
      </c>
      <c r="B134" s="23">
        <v>6.8</v>
      </c>
      <c r="C134" s="23" t="s">
        <v>62</v>
      </c>
      <c r="D134" s="23" t="s">
        <v>62</v>
      </c>
      <c r="E134" s="23" t="s">
        <v>62</v>
      </c>
      <c r="F134" s="23" t="s">
        <v>62</v>
      </c>
      <c r="G134" s="23">
        <v>6.8</v>
      </c>
    </row>
    <row r="135" spans="1:7" ht="24" customHeight="1" x14ac:dyDescent="0.25">
      <c r="A135" s="19" t="s">
        <v>154</v>
      </c>
      <c r="B135" s="22" t="s">
        <v>1</v>
      </c>
      <c r="C135" s="22" t="s">
        <v>1</v>
      </c>
      <c r="D135" s="22" t="s">
        <v>1</v>
      </c>
      <c r="E135" s="22" t="s">
        <v>1</v>
      </c>
      <c r="F135" s="22" t="s">
        <v>1</v>
      </c>
      <c r="G135" s="22" t="s">
        <v>1</v>
      </c>
    </row>
    <row r="136" spans="1:7" x14ac:dyDescent="0.25">
      <c r="A136" s="15" t="s">
        <v>155</v>
      </c>
      <c r="B136" s="23">
        <v>5.8</v>
      </c>
      <c r="C136" s="23" t="s">
        <v>55</v>
      </c>
      <c r="D136" s="23">
        <v>0.1</v>
      </c>
      <c r="E136" s="23">
        <v>0.7</v>
      </c>
      <c r="F136" s="23">
        <v>4.8</v>
      </c>
      <c r="G136" s="23" t="s">
        <v>62</v>
      </c>
    </row>
    <row r="137" spans="1:7" x14ac:dyDescent="0.25">
      <c r="A137" s="21" t="s">
        <v>156</v>
      </c>
      <c r="B137" s="23">
        <v>17.8</v>
      </c>
      <c r="C137" s="23">
        <v>1.6</v>
      </c>
      <c r="D137" s="23">
        <v>1.8</v>
      </c>
      <c r="E137" s="23">
        <v>3.5</v>
      </c>
      <c r="F137" s="23">
        <v>10.6</v>
      </c>
      <c r="G137" s="23" t="s">
        <v>55</v>
      </c>
    </row>
    <row r="138" spans="1:7" x14ac:dyDescent="0.25">
      <c r="A138" s="21" t="s">
        <v>157</v>
      </c>
      <c r="B138" s="23">
        <v>28.2</v>
      </c>
      <c r="C138" s="23">
        <v>15.3</v>
      </c>
      <c r="D138" s="23">
        <v>2.5</v>
      </c>
      <c r="E138" s="23">
        <v>3</v>
      </c>
      <c r="F138" s="23">
        <v>4.4000000000000004</v>
      </c>
      <c r="G138" s="23">
        <v>3</v>
      </c>
    </row>
    <row r="139" spans="1:7" x14ac:dyDescent="0.25">
      <c r="A139" s="25" t="s">
        <v>158</v>
      </c>
      <c r="B139" s="23">
        <v>37.6</v>
      </c>
      <c r="C139" s="23">
        <v>30.2</v>
      </c>
      <c r="D139" s="23">
        <v>1.7</v>
      </c>
      <c r="E139" s="23">
        <v>1.6</v>
      </c>
      <c r="F139" s="23">
        <v>1.1000000000000001</v>
      </c>
      <c r="G139" s="23">
        <v>3.1</v>
      </c>
    </row>
    <row r="140" spans="1:7" x14ac:dyDescent="0.25">
      <c r="A140" s="25" t="s">
        <v>159</v>
      </c>
      <c r="B140" s="23">
        <v>12.9</v>
      </c>
      <c r="C140" s="23">
        <v>11.5</v>
      </c>
      <c r="D140" s="23">
        <v>0.4</v>
      </c>
      <c r="E140" s="23">
        <v>0.4</v>
      </c>
      <c r="F140" s="23" t="s">
        <v>55</v>
      </c>
      <c r="G140" s="23">
        <v>0.5</v>
      </c>
    </row>
    <row r="141" spans="1:7" x14ac:dyDescent="0.25">
      <c r="A141" s="25" t="s">
        <v>160</v>
      </c>
      <c r="B141" s="23">
        <v>12.2</v>
      </c>
      <c r="C141" s="23">
        <v>11.5</v>
      </c>
      <c r="D141" s="23">
        <v>0.4</v>
      </c>
      <c r="E141" s="23" t="s">
        <v>55</v>
      </c>
      <c r="F141" s="23" t="s">
        <v>55</v>
      </c>
      <c r="G141" s="23" t="s">
        <v>62</v>
      </c>
    </row>
    <row r="142" spans="1:7" x14ac:dyDescent="0.25">
      <c r="A142" s="25" t="s">
        <v>161</v>
      </c>
      <c r="B142" s="23">
        <v>3.7</v>
      </c>
      <c r="C142" s="23">
        <v>3.7</v>
      </c>
      <c r="D142" s="23" t="s">
        <v>55</v>
      </c>
      <c r="E142" s="23" t="s">
        <v>55</v>
      </c>
      <c r="F142" s="23" t="s">
        <v>62</v>
      </c>
      <c r="G142" s="23" t="s">
        <v>62</v>
      </c>
    </row>
    <row r="143" spans="1:7" ht="24" customHeight="1" x14ac:dyDescent="0.25">
      <c r="A143" s="19" t="s">
        <v>162</v>
      </c>
      <c r="B143" s="22" t="s">
        <v>1</v>
      </c>
      <c r="C143" s="22" t="s">
        <v>1</v>
      </c>
      <c r="D143" s="22" t="s">
        <v>1</v>
      </c>
      <c r="E143" s="22" t="s">
        <v>1</v>
      </c>
      <c r="F143" s="22" t="s">
        <v>1</v>
      </c>
      <c r="G143" s="22" t="s">
        <v>1</v>
      </c>
    </row>
    <row r="144" spans="1:7" x14ac:dyDescent="0.25">
      <c r="A144" s="15" t="s">
        <v>163</v>
      </c>
      <c r="B144" s="23">
        <v>48.7</v>
      </c>
      <c r="C144" s="23">
        <v>25.2</v>
      </c>
      <c r="D144" s="23">
        <v>2.8</v>
      </c>
      <c r="E144" s="23">
        <v>5.7</v>
      </c>
      <c r="F144" s="23">
        <v>11</v>
      </c>
      <c r="G144" s="23">
        <v>4</v>
      </c>
    </row>
    <row r="145" spans="1:7" x14ac:dyDescent="0.25">
      <c r="A145" s="21" t="s">
        <v>164</v>
      </c>
      <c r="B145" s="23">
        <v>68.3</v>
      </c>
      <c r="C145" s="23">
        <v>47.8</v>
      </c>
      <c r="D145" s="23">
        <v>4.2</v>
      </c>
      <c r="E145" s="23">
        <v>3.7</v>
      </c>
      <c r="F145" s="23">
        <v>9.9</v>
      </c>
      <c r="G145" s="23">
        <v>2.7</v>
      </c>
    </row>
    <row r="146" spans="1:7" x14ac:dyDescent="0.25">
      <c r="A146" s="21" t="s">
        <v>165</v>
      </c>
      <c r="B146" s="23">
        <v>1.2</v>
      </c>
      <c r="C146" s="23">
        <v>0.9</v>
      </c>
      <c r="D146" s="23" t="s">
        <v>55</v>
      </c>
      <c r="E146" s="23" t="s">
        <v>55</v>
      </c>
      <c r="F146" s="23" t="s">
        <v>55</v>
      </c>
      <c r="G146" s="23" t="s">
        <v>55</v>
      </c>
    </row>
    <row r="147" spans="1:7" ht="24" customHeight="1" x14ac:dyDescent="0.25">
      <c r="A147" s="19" t="s">
        <v>166</v>
      </c>
      <c r="B147" s="22" t="s">
        <v>1</v>
      </c>
      <c r="C147" s="22" t="s">
        <v>1</v>
      </c>
      <c r="D147" s="22" t="s">
        <v>1</v>
      </c>
      <c r="E147" s="22" t="s">
        <v>1</v>
      </c>
      <c r="F147" s="22" t="s">
        <v>1</v>
      </c>
      <c r="G147" s="22" t="s">
        <v>1</v>
      </c>
    </row>
    <row r="148" spans="1:7" x14ac:dyDescent="0.25">
      <c r="A148" s="21" t="s">
        <v>167</v>
      </c>
      <c r="B148" s="23">
        <v>47.7</v>
      </c>
      <c r="C148" s="23">
        <v>22.3</v>
      </c>
      <c r="D148" s="23">
        <v>2.8</v>
      </c>
      <c r="E148" s="23">
        <v>4.2</v>
      </c>
      <c r="F148" s="23">
        <v>14.1</v>
      </c>
      <c r="G148" s="23">
        <v>4.2</v>
      </c>
    </row>
    <row r="149" spans="1:7" x14ac:dyDescent="0.25">
      <c r="A149" s="15" t="s">
        <v>64</v>
      </c>
      <c r="B149" s="23">
        <v>41.9</v>
      </c>
      <c r="C149" s="23">
        <v>28.6</v>
      </c>
      <c r="D149" s="23">
        <v>2.4</v>
      </c>
      <c r="E149" s="23">
        <v>4</v>
      </c>
      <c r="F149" s="23">
        <v>5</v>
      </c>
      <c r="G149" s="23">
        <v>1.8</v>
      </c>
    </row>
    <row r="150" spans="1:7" x14ac:dyDescent="0.25">
      <c r="A150" s="21" t="s">
        <v>168</v>
      </c>
      <c r="B150" s="23">
        <v>25.3</v>
      </c>
      <c r="C150" s="23">
        <v>20.7</v>
      </c>
      <c r="D150" s="23">
        <v>1.6</v>
      </c>
      <c r="E150" s="23">
        <v>0.9</v>
      </c>
      <c r="F150" s="23">
        <v>1.4</v>
      </c>
      <c r="G150" s="23">
        <v>0.7</v>
      </c>
    </row>
    <row r="151" spans="1:7" x14ac:dyDescent="0.25">
      <c r="A151" s="25" t="s">
        <v>169</v>
      </c>
      <c r="B151" s="23">
        <v>2</v>
      </c>
      <c r="C151" s="23">
        <v>1</v>
      </c>
      <c r="D151" s="23">
        <v>0.1</v>
      </c>
      <c r="E151" s="23" t="s">
        <v>55</v>
      </c>
      <c r="F151" s="23">
        <v>0.6</v>
      </c>
      <c r="G151" s="23" t="s">
        <v>55</v>
      </c>
    </row>
    <row r="152" spans="1:7" x14ac:dyDescent="0.25">
      <c r="A152" s="25" t="s">
        <v>170</v>
      </c>
      <c r="B152" s="23">
        <v>1.4</v>
      </c>
      <c r="C152" s="23">
        <v>1.2</v>
      </c>
      <c r="D152" s="23" t="s">
        <v>55</v>
      </c>
      <c r="E152" s="23" t="s">
        <v>55</v>
      </c>
      <c r="F152" s="23" t="s">
        <v>55</v>
      </c>
      <c r="G152" s="23" t="s">
        <v>62</v>
      </c>
    </row>
    <row r="153" spans="1:7" ht="24" customHeight="1" x14ac:dyDescent="0.25">
      <c r="A153" s="19" t="s">
        <v>171</v>
      </c>
      <c r="B153" s="22" t="s">
        <v>1</v>
      </c>
      <c r="C153" s="22" t="s">
        <v>1</v>
      </c>
      <c r="D153" s="22" t="s">
        <v>1</v>
      </c>
      <c r="E153" s="22" t="s">
        <v>1</v>
      </c>
      <c r="F153" s="22" t="s">
        <v>1</v>
      </c>
      <c r="G153" s="22" t="s">
        <v>1</v>
      </c>
    </row>
    <row r="154" spans="1:7" x14ac:dyDescent="0.25">
      <c r="A154" s="24">
        <v>0</v>
      </c>
      <c r="B154" s="23">
        <v>75.599999999999994</v>
      </c>
      <c r="C154" s="23">
        <v>45.7</v>
      </c>
      <c r="D154" s="23">
        <v>3.6</v>
      </c>
      <c r="E154" s="23">
        <v>7.3</v>
      </c>
      <c r="F154" s="23">
        <v>13.5</v>
      </c>
      <c r="G154" s="23">
        <v>5.6</v>
      </c>
    </row>
    <row r="155" spans="1:7" x14ac:dyDescent="0.25">
      <c r="A155" s="24">
        <v>1</v>
      </c>
      <c r="B155" s="16">
        <v>32.299999999999997</v>
      </c>
      <c r="C155" s="16">
        <v>20.3</v>
      </c>
      <c r="D155" s="16">
        <v>2.5</v>
      </c>
      <c r="E155" s="16">
        <v>1.8</v>
      </c>
      <c r="F155" s="16">
        <v>6.6</v>
      </c>
      <c r="G155" s="16">
        <v>1.1000000000000001</v>
      </c>
    </row>
    <row r="156" spans="1:7" x14ac:dyDescent="0.25">
      <c r="A156" s="24">
        <v>2</v>
      </c>
      <c r="B156" s="16">
        <v>7.4</v>
      </c>
      <c r="C156" s="16">
        <v>5.5</v>
      </c>
      <c r="D156" s="16">
        <v>0.7</v>
      </c>
      <c r="E156" s="16" t="s">
        <v>55</v>
      </c>
      <c r="F156" s="16">
        <v>0.9</v>
      </c>
      <c r="G156" s="16" t="s">
        <v>55</v>
      </c>
    </row>
    <row r="157" spans="1:7" x14ac:dyDescent="0.25">
      <c r="A157" s="24" t="s">
        <v>131</v>
      </c>
      <c r="B157" s="16">
        <v>2.9</v>
      </c>
      <c r="C157" s="16">
        <v>2.2999999999999998</v>
      </c>
      <c r="D157" s="16">
        <v>0.2</v>
      </c>
      <c r="E157" s="16" t="s">
        <v>55</v>
      </c>
      <c r="F157" s="16">
        <v>0.2</v>
      </c>
      <c r="G157" s="16" t="s">
        <v>62</v>
      </c>
    </row>
    <row r="158" spans="1:7" ht="24" customHeight="1" x14ac:dyDescent="0.25">
      <c r="A158" s="19" t="s">
        <v>172</v>
      </c>
      <c r="B158" s="22" t="s">
        <v>1</v>
      </c>
      <c r="C158" s="22" t="s">
        <v>1</v>
      </c>
      <c r="D158" s="22" t="s">
        <v>1</v>
      </c>
      <c r="E158" s="22" t="s">
        <v>1</v>
      </c>
      <c r="F158" s="22" t="s">
        <v>1</v>
      </c>
      <c r="G158" s="22" t="s">
        <v>1</v>
      </c>
    </row>
    <row r="159" spans="1:7" x14ac:dyDescent="0.25">
      <c r="A159" s="15" t="s">
        <v>70</v>
      </c>
      <c r="B159" s="23">
        <v>8.9</v>
      </c>
      <c r="C159" s="23">
        <v>7</v>
      </c>
      <c r="D159" s="23">
        <v>0.5</v>
      </c>
      <c r="E159" s="23">
        <v>0.5</v>
      </c>
      <c r="F159" s="23">
        <v>0.6</v>
      </c>
      <c r="G159" s="23">
        <v>0.4</v>
      </c>
    </row>
    <row r="160" spans="1:7" x14ac:dyDescent="0.25">
      <c r="A160" s="15" t="s">
        <v>71</v>
      </c>
      <c r="B160" s="23">
        <v>94.6</v>
      </c>
      <c r="C160" s="23">
        <v>61.4</v>
      </c>
      <c r="D160" s="23">
        <v>5.4</v>
      </c>
      <c r="E160" s="23">
        <v>6.8</v>
      </c>
      <c r="F160" s="23">
        <v>15.3</v>
      </c>
      <c r="G160" s="23">
        <v>5.8</v>
      </c>
    </row>
    <row r="161" spans="1:7" x14ac:dyDescent="0.25">
      <c r="A161" s="21" t="s">
        <v>173</v>
      </c>
      <c r="B161" s="16">
        <v>14.7</v>
      </c>
      <c r="C161" s="16">
        <v>5.5</v>
      </c>
      <c r="D161" s="16">
        <v>1.1000000000000001</v>
      </c>
      <c r="E161" s="16">
        <v>2.2000000000000002</v>
      </c>
      <c r="F161" s="16">
        <v>5.3</v>
      </c>
      <c r="G161" s="16">
        <v>0.6</v>
      </c>
    </row>
    <row r="162" spans="1:7" ht="24" customHeight="1" x14ac:dyDescent="0.25">
      <c r="A162" s="19" t="s">
        <v>174</v>
      </c>
      <c r="B162" s="22" t="s">
        <v>1</v>
      </c>
      <c r="C162" s="22" t="s">
        <v>1</v>
      </c>
      <c r="D162" s="22" t="s">
        <v>1</v>
      </c>
      <c r="E162" s="22" t="s">
        <v>1</v>
      </c>
      <c r="F162" s="22" t="s">
        <v>1</v>
      </c>
      <c r="G162" s="22" t="s">
        <v>1</v>
      </c>
    </row>
    <row r="163" spans="1:7" x14ac:dyDescent="0.25">
      <c r="A163" s="15" t="s">
        <v>70</v>
      </c>
      <c r="B163" s="23">
        <v>26.1</v>
      </c>
      <c r="C163" s="23">
        <v>19.3</v>
      </c>
      <c r="D163" s="23">
        <v>1.4</v>
      </c>
      <c r="E163" s="23">
        <v>1.4</v>
      </c>
      <c r="F163" s="23">
        <v>2.2999999999999998</v>
      </c>
      <c r="G163" s="23">
        <v>1.6</v>
      </c>
    </row>
    <row r="164" spans="1:7" x14ac:dyDescent="0.25">
      <c r="A164" s="15" t="s">
        <v>71</v>
      </c>
      <c r="B164" s="23">
        <v>57.9</v>
      </c>
      <c r="C164" s="23">
        <v>35.4</v>
      </c>
      <c r="D164" s="23">
        <v>3.2</v>
      </c>
      <c r="E164" s="23">
        <v>4.5</v>
      </c>
      <c r="F164" s="23">
        <v>11.2</v>
      </c>
      <c r="G164" s="23">
        <v>3.6</v>
      </c>
    </row>
    <row r="165" spans="1:7" x14ac:dyDescent="0.25">
      <c r="A165" s="21" t="s">
        <v>173</v>
      </c>
      <c r="B165" s="16">
        <v>34.200000000000003</v>
      </c>
      <c r="C165" s="16">
        <v>19.100000000000001</v>
      </c>
      <c r="D165" s="16">
        <v>2.4</v>
      </c>
      <c r="E165" s="16">
        <v>3.4</v>
      </c>
      <c r="F165" s="16">
        <v>7.6</v>
      </c>
      <c r="G165" s="16">
        <v>1.6</v>
      </c>
    </row>
    <row r="166" spans="1:7" ht="33.75" customHeight="1" x14ac:dyDescent="0.25">
      <c r="A166" s="19" t="s">
        <v>175</v>
      </c>
      <c r="B166" s="22" t="s">
        <v>1</v>
      </c>
      <c r="C166" s="22" t="s">
        <v>1</v>
      </c>
      <c r="D166" s="22" t="s">
        <v>1</v>
      </c>
      <c r="E166" s="22" t="s">
        <v>1</v>
      </c>
      <c r="F166" s="22" t="s">
        <v>1</v>
      </c>
      <c r="G166" s="22" t="s">
        <v>1</v>
      </c>
    </row>
    <row r="167" spans="1:7" x14ac:dyDescent="0.25">
      <c r="A167" s="15" t="s">
        <v>70</v>
      </c>
      <c r="B167" s="23">
        <v>56.4</v>
      </c>
      <c r="C167" s="23">
        <v>48.5</v>
      </c>
      <c r="D167" s="23">
        <v>3.4</v>
      </c>
      <c r="E167" s="23">
        <v>2.2000000000000002</v>
      </c>
      <c r="F167" s="23" t="s">
        <v>62</v>
      </c>
      <c r="G167" s="23">
        <v>2.4</v>
      </c>
    </row>
    <row r="168" spans="1:7" x14ac:dyDescent="0.25">
      <c r="A168" s="15" t="s">
        <v>71</v>
      </c>
      <c r="B168" s="23">
        <v>40.6</v>
      </c>
      <c r="C168" s="23">
        <v>25.4</v>
      </c>
      <c r="D168" s="23">
        <v>3.6</v>
      </c>
      <c r="E168" s="23">
        <v>7.2</v>
      </c>
      <c r="F168" s="23" t="s">
        <v>62</v>
      </c>
      <c r="G168" s="23">
        <v>4.4000000000000004</v>
      </c>
    </row>
    <row r="169" spans="1:7" ht="26.25" x14ac:dyDescent="0.25">
      <c r="A169" s="15" t="s">
        <v>124</v>
      </c>
      <c r="B169" s="23">
        <v>21.1</v>
      </c>
      <c r="C169" s="23" t="s">
        <v>62</v>
      </c>
      <c r="D169" s="23" t="s">
        <v>62</v>
      </c>
      <c r="E169" s="23" t="s">
        <v>62</v>
      </c>
      <c r="F169" s="23">
        <v>21.1</v>
      </c>
      <c r="G169" s="23" t="s">
        <v>62</v>
      </c>
    </row>
    <row r="170" spans="1:7" ht="33.75" customHeight="1" x14ac:dyDescent="0.25">
      <c r="A170" s="19" t="s">
        <v>176</v>
      </c>
      <c r="B170" s="22" t="s">
        <v>1</v>
      </c>
      <c r="C170" s="22" t="s">
        <v>1</v>
      </c>
      <c r="D170" s="22" t="s">
        <v>1</v>
      </c>
      <c r="E170" s="22" t="s">
        <v>1</v>
      </c>
      <c r="F170" s="22" t="s">
        <v>1</v>
      </c>
      <c r="G170" s="22" t="s">
        <v>1</v>
      </c>
    </row>
    <row r="171" spans="1:7" x14ac:dyDescent="0.25">
      <c r="A171" s="15" t="s">
        <v>70</v>
      </c>
      <c r="B171" s="23">
        <v>81.900000000000006</v>
      </c>
      <c r="C171" s="23">
        <v>51.7</v>
      </c>
      <c r="D171" s="23">
        <v>5.4</v>
      </c>
      <c r="E171" s="23">
        <v>7.3</v>
      </c>
      <c r="F171" s="23">
        <v>14.8</v>
      </c>
      <c r="G171" s="23">
        <v>2.8</v>
      </c>
    </row>
    <row r="172" spans="1:7" x14ac:dyDescent="0.25">
      <c r="A172" s="17" t="s">
        <v>177</v>
      </c>
      <c r="B172" s="23">
        <v>68.599999999999994</v>
      </c>
      <c r="C172" s="23">
        <v>45.1</v>
      </c>
      <c r="D172" s="23">
        <v>4.8</v>
      </c>
      <c r="E172" s="23">
        <v>6</v>
      </c>
      <c r="F172" s="23">
        <v>11.1</v>
      </c>
      <c r="G172" s="23">
        <v>1.7</v>
      </c>
    </row>
    <row r="173" spans="1:7" x14ac:dyDescent="0.25">
      <c r="A173" s="17" t="s">
        <v>178</v>
      </c>
      <c r="B173" s="23">
        <v>13.3</v>
      </c>
      <c r="C173" s="23">
        <v>6.7</v>
      </c>
      <c r="D173" s="23">
        <v>0.6</v>
      </c>
      <c r="E173" s="23">
        <v>1.3</v>
      </c>
      <c r="F173" s="23">
        <v>3.6</v>
      </c>
      <c r="G173" s="23">
        <v>1.2</v>
      </c>
    </row>
    <row r="174" spans="1:7" x14ac:dyDescent="0.25">
      <c r="A174" s="15" t="s">
        <v>71</v>
      </c>
      <c r="B174" s="23">
        <v>36.299999999999997</v>
      </c>
      <c r="C174" s="23">
        <v>22.1</v>
      </c>
      <c r="D174" s="23">
        <v>1.6</v>
      </c>
      <c r="E174" s="23">
        <v>2.1</v>
      </c>
      <c r="F174" s="23">
        <v>6.4</v>
      </c>
      <c r="G174" s="23">
        <v>4</v>
      </c>
    </row>
    <row r="175" spans="1:7" ht="24" customHeight="1" x14ac:dyDescent="0.25">
      <c r="A175" s="19" t="s">
        <v>179</v>
      </c>
      <c r="B175" s="14" t="s">
        <v>1</v>
      </c>
      <c r="C175" s="14" t="s">
        <v>1</v>
      </c>
      <c r="D175" s="14" t="s">
        <v>1</v>
      </c>
      <c r="E175" s="14" t="s">
        <v>1</v>
      </c>
      <c r="F175" s="14" t="s">
        <v>1</v>
      </c>
      <c r="G175" s="14" t="s">
        <v>1</v>
      </c>
    </row>
    <row r="176" spans="1:7" x14ac:dyDescent="0.25">
      <c r="A176" s="21" t="s">
        <v>70</v>
      </c>
      <c r="B176" s="16">
        <v>1.5</v>
      </c>
      <c r="C176" s="16">
        <v>1.5</v>
      </c>
      <c r="D176" s="16" t="s">
        <v>62</v>
      </c>
      <c r="E176" s="16" t="s">
        <v>62</v>
      </c>
      <c r="F176" s="16" t="s">
        <v>62</v>
      </c>
      <c r="G176" s="16" t="s">
        <v>55</v>
      </c>
    </row>
    <row r="177" spans="1:7" x14ac:dyDescent="0.25">
      <c r="A177" s="21" t="s">
        <v>71</v>
      </c>
      <c r="B177" s="16">
        <v>86.2</v>
      </c>
      <c r="C177" s="16">
        <v>72.400000000000006</v>
      </c>
      <c r="D177" s="16">
        <v>7</v>
      </c>
      <c r="E177" s="16" t="s">
        <v>62</v>
      </c>
      <c r="F177" s="16" t="s">
        <v>62</v>
      </c>
      <c r="G177" s="16">
        <v>6.8</v>
      </c>
    </row>
    <row r="178" spans="1:7" x14ac:dyDescent="0.25">
      <c r="A178" s="15" t="s">
        <v>180</v>
      </c>
      <c r="B178" s="16">
        <v>30.5</v>
      </c>
      <c r="C178" s="16" t="s">
        <v>62</v>
      </c>
      <c r="D178" s="16" t="s">
        <v>62</v>
      </c>
      <c r="E178" s="16">
        <v>9.4</v>
      </c>
      <c r="F178" s="16">
        <v>21.1</v>
      </c>
      <c r="G178" s="16" t="s">
        <v>62</v>
      </c>
    </row>
    <row r="179" spans="1:7" ht="24" customHeight="1" x14ac:dyDescent="0.25">
      <c r="A179" s="19" t="s">
        <v>181</v>
      </c>
      <c r="B179" s="22" t="s">
        <v>1</v>
      </c>
      <c r="C179" s="22" t="s">
        <v>1</v>
      </c>
      <c r="D179" s="22" t="s">
        <v>1</v>
      </c>
      <c r="E179" s="22" t="s">
        <v>1</v>
      </c>
      <c r="F179" s="22" t="s">
        <v>1</v>
      </c>
      <c r="G179" s="22" t="s">
        <v>1</v>
      </c>
    </row>
    <row r="180" spans="1:7" x14ac:dyDescent="0.25">
      <c r="A180" s="15" t="s">
        <v>70</v>
      </c>
      <c r="B180" s="23">
        <v>12.6</v>
      </c>
      <c r="C180" s="23">
        <v>11.2</v>
      </c>
      <c r="D180" s="23">
        <v>0.2</v>
      </c>
      <c r="E180" s="23">
        <v>0.3</v>
      </c>
      <c r="F180" s="23" t="s">
        <v>62</v>
      </c>
      <c r="G180" s="23">
        <v>0.8</v>
      </c>
    </row>
    <row r="181" spans="1:7" x14ac:dyDescent="0.25">
      <c r="A181" s="15" t="s">
        <v>71</v>
      </c>
      <c r="B181" s="23">
        <v>84.5</v>
      </c>
      <c r="C181" s="23">
        <v>62.7</v>
      </c>
      <c r="D181" s="23">
        <v>6.8</v>
      </c>
      <c r="E181" s="23">
        <v>9.1</v>
      </c>
      <c r="F181" s="23" t="s">
        <v>62</v>
      </c>
      <c r="G181" s="23">
        <v>6</v>
      </c>
    </row>
    <row r="182" spans="1:7" ht="26.25" x14ac:dyDescent="0.25">
      <c r="A182" s="15" t="s">
        <v>124</v>
      </c>
      <c r="B182" s="23">
        <v>21.1</v>
      </c>
      <c r="C182" s="23" t="s">
        <v>62</v>
      </c>
      <c r="D182" s="23" t="s">
        <v>62</v>
      </c>
      <c r="E182" s="23" t="s">
        <v>62</v>
      </c>
      <c r="F182" s="23">
        <v>21.1</v>
      </c>
      <c r="G182" s="23" t="s">
        <v>62</v>
      </c>
    </row>
    <row r="183" spans="1:7" ht="24" customHeight="1" x14ac:dyDescent="0.25">
      <c r="A183" s="19" t="s">
        <v>182</v>
      </c>
      <c r="B183" s="22" t="s">
        <v>1</v>
      </c>
      <c r="C183" s="22" t="s">
        <v>1</v>
      </c>
      <c r="D183" s="22" t="s">
        <v>1</v>
      </c>
      <c r="E183" s="22" t="s">
        <v>1</v>
      </c>
      <c r="F183" s="22" t="s">
        <v>1</v>
      </c>
      <c r="G183" s="22" t="s">
        <v>1</v>
      </c>
    </row>
    <row r="184" spans="1:7" x14ac:dyDescent="0.25">
      <c r="A184" s="24" t="s">
        <v>70</v>
      </c>
      <c r="B184" s="23">
        <v>8.3000000000000007</v>
      </c>
      <c r="C184" s="23">
        <v>8.1</v>
      </c>
      <c r="D184" s="23" t="s">
        <v>55</v>
      </c>
      <c r="E184" s="23" t="s">
        <v>62</v>
      </c>
      <c r="F184" s="23" t="s">
        <v>62</v>
      </c>
      <c r="G184" s="23" t="s">
        <v>55</v>
      </c>
    </row>
    <row r="185" spans="1:7" x14ac:dyDescent="0.25">
      <c r="A185" s="21" t="s">
        <v>71</v>
      </c>
      <c r="B185" s="23">
        <v>79.3</v>
      </c>
      <c r="C185" s="23">
        <v>65.8</v>
      </c>
      <c r="D185" s="23">
        <v>6.9</v>
      </c>
      <c r="E185" s="23" t="s">
        <v>62</v>
      </c>
      <c r="F185" s="23" t="s">
        <v>62</v>
      </c>
      <c r="G185" s="23">
        <v>6.7</v>
      </c>
    </row>
    <row r="186" spans="1:7" x14ac:dyDescent="0.25">
      <c r="A186" s="21" t="s">
        <v>180</v>
      </c>
      <c r="B186" s="23">
        <v>30.5</v>
      </c>
      <c r="C186" s="23" t="s">
        <v>62</v>
      </c>
      <c r="D186" s="23" t="s">
        <v>62</v>
      </c>
      <c r="E186" s="23">
        <v>9.4</v>
      </c>
      <c r="F186" s="23">
        <v>21.1</v>
      </c>
      <c r="G186" s="23" t="s">
        <v>62</v>
      </c>
    </row>
    <row r="187" spans="1:7" ht="24" customHeight="1" x14ac:dyDescent="0.25">
      <c r="A187" s="26" t="s">
        <v>183</v>
      </c>
      <c r="B187" s="14" t="s">
        <v>1</v>
      </c>
      <c r="C187" s="14" t="s">
        <v>1</v>
      </c>
      <c r="D187" s="14" t="s">
        <v>1</v>
      </c>
      <c r="E187" s="14" t="s">
        <v>1</v>
      </c>
      <c r="F187" s="14" t="s">
        <v>1</v>
      </c>
      <c r="G187" s="14" t="s">
        <v>1</v>
      </c>
    </row>
    <row r="188" spans="1:7" x14ac:dyDescent="0.25">
      <c r="A188" s="17" t="s">
        <v>184</v>
      </c>
      <c r="B188" s="23">
        <v>2.7</v>
      </c>
      <c r="C188" s="23">
        <v>2.6</v>
      </c>
      <c r="D188" s="23" t="s">
        <v>55</v>
      </c>
      <c r="E188" s="23" t="s">
        <v>62</v>
      </c>
      <c r="F188" s="23" t="s">
        <v>62</v>
      </c>
      <c r="G188" s="23" t="s">
        <v>55</v>
      </c>
    </row>
    <row r="189" spans="1:7" x14ac:dyDescent="0.25">
      <c r="A189" s="17" t="s">
        <v>185</v>
      </c>
      <c r="B189" s="23">
        <v>4.7</v>
      </c>
      <c r="C189" s="23">
        <v>4.7</v>
      </c>
      <c r="D189" s="23" t="s">
        <v>55</v>
      </c>
      <c r="E189" s="23" t="s">
        <v>62</v>
      </c>
      <c r="F189" s="23" t="s">
        <v>62</v>
      </c>
      <c r="G189" s="23" t="s">
        <v>55</v>
      </c>
    </row>
    <row r="190" spans="1:7" x14ac:dyDescent="0.25">
      <c r="A190" s="17" t="s">
        <v>186</v>
      </c>
      <c r="B190" s="23">
        <v>0.8</v>
      </c>
      <c r="C190" s="23">
        <v>0.8</v>
      </c>
      <c r="D190" s="23" t="s">
        <v>55</v>
      </c>
      <c r="E190" s="23" t="s">
        <v>62</v>
      </c>
      <c r="F190" s="23" t="s">
        <v>62</v>
      </c>
      <c r="G190" s="23" t="s">
        <v>62</v>
      </c>
    </row>
    <row r="191" spans="1:7" x14ac:dyDescent="0.25">
      <c r="A191" s="17" t="s">
        <v>187</v>
      </c>
      <c r="B191" s="23">
        <v>79.3</v>
      </c>
      <c r="C191" s="23">
        <v>65.8</v>
      </c>
      <c r="D191" s="23">
        <v>6.9</v>
      </c>
      <c r="E191" s="23" t="s">
        <v>62</v>
      </c>
      <c r="F191" s="23" t="s">
        <v>62</v>
      </c>
      <c r="G191" s="23">
        <v>6.7</v>
      </c>
    </row>
    <row r="192" spans="1:7" x14ac:dyDescent="0.25">
      <c r="A192" s="17" t="s">
        <v>180</v>
      </c>
      <c r="B192" s="23">
        <v>30.5</v>
      </c>
      <c r="C192" s="23" t="s">
        <v>62</v>
      </c>
      <c r="D192" s="23" t="s">
        <v>62</v>
      </c>
      <c r="E192" s="23">
        <v>9.4</v>
      </c>
      <c r="F192" s="23">
        <v>21.1</v>
      </c>
      <c r="G192" s="23" t="s">
        <v>62</v>
      </c>
    </row>
    <row r="193" spans="1:7" ht="24" customHeight="1" x14ac:dyDescent="0.25">
      <c r="A193" s="26" t="s">
        <v>188</v>
      </c>
      <c r="B193" s="22" t="s">
        <v>1</v>
      </c>
      <c r="C193" s="22" t="s">
        <v>1</v>
      </c>
      <c r="D193" s="22" t="s">
        <v>1</v>
      </c>
      <c r="E193" s="22" t="s">
        <v>1</v>
      </c>
      <c r="F193" s="22" t="s">
        <v>1</v>
      </c>
      <c r="G193" s="22" t="s">
        <v>1</v>
      </c>
    </row>
    <row r="194" spans="1:7" x14ac:dyDescent="0.25">
      <c r="A194" s="17" t="s">
        <v>189</v>
      </c>
      <c r="B194" s="23">
        <v>2.5</v>
      </c>
      <c r="C194" s="23">
        <v>2.5</v>
      </c>
      <c r="D194" s="23" t="s">
        <v>55</v>
      </c>
      <c r="E194" s="23" t="s">
        <v>62</v>
      </c>
      <c r="F194" s="23" t="s">
        <v>62</v>
      </c>
      <c r="G194" s="23" t="s">
        <v>62</v>
      </c>
    </row>
    <row r="195" spans="1:7" x14ac:dyDescent="0.25">
      <c r="A195" s="18" t="s">
        <v>190</v>
      </c>
      <c r="B195" s="23">
        <v>0.7</v>
      </c>
      <c r="C195" s="23">
        <v>0.7</v>
      </c>
      <c r="D195" s="23" t="s">
        <v>55</v>
      </c>
      <c r="E195" s="23" t="s">
        <v>62</v>
      </c>
      <c r="F195" s="23" t="s">
        <v>62</v>
      </c>
      <c r="G195" s="23" t="s">
        <v>62</v>
      </c>
    </row>
    <row r="196" spans="1:7" x14ac:dyDescent="0.25">
      <c r="A196" s="18" t="s">
        <v>191</v>
      </c>
      <c r="B196" s="23">
        <v>1.1000000000000001</v>
      </c>
      <c r="C196" s="23">
        <v>1.1000000000000001</v>
      </c>
      <c r="D196" s="23" t="s">
        <v>55</v>
      </c>
      <c r="E196" s="23" t="s">
        <v>62</v>
      </c>
      <c r="F196" s="23" t="s">
        <v>62</v>
      </c>
      <c r="G196" s="23" t="s">
        <v>62</v>
      </c>
    </row>
    <row r="197" spans="1:7" x14ac:dyDescent="0.25">
      <c r="A197" s="18" t="s">
        <v>192</v>
      </c>
      <c r="B197" s="23">
        <v>0.3</v>
      </c>
      <c r="C197" s="23">
        <v>0.3</v>
      </c>
      <c r="D197" s="23" t="s">
        <v>62</v>
      </c>
      <c r="E197" s="23" t="s">
        <v>62</v>
      </c>
      <c r="F197" s="23" t="s">
        <v>62</v>
      </c>
      <c r="G197" s="23" t="s">
        <v>62</v>
      </c>
    </row>
    <row r="198" spans="1:7" x14ac:dyDescent="0.25">
      <c r="A198" s="18" t="s">
        <v>193</v>
      </c>
      <c r="B198" s="23">
        <v>0.3</v>
      </c>
      <c r="C198" s="23">
        <v>0.3</v>
      </c>
      <c r="D198" s="23" t="s">
        <v>62</v>
      </c>
      <c r="E198" s="23" t="s">
        <v>62</v>
      </c>
      <c r="F198" s="23" t="s">
        <v>62</v>
      </c>
      <c r="G198" s="23" t="s">
        <v>62</v>
      </c>
    </row>
    <row r="199" spans="1:7" x14ac:dyDescent="0.25">
      <c r="A199" s="18" t="s">
        <v>194</v>
      </c>
      <c r="B199" s="23" t="s">
        <v>55</v>
      </c>
      <c r="C199" s="23" t="s">
        <v>55</v>
      </c>
      <c r="D199" s="23" t="s">
        <v>62</v>
      </c>
      <c r="E199" s="23" t="s">
        <v>62</v>
      </c>
      <c r="F199" s="23" t="s">
        <v>62</v>
      </c>
      <c r="G199" s="23" t="s">
        <v>62</v>
      </c>
    </row>
    <row r="200" spans="1:7" x14ac:dyDescent="0.25">
      <c r="A200" s="17" t="s">
        <v>195</v>
      </c>
      <c r="B200" s="23">
        <v>5.4</v>
      </c>
      <c r="C200" s="23">
        <v>5.3</v>
      </c>
      <c r="D200" s="23" t="s">
        <v>55</v>
      </c>
      <c r="E200" s="23" t="s">
        <v>62</v>
      </c>
      <c r="F200" s="23" t="s">
        <v>62</v>
      </c>
      <c r="G200" s="23" t="s">
        <v>55</v>
      </c>
    </row>
    <row r="201" spans="1:7" x14ac:dyDescent="0.25">
      <c r="A201" s="17" t="s">
        <v>187</v>
      </c>
      <c r="B201" s="23">
        <v>79.3</v>
      </c>
      <c r="C201" s="23">
        <v>65.8</v>
      </c>
      <c r="D201" s="23">
        <v>6.9</v>
      </c>
      <c r="E201" s="23" t="s">
        <v>62</v>
      </c>
      <c r="F201" s="23" t="s">
        <v>62</v>
      </c>
      <c r="G201" s="23">
        <v>6.7</v>
      </c>
    </row>
    <row r="202" spans="1:7" x14ac:dyDescent="0.25">
      <c r="A202" s="17" t="s">
        <v>180</v>
      </c>
      <c r="B202" s="23">
        <v>30.5</v>
      </c>
      <c r="C202" s="23" t="s">
        <v>62</v>
      </c>
      <c r="D202" s="23" t="s">
        <v>62</v>
      </c>
      <c r="E202" s="23">
        <v>9.4</v>
      </c>
      <c r="F202" s="23">
        <v>21.1</v>
      </c>
      <c r="G202" s="23" t="s">
        <v>62</v>
      </c>
    </row>
    <row r="203" spans="1:7" ht="24" customHeight="1" x14ac:dyDescent="0.25">
      <c r="A203" s="19" t="s">
        <v>196</v>
      </c>
      <c r="B203" s="14" t="s">
        <v>1</v>
      </c>
      <c r="C203" s="14" t="s">
        <v>1</v>
      </c>
      <c r="D203" s="14" t="s">
        <v>1</v>
      </c>
      <c r="E203" s="14" t="s">
        <v>1</v>
      </c>
      <c r="F203" s="14" t="s">
        <v>1</v>
      </c>
      <c r="G203" s="14" t="s">
        <v>1</v>
      </c>
    </row>
    <row r="204" spans="1:7" s="20" customFormat="1" x14ac:dyDescent="0.25">
      <c r="A204" s="15" t="s">
        <v>70</v>
      </c>
      <c r="B204" s="23">
        <v>8.4</v>
      </c>
      <c r="C204" s="23">
        <v>7.3</v>
      </c>
      <c r="D204" s="23">
        <v>0.3</v>
      </c>
      <c r="E204" s="23" t="s">
        <v>55</v>
      </c>
      <c r="F204" s="23">
        <v>0.3</v>
      </c>
      <c r="G204" s="23">
        <v>0.3</v>
      </c>
    </row>
    <row r="205" spans="1:7" s="20" customFormat="1" x14ac:dyDescent="0.25">
      <c r="A205" s="21" t="s">
        <v>71</v>
      </c>
      <c r="B205" s="23">
        <v>109.8</v>
      </c>
      <c r="C205" s="23">
        <v>66.599999999999994</v>
      </c>
      <c r="D205" s="23">
        <v>6.8</v>
      </c>
      <c r="E205" s="23">
        <v>9.1</v>
      </c>
      <c r="F205" s="23">
        <v>20.8</v>
      </c>
      <c r="G205" s="23">
        <v>6.5</v>
      </c>
    </row>
    <row r="206" spans="1:7" s="20" customFormat="1" ht="24" customHeight="1" x14ac:dyDescent="0.25">
      <c r="A206" s="26" t="s">
        <v>197</v>
      </c>
      <c r="B206" s="14" t="s">
        <v>1</v>
      </c>
      <c r="C206" s="14" t="s">
        <v>1</v>
      </c>
      <c r="D206" s="14" t="s">
        <v>1</v>
      </c>
      <c r="E206" s="14" t="s">
        <v>1</v>
      </c>
      <c r="F206" s="14" t="s">
        <v>1</v>
      </c>
      <c r="G206" s="14" t="s">
        <v>1</v>
      </c>
    </row>
    <row r="207" spans="1:7" s="20" customFormat="1" x14ac:dyDescent="0.25">
      <c r="A207" s="17" t="s">
        <v>184</v>
      </c>
      <c r="B207" s="23">
        <v>4</v>
      </c>
      <c r="C207" s="23">
        <v>3.3</v>
      </c>
      <c r="D207" s="23" t="s">
        <v>55</v>
      </c>
      <c r="E207" s="23" t="s">
        <v>55</v>
      </c>
      <c r="F207" s="23" t="s">
        <v>55</v>
      </c>
      <c r="G207" s="23" t="s">
        <v>55</v>
      </c>
    </row>
    <row r="208" spans="1:7" s="20" customFormat="1" x14ac:dyDescent="0.25">
      <c r="A208" s="17" t="s">
        <v>185</v>
      </c>
      <c r="B208" s="23">
        <v>1.6</v>
      </c>
      <c r="C208" s="23">
        <v>1.5</v>
      </c>
      <c r="D208" s="23" t="s">
        <v>55</v>
      </c>
      <c r="E208" s="23" t="s">
        <v>62</v>
      </c>
      <c r="F208" s="23" t="s">
        <v>55</v>
      </c>
      <c r="G208" s="23" t="s">
        <v>55</v>
      </c>
    </row>
    <row r="209" spans="1:7" s="20" customFormat="1" x14ac:dyDescent="0.25">
      <c r="A209" s="17" t="s">
        <v>186</v>
      </c>
      <c r="B209" s="23">
        <v>2.9</v>
      </c>
      <c r="C209" s="23">
        <v>2.5</v>
      </c>
      <c r="D209" s="23" t="s">
        <v>55</v>
      </c>
      <c r="E209" s="23" t="s">
        <v>55</v>
      </c>
      <c r="F209" s="23" t="s">
        <v>55</v>
      </c>
      <c r="G209" s="23" t="s">
        <v>55</v>
      </c>
    </row>
    <row r="210" spans="1:7" s="20" customFormat="1" x14ac:dyDescent="0.25">
      <c r="A210" s="17" t="s">
        <v>198</v>
      </c>
      <c r="B210" s="23">
        <v>109.8</v>
      </c>
      <c r="C210" s="23">
        <v>66.599999999999994</v>
      </c>
      <c r="D210" s="23">
        <v>6.8</v>
      </c>
      <c r="E210" s="23">
        <v>9.1</v>
      </c>
      <c r="F210" s="23">
        <v>20.8</v>
      </c>
      <c r="G210" s="23">
        <v>6.5</v>
      </c>
    </row>
    <row r="211" spans="1:7" ht="24" customHeight="1" x14ac:dyDescent="0.25">
      <c r="A211" s="26" t="s">
        <v>199</v>
      </c>
      <c r="B211" s="14" t="s">
        <v>1</v>
      </c>
      <c r="C211" s="14" t="s">
        <v>1</v>
      </c>
      <c r="D211" s="14" t="s">
        <v>1</v>
      </c>
      <c r="E211" s="14" t="s">
        <v>1</v>
      </c>
      <c r="F211" s="14" t="s">
        <v>1</v>
      </c>
      <c r="G211" s="14" t="s">
        <v>1</v>
      </c>
    </row>
    <row r="212" spans="1:7" x14ac:dyDescent="0.25">
      <c r="A212" s="17" t="s">
        <v>190</v>
      </c>
      <c r="B212" s="23">
        <v>4</v>
      </c>
      <c r="C212" s="23">
        <v>3.6</v>
      </c>
      <c r="D212" s="23" t="s">
        <v>55</v>
      </c>
      <c r="E212" s="23" t="s">
        <v>55</v>
      </c>
      <c r="F212" s="23" t="s">
        <v>55</v>
      </c>
      <c r="G212" s="23" t="s">
        <v>55</v>
      </c>
    </row>
    <row r="213" spans="1:7" x14ac:dyDescent="0.25">
      <c r="A213" s="17" t="s">
        <v>191</v>
      </c>
      <c r="B213" s="23">
        <v>1.6</v>
      </c>
      <c r="C213" s="23">
        <v>1.4</v>
      </c>
      <c r="D213" s="23" t="s">
        <v>55</v>
      </c>
      <c r="E213" s="23" t="s">
        <v>55</v>
      </c>
      <c r="F213" s="23" t="s">
        <v>55</v>
      </c>
      <c r="G213" s="23" t="s">
        <v>55</v>
      </c>
    </row>
    <row r="214" spans="1:7" x14ac:dyDescent="0.25">
      <c r="A214" s="17" t="s">
        <v>194</v>
      </c>
      <c r="B214" s="23">
        <v>0.3</v>
      </c>
      <c r="C214" s="23">
        <v>0.3</v>
      </c>
      <c r="D214" s="23" t="s">
        <v>62</v>
      </c>
      <c r="E214" s="23" t="s">
        <v>62</v>
      </c>
      <c r="F214" s="23" t="s">
        <v>62</v>
      </c>
      <c r="G214" s="23" t="s">
        <v>62</v>
      </c>
    </row>
    <row r="215" spans="1:7" x14ac:dyDescent="0.25">
      <c r="A215" s="17" t="s">
        <v>200</v>
      </c>
      <c r="B215" s="23">
        <v>2.5</v>
      </c>
      <c r="C215" s="23">
        <v>2</v>
      </c>
      <c r="D215" s="23" t="s">
        <v>55</v>
      </c>
      <c r="E215" s="23" t="s">
        <v>55</v>
      </c>
      <c r="F215" s="23" t="s">
        <v>55</v>
      </c>
      <c r="G215" s="23" t="s">
        <v>55</v>
      </c>
    </row>
    <row r="216" spans="1:7" x14ac:dyDescent="0.25">
      <c r="A216" s="17" t="s">
        <v>198</v>
      </c>
      <c r="B216" s="23">
        <v>109.8</v>
      </c>
      <c r="C216" s="23">
        <v>66.599999999999994</v>
      </c>
      <c r="D216" s="23">
        <v>6.8</v>
      </c>
      <c r="E216" s="23">
        <v>9.1</v>
      </c>
      <c r="F216" s="23">
        <v>20.8</v>
      </c>
      <c r="G216" s="23">
        <v>6.5</v>
      </c>
    </row>
    <row r="217" spans="1:7" ht="43.5" customHeight="1" x14ac:dyDescent="0.25">
      <c r="A217" s="19" t="s">
        <v>201</v>
      </c>
      <c r="B217" s="22" t="s">
        <v>1</v>
      </c>
      <c r="C217" s="22" t="s">
        <v>1</v>
      </c>
      <c r="D217" s="22" t="s">
        <v>1</v>
      </c>
      <c r="E217" s="22" t="s">
        <v>1</v>
      </c>
      <c r="F217" s="22" t="s">
        <v>1</v>
      </c>
      <c r="G217" s="22" t="s">
        <v>1</v>
      </c>
    </row>
    <row r="218" spans="1:7" ht="26.25" x14ac:dyDescent="0.25">
      <c r="A218" s="15" t="s">
        <v>202</v>
      </c>
      <c r="B218" s="16">
        <v>5.6</v>
      </c>
      <c r="C218" s="16">
        <v>4.8</v>
      </c>
      <c r="D218" s="16">
        <v>0.3</v>
      </c>
      <c r="E218" s="16" t="s">
        <v>55</v>
      </c>
      <c r="F218" s="16" t="s">
        <v>55</v>
      </c>
      <c r="G218" s="16">
        <v>0.3</v>
      </c>
    </row>
    <row r="219" spans="1:7" ht="26.25" x14ac:dyDescent="0.25">
      <c r="A219" s="21" t="s">
        <v>203</v>
      </c>
      <c r="B219" s="16">
        <v>2.4</v>
      </c>
      <c r="C219" s="16">
        <v>2.2000000000000002</v>
      </c>
      <c r="D219" s="16" t="s">
        <v>55</v>
      </c>
      <c r="E219" s="16" t="s">
        <v>55</v>
      </c>
      <c r="F219" s="16" t="s">
        <v>62</v>
      </c>
      <c r="G219" s="16" t="s">
        <v>55</v>
      </c>
    </row>
    <row r="220" spans="1:7" ht="26.25" x14ac:dyDescent="0.25">
      <c r="A220" s="21" t="s">
        <v>204</v>
      </c>
      <c r="B220" s="16">
        <v>4.2</v>
      </c>
      <c r="C220" s="16">
        <v>3.8</v>
      </c>
      <c r="D220" s="16">
        <v>0.1</v>
      </c>
      <c r="E220" s="16" t="s">
        <v>55</v>
      </c>
      <c r="F220" s="16" t="s">
        <v>55</v>
      </c>
      <c r="G220" s="16" t="s">
        <v>55</v>
      </c>
    </row>
    <row r="221" spans="1:7" s="20" customFormat="1" ht="24" customHeight="1" x14ac:dyDescent="0.25">
      <c r="A221" s="21" t="s">
        <v>205</v>
      </c>
      <c r="B221" s="16">
        <v>6.5</v>
      </c>
      <c r="C221" s="16">
        <v>5.6</v>
      </c>
      <c r="D221" s="16">
        <v>0.4</v>
      </c>
      <c r="E221" s="16" t="s">
        <v>55</v>
      </c>
      <c r="F221" s="16" t="s">
        <v>55</v>
      </c>
      <c r="G221" s="16" t="s">
        <v>55</v>
      </c>
    </row>
    <row r="222" spans="1:7" s="20" customFormat="1" ht="26.25" x14ac:dyDescent="0.25">
      <c r="A222" s="21" t="s">
        <v>206</v>
      </c>
      <c r="B222" s="16">
        <v>6.6</v>
      </c>
      <c r="C222" s="16">
        <v>6.1</v>
      </c>
      <c r="D222" s="16">
        <v>0.3</v>
      </c>
      <c r="E222" s="16" t="s">
        <v>55</v>
      </c>
      <c r="F222" s="16" t="s">
        <v>55</v>
      </c>
      <c r="G222" s="16" t="s">
        <v>55</v>
      </c>
    </row>
    <row r="223" spans="1:7" s="20" customFormat="1" ht="15.75" x14ac:dyDescent="0.25">
      <c r="A223" s="21" t="s">
        <v>207</v>
      </c>
      <c r="B223" s="16">
        <v>2.6</v>
      </c>
      <c r="C223" s="16">
        <v>2.2999999999999998</v>
      </c>
      <c r="D223" s="16" t="s">
        <v>55</v>
      </c>
      <c r="E223" s="16" t="s">
        <v>55</v>
      </c>
      <c r="F223" s="16" t="s">
        <v>55</v>
      </c>
      <c r="G223" s="16" t="s">
        <v>55</v>
      </c>
    </row>
    <row r="224" spans="1:7" s="20" customFormat="1" ht="15.75" thickBot="1" x14ac:dyDescent="0.3">
      <c r="A224" s="17"/>
      <c r="B224" s="27"/>
      <c r="C224" s="27"/>
      <c r="D224" s="27"/>
      <c r="E224" s="27"/>
      <c r="F224" s="27"/>
      <c r="G224" s="27"/>
    </row>
    <row r="225" spans="1:7" s="20" customFormat="1" ht="206.25" customHeight="1" x14ac:dyDescent="0.25">
      <c r="A225" s="49" t="s">
        <v>208</v>
      </c>
      <c r="B225" s="49"/>
      <c r="C225" s="49"/>
      <c r="D225" s="49"/>
      <c r="E225" s="49"/>
      <c r="F225" s="49"/>
      <c r="G225" s="49"/>
    </row>
    <row r="226" spans="1:7" s="20" customFormat="1" x14ac:dyDescent="0.25">
      <c r="A226"/>
      <c r="B226"/>
      <c r="C226"/>
      <c r="D226"/>
      <c r="E226"/>
      <c r="F226"/>
      <c r="G226"/>
    </row>
    <row r="227" spans="1:7" ht="44.1" customHeight="1" x14ac:dyDescent="0.25"/>
    <row r="229" spans="1:7" x14ac:dyDescent="0.25">
      <c r="A229" s="28"/>
    </row>
    <row r="230" spans="1:7" x14ac:dyDescent="0.25">
      <c r="A230" s="29"/>
    </row>
    <row r="231" spans="1:7" x14ac:dyDescent="0.25">
      <c r="A231" s="29"/>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opLeftCell="A58" workbookViewId="0">
      <selection activeCell="A59" sqref="A59"/>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36" t="s">
        <v>227</v>
      </c>
    </row>
    <row r="2" spans="1:35" x14ac:dyDescent="0.25">
      <c r="C2" s="39" t="s">
        <v>230</v>
      </c>
    </row>
    <row r="3" spans="1:35" x14ac:dyDescent="0.25">
      <c r="C3" s="1" t="s">
        <v>220</v>
      </c>
      <c r="D3" s="37"/>
    </row>
    <row r="4" spans="1:35" x14ac:dyDescent="0.25">
      <c r="A4" t="s">
        <v>371</v>
      </c>
      <c r="B4" t="s">
        <v>370</v>
      </c>
      <c r="C4" s="1" t="s">
        <v>215</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79</v>
      </c>
      <c r="D5" s="31"/>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c r="AH5" s="31">
        <v>0</v>
      </c>
      <c r="AI5" s="31">
        <v>0</v>
      </c>
    </row>
    <row r="6" spans="1:35" x14ac:dyDescent="0.25">
      <c r="A6" t="s">
        <v>613</v>
      </c>
      <c r="B6" s="3" t="s">
        <v>8</v>
      </c>
      <c r="C6" t="s">
        <v>21</v>
      </c>
      <c r="D6" s="38"/>
      <c r="E6" s="38">
        <f>INDEX(Table_21._Residential_Sector_Eq!$E$8:$AK$93,MATCH($A6,Table_21._Residential_Sector_Eq!$C$8:$C$93,0),MATCH(E$4,Table_21._Residential_Sector_Eq!$E$5:$AK$5,0))*About!$A$26*About!$B$29</f>
        <v>0</v>
      </c>
      <c r="F6" s="38">
        <f>INDEX(Table_21._Residential_Sector_Eq!$E$8:$AK$93,MATCH($A6,Table_21._Residential_Sector_Eq!$C$8:$C$93,0),MATCH(F$4,Table_21._Residential_Sector_Eq!$E$5:$AK$5,0))*About!$A$26*About!$B$29</f>
        <v>0</v>
      </c>
      <c r="G6" s="38">
        <f>INDEX(Table_21._Residential_Sector_Eq!$E$8:$AK$93,MATCH($A6,Table_21._Residential_Sector_Eq!$C$8:$C$93,0),MATCH(G$4,Table_21._Residential_Sector_Eq!$E$5:$AK$5,0))*About!$A$26*About!$B$29</f>
        <v>0</v>
      </c>
      <c r="H6" s="38">
        <f>INDEX(Table_21._Residential_Sector_Eq!$E$8:$AK$93,MATCH($A6,Table_21._Residential_Sector_Eq!$C$8:$C$93,0),MATCH(H$4,Table_21._Residential_Sector_Eq!$E$5:$AK$5,0))*About!$A$26*About!$B$29</f>
        <v>0</v>
      </c>
      <c r="I6" s="38">
        <f>INDEX(Table_21._Residential_Sector_Eq!$E$8:$AK$93,MATCH($A6,Table_21._Residential_Sector_Eq!$C$8:$C$93,0),MATCH(I$4,Table_21._Residential_Sector_Eq!$E$5:$AK$5,0))*About!$A$26*About!$B$29</f>
        <v>0</v>
      </c>
      <c r="J6" s="38">
        <f>INDEX(Table_21._Residential_Sector_Eq!$E$8:$AK$93,MATCH($A6,Table_21._Residential_Sector_Eq!$C$8:$C$93,0),MATCH(J$4,Table_21._Residential_Sector_Eq!$E$5:$AK$5,0))*About!$A$26*About!$B$29</f>
        <v>0</v>
      </c>
      <c r="K6" s="38">
        <f>INDEX(Table_21._Residential_Sector_Eq!$E$8:$AK$93,MATCH($A6,Table_21._Residential_Sector_Eq!$C$8:$C$93,0),MATCH(K$4,Table_21._Residential_Sector_Eq!$E$5:$AK$5,0))*About!$A$26*About!$B$29</f>
        <v>0</v>
      </c>
      <c r="L6" s="38">
        <f>INDEX(Table_21._Residential_Sector_Eq!$E$8:$AK$93,MATCH($A6,Table_21._Residential_Sector_Eq!$C$8:$C$93,0),MATCH(L$4,Table_21._Residential_Sector_Eq!$E$5:$AK$5,0))*About!$A$26*About!$B$29</f>
        <v>0</v>
      </c>
      <c r="M6" s="38">
        <f>INDEX(Table_21._Residential_Sector_Eq!$E$8:$AK$93,MATCH($A6,Table_21._Residential_Sector_Eq!$C$8:$C$93,0),MATCH(M$4,Table_21._Residential_Sector_Eq!$E$5:$AK$5,0))*About!$A$26*About!$B$29</f>
        <v>0</v>
      </c>
      <c r="N6" s="38">
        <f>INDEX(Table_21._Residential_Sector_Eq!$E$8:$AK$93,MATCH($A6,Table_21._Residential_Sector_Eq!$C$8:$C$93,0),MATCH(N$4,Table_21._Residential_Sector_Eq!$E$5:$AK$5,0))*About!$A$26*About!$B$29</f>
        <v>0</v>
      </c>
      <c r="O6" s="38">
        <f>INDEX(Table_21._Residential_Sector_Eq!$E$8:$AK$93,MATCH($A6,Table_21._Residential_Sector_Eq!$C$8:$C$93,0),MATCH(O$4,Table_21._Residential_Sector_Eq!$E$5:$AK$5,0))*About!$A$26*About!$B$29</f>
        <v>0</v>
      </c>
      <c r="P6" s="38">
        <f>INDEX(Table_21._Residential_Sector_Eq!$E$8:$AK$93,MATCH($A6,Table_21._Residential_Sector_Eq!$C$8:$C$93,0),MATCH(P$4,Table_21._Residential_Sector_Eq!$E$5:$AK$5,0))*About!$A$26*About!$B$29</f>
        <v>0</v>
      </c>
      <c r="Q6" s="38">
        <f>INDEX(Table_21._Residential_Sector_Eq!$E$8:$AK$93,MATCH($A6,Table_21._Residential_Sector_Eq!$C$8:$C$93,0),MATCH(Q$4,Table_21._Residential_Sector_Eq!$E$5:$AK$5,0))*About!$A$26*About!$B$29</f>
        <v>0</v>
      </c>
      <c r="R6" s="38">
        <f>INDEX(Table_21._Residential_Sector_Eq!$E$8:$AK$93,MATCH($A6,Table_21._Residential_Sector_Eq!$C$8:$C$93,0),MATCH(R$4,Table_21._Residential_Sector_Eq!$E$5:$AK$5,0))*About!$A$26*About!$B$29</f>
        <v>0.80118443316412857</v>
      </c>
      <c r="S6" s="38">
        <f>INDEX(Table_21._Residential_Sector_Eq!$E$8:$AK$93,MATCH($A6,Table_21._Residential_Sector_Eq!$C$8:$C$93,0),MATCH(S$4,Table_21._Residential_Sector_Eq!$E$5:$AK$5,0))*About!$A$26*About!$B$29</f>
        <v>4.0059221658206434</v>
      </c>
      <c r="T6" s="38">
        <f>INDEX(Table_21._Residential_Sector_Eq!$E$8:$AK$93,MATCH($A6,Table_21._Residential_Sector_Eq!$C$8:$C$93,0),MATCH(T$4,Table_21._Residential_Sector_Eq!$E$5:$AK$5,0))*About!$A$26*About!$B$29</f>
        <v>11.2165820642978</v>
      </c>
      <c r="U6" s="38">
        <f>INDEX(Table_21._Residential_Sector_Eq!$E$8:$AK$93,MATCH($A6,Table_21._Residential_Sector_Eq!$C$8:$C$93,0),MATCH(U$4,Table_21._Residential_Sector_Eq!$E$5:$AK$5,0))*About!$A$26*About!$B$29</f>
        <v>24.035532994923859</v>
      </c>
      <c r="V6" s="38">
        <f>INDEX(Table_21._Residential_Sector_Eq!$E$8:$AK$93,MATCH($A6,Table_21._Residential_Sector_Eq!$C$8:$C$93,0),MATCH(V$4,Table_21._Residential_Sector_Eq!$E$5:$AK$5,0))*About!$A$26*About!$B$29</f>
        <v>48.071065989847718</v>
      </c>
      <c r="W6" s="38">
        <f>INDEX(Table_21._Residential_Sector_Eq!$E$8:$AK$93,MATCH($A6,Table_21._Residential_Sector_Eq!$C$8:$C$93,0),MATCH(W$4,Table_21._Residential_Sector_Eq!$E$5:$AK$5,0))*About!$A$26*About!$B$29</f>
        <v>93.738578680203048</v>
      </c>
      <c r="X6" s="38">
        <f>INDEX(Table_21._Residential_Sector_Eq!$E$8:$AK$93,MATCH($A6,Table_21._Residential_Sector_Eq!$C$8:$C$93,0),MATCH(X$4,Table_21._Residential_Sector_Eq!$E$5:$AK$5,0))*About!$A$26*About!$B$29</f>
        <v>176.2605752961083</v>
      </c>
      <c r="Y6" s="38">
        <f>INDEX(Table_21._Residential_Sector_Eq!$E$8:$AK$93,MATCH($A6,Table_21._Residential_Sector_Eq!$C$8:$C$93,0),MATCH(Y$4,Table_21._Residential_Sector_Eq!$E$5:$AK$5,0))*About!$A$26*About!$B$29</f>
        <v>330.08798646362101</v>
      </c>
      <c r="Z6" s="38">
        <f>INDEX(Table_21._Residential_Sector_Eq!$E$8:$AK$93,MATCH($A6,Table_21._Residential_Sector_Eq!$C$8:$C$93,0),MATCH(Z$4,Table_21._Residential_Sector_Eq!$E$5:$AK$5,0))*About!$A$26*About!$B$29</f>
        <v>610.50253807106594</v>
      </c>
      <c r="AA6" s="38">
        <f>INDEX(Table_21._Residential_Sector_Eq!$E$8:$AK$93,MATCH($A6,Table_21._Residential_Sector_Eq!$C$8:$C$93,0),MATCH(AA$4,Table_21._Residential_Sector_Eq!$E$5:$AK$5,0))*About!$A$26*About!$B$29</f>
        <v>891.71827411167521</v>
      </c>
      <c r="AB6" s="38">
        <f>INDEX(Table_21._Residential_Sector_Eq!$E$8:$AK$93,MATCH($A6,Table_21._Residential_Sector_Eq!$C$8:$C$93,0),MATCH(AB$4,Table_21._Residential_Sector_Eq!$E$5:$AK$5,0))*About!$A$26*About!$B$29</f>
        <v>1174.5363790186127</v>
      </c>
      <c r="AC6" s="38">
        <f>INDEX(Table_21._Residential_Sector_Eq!$E$8:$AK$93,MATCH($A6,Table_21._Residential_Sector_Eq!$C$8:$C$93,0),MATCH(AC$4,Table_21._Residential_Sector_Eq!$E$5:$AK$5,0))*About!$A$26*About!$B$29</f>
        <v>1459.7580372250422</v>
      </c>
      <c r="AD6" s="38">
        <f>INDEX(Table_21._Residential_Sector_Eq!$E$8:$AK$93,MATCH($A6,Table_21._Residential_Sector_Eq!$C$8:$C$93,0),MATCH(AD$4,Table_21._Residential_Sector_Eq!$E$5:$AK$5,0))*About!$A$26*About!$B$29</f>
        <v>1745.7808798646361</v>
      </c>
      <c r="AE6" s="38">
        <f>INDEX(Table_21._Residential_Sector_Eq!$E$8:$AK$93,MATCH($A6,Table_21._Residential_Sector_Eq!$C$8:$C$93,0),MATCH(AE$4,Table_21._Residential_Sector_Eq!$E$5:$AK$5,0))*About!$A$26*About!$B$29</f>
        <v>2035.0084602368868</v>
      </c>
      <c r="AF6" s="38">
        <f>INDEX(Table_21._Residential_Sector_Eq!$E$8:$AK$93,MATCH($A6,Table_21._Residential_Sector_Eq!$C$8:$C$93,0),MATCH(AF$4,Table_21._Residential_Sector_Eq!$E$5:$AK$5,0))*About!$A$26*About!$B$29</f>
        <v>2325.0372250423011</v>
      </c>
      <c r="AG6" s="38">
        <f>INDEX(Table_21._Residential_Sector_Eq!$E$8:$AK$93,MATCH($A6,Table_21._Residential_Sector_Eq!$C$8:$C$93,0),MATCH(AG$4,Table_21._Residential_Sector_Eq!$E$5:$AK$5,0))*About!$A$26*About!$B$29</f>
        <v>2615.8671742808797</v>
      </c>
      <c r="AH6" s="38">
        <f>INDEX(Table_21._Residential_Sector_Eq!$E$8:$AK$93,MATCH($A6,Table_21._Residential_Sector_Eq!$C$8:$C$93,0),MATCH(AH$4,Table_21._Residential_Sector_Eq!$E$5:$AK$5,0))*About!$A$26*About!$B$29</f>
        <v>2908.2994923857868</v>
      </c>
      <c r="AI6" s="38">
        <f>INDEX(Table_21._Residential_Sector_Eq!$E$8:$AK$93,MATCH($A6,Table_21._Residential_Sector_Eq!$C$8:$C$93,0),MATCH(AI$4,Table_21._Residential_Sector_Eq!$E$5:$AK$5,0))*About!$A$26*About!$B$29</f>
        <v>3203.1353637901861</v>
      </c>
    </row>
    <row r="7" spans="1:35" x14ac:dyDescent="0.25">
      <c r="C7" t="s">
        <v>22</v>
      </c>
      <c r="D7" s="31"/>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c r="Z7" s="31">
        <v>0</v>
      </c>
      <c r="AA7" s="31">
        <v>0</v>
      </c>
      <c r="AB7" s="31">
        <v>0</v>
      </c>
      <c r="AC7" s="31">
        <v>0</v>
      </c>
      <c r="AD7" s="31">
        <v>0</v>
      </c>
      <c r="AE7" s="31">
        <v>0</v>
      </c>
      <c r="AF7" s="31">
        <v>0</v>
      </c>
      <c r="AG7" s="31">
        <v>0</v>
      </c>
      <c r="AH7" s="31">
        <v>0</v>
      </c>
      <c r="AI7" s="31">
        <v>0</v>
      </c>
    </row>
    <row r="8" spans="1:35" x14ac:dyDescent="0.25">
      <c r="C8" t="s">
        <v>23</v>
      </c>
      <c r="D8" s="31"/>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c r="AH8" s="31">
        <v>0</v>
      </c>
      <c r="AI8" s="31">
        <v>0</v>
      </c>
    </row>
    <row r="9" spans="1:35" x14ac:dyDescent="0.25">
      <c r="A9" t="s">
        <v>615</v>
      </c>
      <c r="B9" s="3" t="s">
        <v>10</v>
      </c>
      <c r="C9" t="s">
        <v>80</v>
      </c>
      <c r="D9" s="38"/>
      <c r="E9" s="38">
        <f>INDEX(Table_21._Residential_Sector_Eq!$E$8:$AK$93,MATCH($A9,Table_21._Residential_Sector_Eq!$C$8:$C$93,0),MATCH(E$4,Table_21._Residential_Sector_Eq!$E$5:$AK$5,0))*About!$A$26*About!$B$29</f>
        <v>14858.766497461927</v>
      </c>
      <c r="F9" s="38">
        <f>INDEX(Table_21._Residential_Sector_Eq!$E$8:$AK$93,MATCH($A9,Table_21._Residential_Sector_Eq!$C$8:$C$93,0),MATCH(F$4,Table_21._Residential_Sector_Eq!$E$5:$AK$5,0))*About!$A$26*About!$B$29</f>
        <v>14858.766497461927</v>
      </c>
      <c r="G9" s="38">
        <f>INDEX(Table_21._Residential_Sector_Eq!$E$8:$AK$93,MATCH($A9,Table_21._Residential_Sector_Eq!$C$8:$C$93,0),MATCH(G$4,Table_21._Residential_Sector_Eq!$E$5:$AK$5,0))*About!$A$26*About!$B$29</f>
        <v>14858.766497461927</v>
      </c>
      <c r="H9" s="38">
        <f>INDEX(Table_21._Residential_Sector_Eq!$E$8:$AK$93,MATCH($A9,Table_21._Residential_Sector_Eq!$C$8:$C$93,0),MATCH(H$4,Table_21._Residential_Sector_Eq!$E$5:$AK$5,0))*About!$A$26*About!$B$29</f>
        <v>14858.766497461927</v>
      </c>
      <c r="I9" s="38">
        <f>INDEX(Table_21._Residential_Sector_Eq!$E$8:$AK$93,MATCH($A9,Table_21._Residential_Sector_Eq!$C$8:$C$93,0),MATCH(I$4,Table_21._Residential_Sector_Eq!$E$5:$AK$5,0))*About!$A$26*About!$B$29</f>
        <v>14858.766497461927</v>
      </c>
      <c r="J9" s="38">
        <f>INDEX(Table_21._Residential_Sector_Eq!$E$8:$AK$93,MATCH($A9,Table_21._Residential_Sector_Eq!$C$8:$C$93,0),MATCH(J$4,Table_21._Residential_Sector_Eq!$E$5:$AK$5,0))*About!$A$26*About!$B$29</f>
        <v>14858.766497461927</v>
      </c>
      <c r="K9" s="38">
        <f>INDEX(Table_21._Residential_Sector_Eq!$E$8:$AK$93,MATCH($A9,Table_21._Residential_Sector_Eq!$C$8:$C$93,0),MATCH(K$4,Table_21._Residential_Sector_Eq!$E$5:$AK$5,0))*About!$A$26*About!$B$29</f>
        <v>14858.766497461927</v>
      </c>
      <c r="L9" s="38">
        <f>INDEX(Table_21._Residential_Sector_Eq!$E$8:$AK$93,MATCH($A9,Table_21._Residential_Sector_Eq!$C$8:$C$93,0),MATCH(L$4,Table_21._Residential_Sector_Eq!$E$5:$AK$5,0))*About!$A$26*About!$B$29</f>
        <v>14858.766497461927</v>
      </c>
      <c r="M9" s="38">
        <f>INDEX(Table_21._Residential_Sector_Eq!$E$8:$AK$93,MATCH($A9,Table_21._Residential_Sector_Eq!$C$8:$C$93,0),MATCH(M$4,Table_21._Residential_Sector_Eq!$E$5:$AK$5,0))*About!$A$26*About!$B$29</f>
        <v>14858.766497461927</v>
      </c>
      <c r="N9" s="38">
        <f>INDEX(Table_21._Residential_Sector_Eq!$E$8:$AK$93,MATCH($A9,Table_21._Residential_Sector_Eq!$C$8:$C$93,0),MATCH(N$4,Table_21._Residential_Sector_Eq!$E$5:$AK$5,0))*About!$A$26*About!$B$29</f>
        <v>14858.766497461927</v>
      </c>
      <c r="O9" s="38">
        <f>INDEX(Table_21._Residential_Sector_Eq!$E$8:$AK$93,MATCH($A9,Table_21._Residential_Sector_Eq!$C$8:$C$93,0),MATCH(O$4,Table_21._Residential_Sector_Eq!$E$5:$AK$5,0))*About!$A$26*About!$B$29</f>
        <v>14858.766497461927</v>
      </c>
      <c r="P9" s="38">
        <f>INDEX(Table_21._Residential_Sector_Eq!$E$8:$AK$93,MATCH($A9,Table_21._Residential_Sector_Eq!$C$8:$C$93,0),MATCH(P$4,Table_21._Residential_Sector_Eq!$E$5:$AK$5,0))*About!$A$26*About!$B$29</f>
        <v>14858.766497461927</v>
      </c>
      <c r="Q9" s="38">
        <f>INDEX(Table_21._Residential_Sector_Eq!$E$8:$AK$93,MATCH($A9,Table_21._Residential_Sector_Eq!$C$8:$C$93,0),MATCH(Q$4,Table_21._Residential_Sector_Eq!$E$5:$AK$5,0))*About!$A$26*About!$B$29</f>
        <v>14858.766497461927</v>
      </c>
      <c r="R9" s="38">
        <f>INDEX(Table_21._Residential_Sector_Eq!$E$8:$AK$93,MATCH($A9,Table_21._Residential_Sector_Eq!$C$8:$C$93,0),MATCH(R$4,Table_21._Residential_Sector_Eq!$E$5:$AK$5,0))*About!$A$26*About!$B$29</f>
        <v>14859.567681895092</v>
      </c>
      <c r="S9" s="38">
        <f>INDEX(Table_21._Residential_Sector_Eq!$E$8:$AK$93,MATCH($A9,Table_21._Residential_Sector_Eq!$C$8:$C$93,0),MATCH(S$4,Table_21._Residential_Sector_Eq!$E$5:$AK$5,0))*About!$A$26*About!$B$29</f>
        <v>14861.971235194585</v>
      </c>
      <c r="T9" s="38">
        <f>INDEX(Table_21._Residential_Sector_Eq!$E$8:$AK$93,MATCH($A9,Table_21._Residential_Sector_Eq!$C$8:$C$93,0),MATCH(T$4,Table_21._Residential_Sector_Eq!$E$5:$AK$5,0))*About!$A$26*About!$B$29</f>
        <v>14866.77834179357</v>
      </c>
      <c r="U9" s="38">
        <f>INDEX(Table_21._Residential_Sector_Eq!$E$8:$AK$93,MATCH($A9,Table_21._Residential_Sector_Eq!$C$8:$C$93,0),MATCH(U$4,Table_21._Residential_Sector_Eq!$E$5:$AK$5,0))*About!$A$26*About!$B$29</f>
        <v>14876.39255499154</v>
      </c>
      <c r="V9" s="38">
        <f>INDEX(Table_21._Residential_Sector_Eq!$E$8:$AK$93,MATCH($A9,Table_21._Residential_Sector_Eq!$C$8:$C$93,0),MATCH(V$4,Table_21._Residential_Sector_Eq!$E$5:$AK$5,0))*About!$A$26*About!$B$29</f>
        <v>14894.018612521149</v>
      </c>
      <c r="W9" s="38">
        <f>INDEX(Table_21._Residential_Sector_Eq!$E$8:$AK$93,MATCH($A9,Table_21._Residential_Sector_Eq!$C$8:$C$93,0),MATCH(W$4,Table_21._Residential_Sector_Eq!$E$5:$AK$5,0))*About!$A$26*About!$B$29</f>
        <v>14927.668358714043</v>
      </c>
      <c r="X9" s="38">
        <f>INDEX(Table_21._Residential_Sector_Eq!$E$8:$AK$93,MATCH($A9,Table_21._Residential_Sector_Eq!$C$8:$C$93,0),MATCH(X$4,Table_21._Residential_Sector_Eq!$E$5:$AK$5,0))*About!$A$26*About!$B$29</f>
        <v>14988.558375634517</v>
      </c>
      <c r="Y9" s="38">
        <f>INDEX(Table_21._Residential_Sector_Eq!$E$8:$AK$93,MATCH($A9,Table_21._Residential_Sector_Eq!$C$8:$C$93,0),MATCH(Y$4,Table_21._Residential_Sector_Eq!$E$5:$AK$5,0))*About!$A$26*About!$B$29</f>
        <v>15101.52538071066</v>
      </c>
      <c r="Z9" s="38">
        <f>INDEX(Table_21._Residential_Sector_Eq!$E$8:$AK$93,MATCH($A9,Table_21._Residential_Sector_Eq!$C$8:$C$93,0),MATCH(Z$4,Table_21._Residential_Sector_Eq!$E$5:$AK$5,0))*About!$A$26*About!$B$29</f>
        <v>15307.429780033843</v>
      </c>
      <c r="AA9" s="38">
        <f>INDEX(Table_21._Residential_Sector_Eq!$E$8:$AK$93,MATCH($A9,Table_21._Residential_Sector_Eq!$C$8:$C$93,0),MATCH(AA$4,Table_21._Residential_Sector_Eq!$E$5:$AK$5,0))*About!$A$26*About!$B$29</f>
        <v>15514.135363790185</v>
      </c>
      <c r="AB9" s="38">
        <f>INDEX(Table_21._Residential_Sector_Eq!$E$8:$AK$93,MATCH($A9,Table_21._Residential_Sector_Eq!$C$8:$C$93,0),MATCH(AB$4,Table_21._Residential_Sector_Eq!$E$5:$AK$5,0))*About!$A$26*About!$B$29</f>
        <v>15722.443316412857</v>
      </c>
      <c r="AC9" s="38">
        <f>INDEX(Table_21._Residential_Sector_Eq!$E$8:$AK$93,MATCH($A9,Table_21._Residential_Sector_Eq!$C$8:$C$93,0),MATCH(AC$4,Table_21._Residential_Sector_Eq!$E$5:$AK$5,0))*About!$A$26*About!$B$29</f>
        <v>15931.552453468697</v>
      </c>
      <c r="AD9" s="38">
        <f>INDEX(Table_21._Residential_Sector_Eq!$E$8:$AK$93,MATCH($A9,Table_21._Residential_Sector_Eq!$C$8:$C$93,0),MATCH(AD$4,Table_21._Residential_Sector_Eq!$E$5:$AK$5,0))*About!$A$26*About!$B$29</f>
        <v>16142.263959390863</v>
      </c>
      <c r="AE9" s="38">
        <f>INDEX(Table_21._Residential_Sector_Eq!$E$8:$AK$93,MATCH($A9,Table_21._Residential_Sector_Eq!$C$8:$C$93,0),MATCH(AE$4,Table_21._Residential_Sector_Eq!$E$5:$AK$5,0))*About!$A$26*About!$B$29</f>
        <v>16354.577834179356</v>
      </c>
      <c r="AF9" s="38">
        <f>INDEX(Table_21._Residential_Sector_Eq!$E$8:$AK$93,MATCH($A9,Table_21._Residential_Sector_Eq!$C$8:$C$93,0),MATCH(AF$4,Table_21._Residential_Sector_Eq!$E$5:$AK$5,0))*About!$A$26*About!$B$29</f>
        <v>16566.891708967851</v>
      </c>
      <c r="AG9" s="38">
        <f>INDEX(Table_21._Residential_Sector_Eq!$E$8:$AK$93,MATCH($A9,Table_21._Residential_Sector_Eq!$C$8:$C$93,0),MATCH(AG$4,Table_21._Residential_Sector_Eq!$E$5:$AK$5,0))*About!$A$26*About!$B$29</f>
        <v>16780.006768189509</v>
      </c>
      <c r="AH9" s="38">
        <f>INDEX(Table_21._Residential_Sector_Eq!$E$8:$AK$93,MATCH($A9,Table_21._Residential_Sector_Eq!$C$8:$C$93,0),MATCH(AH$4,Table_21._Residential_Sector_Eq!$E$5:$AK$5,0))*About!$A$26*About!$B$29</f>
        <v>16993.923011844334</v>
      </c>
      <c r="AI9" s="38">
        <f>INDEX(Table_21._Residential_Sector_Eq!$E$8:$AK$93,MATCH($A9,Table_21._Residential_Sector_Eq!$C$8:$C$93,0),MATCH(AI$4,Table_21._Residential_Sector_Eq!$E$5:$AK$5,0))*About!$A$26*About!$B$29</f>
        <v>17209.441624365481</v>
      </c>
    </row>
    <row r="10" spans="1:35" x14ac:dyDescent="0.25">
      <c r="A10" t="s">
        <v>614</v>
      </c>
      <c r="B10" s="3" t="s">
        <v>9</v>
      </c>
      <c r="C10" t="s">
        <v>24</v>
      </c>
      <c r="D10" s="38"/>
      <c r="E10" s="38">
        <f>INDEX(Table_21._Residential_Sector_Eq!$E$8:$AK$93,MATCH($A10,Table_21._Residential_Sector_Eq!$C$8:$C$93,0),MATCH(E$4,Table_21._Residential_Sector_Eq!$E$5:$AK$5,0))*About!$A$26*About!$B$29</f>
        <v>21719747.046531305</v>
      </c>
      <c r="F10" s="38">
        <f>INDEX(Table_21._Residential_Sector_Eq!$E$8:$AK$93,MATCH($A10,Table_21._Residential_Sector_Eq!$C$8:$C$93,0),MATCH(F$4,Table_21._Residential_Sector_Eq!$E$5:$AK$5,0))*About!$A$26*About!$B$29</f>
        <v>25015481.70473773</v>
      </c>
      <c r="G10" s="38">
        <f>INDEX(Table_21._Residential_Sector_Eq!$E$8:$AK$93,MATCH($A10,Table_21._Residential_Sector_Eq!$C$8:$C$93,0),MATCH(G$4,Table_21._Residential_Sector_Eq!$E$5:$AK$5,0))*About!$A$26*About!$B$29</f>
        <v>27875074.791878175</v>
      </c>
      <c r="H10" s="38">
        <f>INDEX(Table_21._Residential_Sector_Eq!$E$8:$AK$93,MATCH($A10,Table_21._Residential_Sector_Eq!$C$8:$C$93,0),MATCH(H$4,Table_21._Residential_Sector_Eq!$E$5:$AK$5,0))*About!$A$26*About!$B$29</f>
        <v>30662578.90609137</v>
      </c>
      <c r="I10" s="38">
        <f>INDEX(Table_21._Residential_Sector_Eq!$E$8:$AK$93,MATCH($A10,Table_21._Residential_Sector_Eq!$C$8:$C$93,0),MATCH(I$4,Table_21._Residential_Sector_Eq!$E$5:$AK$5,0))*About!$A$26*About!$B$29</f>
        <v>33396873.157360405</v>
      </c>
      <c r="J10" s="38">
        <f>INDEX(Table_21._Residential_Sector_Eq!$E$8:$AK$93,MATCH($A10,Table_21._Residential_Sector_Eq!$C$8:$C$93,0),MATCH(J$4,Table_21._Residential_Sector_Eq!$E$5:$AK$5,0))*About!$A$26*About!$B$29</f>
        <v>36157735.4856176</v>
      </c>
      <c r="K10" s="38">
        <f>INDEX(Table_21._Residential_Sector_Eq!$E$8:$AK$93,MATCH($A10,Table_21._Residential_Sector_Eq!$C$8:$C$93,0),MATCH(K$4,Table_21._Residential_Sector_Eq!$E$5:$AK$5,0))*About!$A$26*About!$B$29</f>
        <v>38989170.144670054</v>
      </c>
      <c r="L10" s="38">
        <f>INDEX(Table_21._Residential_Sector_Eq!$E$8:$AK$93,MATCH($A10,Table_21._Residential_Sector_Eq!$C$8:$C$93,0),MATCH(L$4,Table_21._Residential_Sector_Eq!$E$5:$AK$5,0))*About!$A$26*About!$B$29</f>
        <v>41830131.687817261</v>
      </c>
      <c r="M10" s="38">
        <f>INDEX(Table_21._Residential_Sector_Eq!$E$8:$AK$93,MATCH($A10,Table_21._Residential_Sector_Eq!$C$8:$C$93,0),MATCH(M$4,Table_21._Residential_Sector_Eq!$E$5:$AK$5,0))*About!$A$26*About!$B$29</f>
        <v>44702622.241962768</v>
      </c>
      <c r="N10" s="38">
        <f>INDEX(Table_21._Residential_Sector_Eq!$E$8:$AK$93,MATCH($A10,Table_21._Residential_Sector_Eq!$C$8:$C$93,0),MATCH(N$4,Table_21._Residential_Sector_Eq!$E$5:$AK$5,0))*About!$A$26*About!$B$29</f>
        <v>47591903.218274109</v>
      </c>
      <c r="O10" s="38">
        <f>INDEX(Table_21._Residential_Sector_Eq!$E$8:$AK$93,MATCH($A10,Table_21._Residential_Sector_Eq!$C$8:$C$93,0),MATCH(O$4,Table_21._Residential_Sector_Eq!$E$5:$AK$5,0))*About!$A$26*About!$B$29</f>
        <v>50553807.557529606</v>
      </c>
      <c r="P10" s="38">
        <f>INDEX(Table_21._Residential_Sector_Eq!$E$8:$AK$93,MATCH($A10,Table_21._Residential_Sector_Eq!$C$8:$C$93,0),MATCH(P$4,Table_21._Residential_Sector_Eq!$E$5:$AK$5,0))*About!$A$26*About!$B$29</f>
        <v>53587852.145516075</v>
      </c>
      <c r="Q10" s="38">
        <f>INDEX(Table_21._Residential_Sector_Eq!$E$8:$AK$93,MATCH($A10,Table_21._Residential_Sector_Eq!$C$8:$C$93,0),MATCH(Q$4,Table_21._Residential_Sector_Eq!$E$5:$AK$5,0))*About!$A$26*About!$B$29</f>
        <v>56695632.941624358</v>
      </c>
      <c r="R10" s="38">
        <f>INDEX(Table_21._Residential_Sector_Eq!$E$8:$AK$93,MATCH($A10,Table_21._Residential_Sector_Eq!$C$8:$C$93,0),MATCH(R$4,Table_21._Residential_Sector_Eq!$E$5:$AK$5,0))*About!$A$26*About!$B$29</f>
        <v>59856781.434010148</v>
      </c>
      <c r="S10" s="38">
        <f>INDEX(Table_21._Residential_Sector_Eq!$E$8:$AK$93,MATCH($A10,Table_21._Residential_Sector_Eq!$C$8:$C$93,0),MATCH(S$4,Table_21._Residential_Sector_Eq!$E$5:$AK$5,0))*About!$A$26*About!$B$29</f>
        <v>63091727.825719118</v>
      </c>
      <c r="T10" s="38">
        <f>INDEX(Table_21._Residential_Sector_Eq!$E$8:$AK$93,MATCH($A10,Table_21._Residential_Sector_Eq!$C$8:$C$93,0),MATCH(T$4,Table_21._Residential_Sector_Eq!$E$5:$AK$5,0))*About!$A$26*About!$B$29</f>
        <v>66370970.9035533</v>
      </c>
      <c r="U10" s="38">
        <f>INDEX(Table_21._Residential_Sector_Eq!$E$8:$AK$93,MATCH($A10,Table_21._Residential_Sector_Eq!$C$8:$C$93,0),MATCH(U$4,Table_21._Residential_Sector_Eq!$E$5:$AK$5,0))*About!$A$26*About!$B$29</f>
        <v>69718932.371404395</v>
      </c>
      <c r="V10" s="38">
        <f>INDEX(Table_21._Residential_Sector_Eq!$E$8:$AK$93,MATCH($A10,Table_21._Residential_Sector_Eq!$C$8:$C$93,0),MATCH(V$4,Table_21._Residential_Sector_Eq!$E$5:$AK$5,0))*About!$A$26*About!$B$29</f>
        <v>73121734.913705587</v>
      </c>
      <c r="W10" s="38">
        <f>INDEX(Table_21._Residential_Sector_Eq!$E$8:$AK$93,MATCH($A10,Table_21._Residential_Sector_Eq!$C$8:$C$93,0),MATCH(W$4,Table_21._Residential_Sector_Eq!$E$5:$AK$5,0))*About!$A$26*About!$B$29</f>
        <v>76605559.635363787</v>
      </c>
      <c r="X10" s="38">
        <f>INDEX(Table_21._Residential_Sector_Eq!$E$8:$AK$93,MATCH($A10,Table_21._Residential_Sector_Eq!$C$8:$C$93,0),MATCH(X$4,Table_21._Residential_Sector_Eq!$E$5:$AK$5,0))*About!$A$26*About!$B$29</f>
        <v>80152135.525380701</v>
      </c>
      <c r="Y10" s="38">
        <f>INDEX(Table_21._Residential_Sector_Eq!$E$8:$AK$93,MATCH($A10,Table_21._Residential_Sector_Eq!$C$8:$C$93,0),MATCH(Y$4,Table_21._Residential_Sector_Eq!$E$5:$AK$5,0))*About!$A$26*About!$B$29</f>
        <v>83790950.176818952</v>
      </c>
      <c r="Z10" s="38">
        <f>INDEX(Table_21._Residential_Sector_Eq!$E$8:$AK$93,MATCH($A10,Table_21._Residential_Sector_Eq!$C$8:$C$93,0),MATCH(Z$4,Table_21._Residential_Sector_Eq!$E$5:$AK$5,0))*About!$A$26*About!$B$29</f>
        <v>87507302.656514376</v>
      </c>
      <c r="AA10" s="38">
        <f>INDEX(Table_21._Residential_Sector_Eq!$E$8:$AK$93,MATCH($A10,Table_21._Residential_Sector_Eq!$C$8:$C$93,0),MATCH(AA$4,Table_21._Residential_Sector_Eq!$E$5:$AK$5,0))*About!$A$26*About!$B$29</f>
        <v>91313331.709813863</v>
      </c>
      <c r="AB10" s="38">
        <f>INDEX(Table_21._Residential_Sector_Eq!$E$8:$AK$93,MATCH($A10,Table_21._Residential_Sector_Eq!$C$8:$C$93,0),MATCH(AB$4,Table_21._Residential_Sector_Eq!$E$5:$AK$5,0))*About!$A$26*About!$B$29</f>
        <v>95233195.450930625</v>
      </c>
      <c r="AC10" s="38">
        <f>INDEX(Table_21._Residential_Sector_Eq!$E$8:$AK$93,MATCH($A10,Table_21._Residential_Sector_Eq!$C$8:$C$93,0),MATCH(AC$4,Table_21._Residential_Sector_Eq!$E$5:$AK$5,0))*About!$A$26*About!$B$29</f>
        <v>99253855.40439932</v>
      </c>
      <c r="AD10" s="38">
        <f>INDEX(Table_21._Residential_Sector_Eq!$E$8:$AK$93,MATCH($A10,Table_21._Residential_Sector_Eq!$C$8:$C$93,0),MATCH(AD$4,Table_21._Residential_Sector_Eq!$E$5:$AK$5,0))*About!$A$26*About!$B$29</f>
        <v>103412768.54483925</v>
      </c>
      <c r="AE10" s="38">
        <f>INDEX(Table_21._Residential_Sector_Eq!$E$8:$AK$93,MATCH($A10,Table_21._Residential_Sector_Eq!$C$8:$C$93,0),MATCH(AE$4,Table_21._Residential_Sector_Eq!$E$5:$AK$5,0))*About!$A$26*About!$B$29</f>
        <v>107671603.00423013</v>
      </c>
      <c r="AF10" s="38">
        <f>INDEX(Table_21._Residential_Sector_Eq!$E$8:$AK$93,MATCH($A10,Table_21._Residential_Sector_Eq!$C$8:$C$93,0),MATCH(AF$4,Table_21._Residential_Sector_Eq!$E$5:$AK$5,0))*About!$A$26*About!$B$29</f>
        <v>112029058.46023686</v>
      </c>
      <c r="AG10" s="38">
        <f>INDEX(Table_21._Residential_Sector_Eq!$E$8:$AK$93,MATCH($A10,Table_21._Residential_Sector_Eq!$C$8:$C$93,0),MATCH(AG$4,Table_21._Residential_Sector_Eq!$E$5:$AK$5,0))*About!$A$26*About!$B$29</f>
        <v>116529742.45854485</v>
      </c>
      <c r="AH10" s="38">
        <f>INDEX(Table_21._Residential_Sector_Eq!$E$8:$AK$93,MATCH($A10,Table_21._Residential_Sector_Eq!$C$8:$C$93,0),MATCH(AH$4,Table_21._Residential_Sector_Eq!$E$5:$AK$5,0))*About!$A$26*About!$B$29</f>
        <v>121139890.68358713</v>
      </c>
      <c r="AI10" s="38">
        <f>INDEX(Table_21._Residential_Sector_Eq!$E$8:$AK$93,MATCH($A10,Table_21._Residential_Sector_Eq!$C$8:$C$93,0),MATCH(AI$4,Table_21._Residential_Sector_Eq!$E$5:$AK$5,0))*About!$A$26*About!$B$29</f>
        <v>125862497.16159053</v>
      </c>
    </row>
    <row r="11" spans="1:35" x14ac:dyDescent="0.25">
      <c r="C11" t="s">
        <v>25</v>
      </c>
      <c r="D11" s="31"/>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c r="AH11" s="31">
        <v>0</v>
      </c>
      <c r="AI11" s="31">
        <v>0</v>
      </c>
    </row>
    <row r="12" spans="1:35" x14ac:dyDescent="0.25">
      <c r="C12" t="s">
        <v>26</v>
      </c>
      <c r="D12" s="31"/>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c r="AH12" s="31">
        <v>0</v>
      </c>
      <c r="AI12" s="31">
        <v>0</v>
      </c>
    </row>
    <row r="13" spans="1:35" x14ac:dyDescent="0.25">
      <c r="C13" t="s">
        <v>27</v>
      </c>
      <c r="D13" s="31"/>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c r="AH13" s="31">
        <v>0</v>
      </c>
      <c r="AI13" s="31">
        <v>0</v>
      </c>
    </row>
    <row r="14" spans="1:35" x14ac:dyDescent="0.25">
      <c r="C14" t="s">
        <v>28</v>
      </c>
      <c r="D14" s="31"/>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c r="AH14" s="31">
        <v>0</v>
      </c>
      <c r="AI14" s="31">
        <v>0</v>
      </c>
    </row>
    <row r="15" spans="1:35" x14ac:dyDescent="0.25">
      <c r="C15" t="s">
        <v>29</v>
      </c>
      <c r="D15" s="31"/>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c r="AH15" s="31">
        <v>0</v>
      </c>
      <c r="AI15" s="31">
        <v>0</v>
      </c>
    </row>
    <row r="16" spans="1:35" x14ac:dyDescent="0.25">
      <c r="C16" t="s">
        <v>78</v>
      </c>
      <c r="D16" s="31"/>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c r="AH16" s="31">
        <v>0</v>
      </c>
      <c r="AI16" s="31">
        <v>0</v>
      </c>
    </row>
    <row r="17" spans="1:35" x14ac:dyDescent="0.25">
      <c r="C17" t="s">
        <v>81</v>
      </c>
      <c r="D17" s="31"/>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c r="AH17" s="31">
        <v>0</v>
      </c>
      <c r="AI17" s="31">
        <v>0</v>
      </c>
    </row>
    <row r="18" spans="1:35" x14ac:dyDescent="0.25">
      <c r="C18" t="s">
        <v>211</v>
      </c>
      <c r="D18" s="31"/>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c r="AG18" s="31">
        <v>0</v>
      </c>
      <c r="AH18" s="31">
        <v>0</v>
      </c>
      <c r="AI18" s="31">
        <v>0</v>
      </c>
    </row>
    <row r="19" spans="1:35" x14ac:dyDescent="0.25">
      <c r="C19" t="s">
        <v>212</v>
      </c>
      <c r="D19" s="31"/>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c r="X19" s="31">
        <v>0</v>
      </c>
      <c r="Y19" s="31">
        <v>0</v>
      </c>
      <c r="Z19" s="31">
        <v>0</v>
      </c>
      <c r="AA19" s="31">
        <v>0</v>
      </c>
      <c r="AB19" s="31">
        <v>0</v>
      </c>
      <c r="AC19" s="31">
        <v>0</v>
      </c>
      <c r="AD19" s="31">
        <v>0</v>
      </c>
      <c r="AE19" s="31">
        <v>0</v>
      </c>
      <c r="AF19" s="31">
        <v>0</v>
      </c>
      <c r="AG19" s="31">
        <v>0</v>
      </c>
      <c r="AH19" s="31">
        <v>0</v>
      </c>
      <c r="AI19" s="31">
        <v>0</v>
      </c>
    </row>
    <row r="20" spans="1:35" x14ac:dyDescent="0.25">
      <c r="C20" t="s">
        <v>213</v>
      </c>
      <c r="D20" s="31"/>
      <c r="E20" s="31">
        <v>0</v>
      </c>
      <c r="F20" s="31">
        <v>0</v>
      </c>
      <c r="G20" s="31">
        <v>0</v>
      </c>
      <c r="H20" s="31">
        <v>0</v>
      </c>
      <c r="I20" s="31">
        <v>0</v>
      </c>
      <c r="J20" s="31">
        <v>0</v>
      </c>
      <c r="K20" s="31">
        <v>0</v>
      </c>
      <c r="L20" s="31">
        <v>0</v>
      </c>
      <c r="M20" s="31">
        <v>0</v>
      </c>
      <c r="N20" s="31">
        <v>0</v>
      </c>
      <c r="O20" s="31">
        <v>0</v>
      </c>
      <c r="P20" s="31">
        <v>0</v>
      </c>
      <c r="Q20" s="31">
        <v>0</v>
      </c>
      <c r="R20" s="31">
        <v>0</v>
      </c>
      <c r="S20" s="31">
        <v>0</v>
      </c>
      <c r="T20" s="31">
        <v>0</v>
      </c>
      <c r="U20" s="31">
        <v>0</v>
      </c>
      <c r="V20" s="31">
        <v>0</v>
      </c>
      <c r="W20" s="31">
        <v>0</v>
      </c>
      <c r="X20" s="31">
        <v>0</v>
      </c>
      <c r="Y20" s="31">
        <v>0</v>
      </c>
      <c r="Z20" s="31">
        <v>0</v>
      </c>
      <c r="AA20" s="31">
        <v>0</v>
      </c>
      <c r="AB20" s="31">
        <v>0</v>
      </c>
      <c r="AC20" s="31">
        <v>0</v>
      </c>
      <c r="AD20" s="31">
        <v>0</v>
      </c>
      <c r="AE20" s="31">
        <v>0</v>
      </c>
      <c r="AF20" s="31">
        <v>0</v>
      </c>
      <c r="AG20" s="31">
        <v>0</v>
      </c>
      <c r="AH20" s="31">
        <v>0</v>
      </c>
      <c r="AI20" s="31">
        <v>0</v>
      </c>
    </row>
    <row r="22" spans="1:35" x14ac:dyDescent="0.25">
      <c r="C22" s="1" t="s">
        <v>222</v>
      </c>
    </row>
    <row r="23" spans="1:35" x14ac:dyDescent="0.25">
      <c r="C23" s="1" t="s">
        <v>215</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79</v>
      </c>
      <c r="D24" s="31"/>
      <c r="E24" s="31">
        <v>1</v>
      </c>
      <c r="F24" s="31">
        <v>0</v>
      </c>
      <c r="G24" s="31">
        <v>0</v>
      </c>
      <c r="H24" s="31">
        <v>0</v>
      </c>
      <c r="I24" s="31">
        <v>0</v>
      </c>
      <c r="J24" s="31">
        <v>0</v>
      </c>
      <c r="K24" s="31">
        <v>0</v>
      </c>
      <c r="L24" s="31">
        <v>0</v>
      </c>
      <c r="M24" s="31">
        <v>0</v>
      </c>
      <c r="N24" s="31">
        <v>0</v>
      </c>
      <c r="O24" s="31">
        <v>0</v>
      </c>
      <c r="P24" s="31">
        <v>0</v>
      </c>
      <c r="Q24" s="31">
        <v>0</v>
      </c>
      <c r="R24" s="31">
        <v>0</v>
      </c>
      <c r="S24" s="31">
        <v>0</v>
      </c>
      <c r="T24" s="31">
        <v>0</v>
      </c>
      <c r="U24" s="31">
        <v>0</v>
      </c>
      <c r="V24" s="31">
        <v>0</v>
      </c>
      <c r="W24" s="31">
        <v>0</v>
      </c>
      <c r="X24" s="31">
        <v>0</v>
      </c>
      <c r="Y24" s="31">
        <v>0</v>
      </c>
      <c r="Z24" s="31">
        <v>0</v>
      </c>
      <c r="AA24" s="31">
        <v>0</v>
      </c>
      <c r="AB24" s="31">
        <v>0</v>
      </c>
      <c r="AC24" s="31">
        <v>0</v>
      </c>
      <c r="AD24" s="31">
        <v>0</v>
      </c>
      <c r="AE24" s="31">
        <v>0</v>
      </c>
      <c r="AF24" s="31">
        <v>0</v>
      </c>
      <c r="AG24" s="31">
        <v>0</v>
      </c>
      <c r="AH24" s="31">
        <v>0</v>
      </c>
      <c r="AI24" s="31">
        <v>0</v>
      </c>
    </row>
    <row r="25" spans="1:35" x14ac:dyDescent="0.25">
      <c r="A25" t="s">
        <v>613</v>
      </c>
      <c r="B25" s="3" t="s">
        <v>8</v>
      </c>
      <c r="C25" t="s">
        <v>21</v>
      </c>
      <c r="D25" s="38"/>
      <c r="E25" s="38">
        <f>INDEX(Table_21._Residential_Sector_Eq!$E$8:$AK$93,MATCH($A25,Table_21._Residential_Sector_Eq!$C$8:$C$93,0),MATCH(E$4,Table_21._Residential_Sector_Eq!$E$5:$AK$5,0))*About!$A$27*About!$B$29</f>
        <v>0</v>
      </c>
      <c r="F25" s="38">
        <f>INDEX(Table_21._Residential_Sector_Eq!$E$8:$AK$93,MATCH($A25,Table_21._Residential_Sector_Eq!$C$8:$C$93,0),MATCH(F$4,Table_21._Residential_Sector_Eq!$E$5:$AK$5,0))*About!$A$27*About!$B$29</f>
        <v>0</v>
      </c>
      <c r="G25" s="38">
        <f>INDEX(Table_21._Residential_Sector_Eq!$E$8:$AK$93,MATCH($A25,Table_21._Residential_Sector_Eq!$C$8:$C$93,0),MATCH(G$4,Table_21._Residential_Sector_Eq!$E$5:$AK$5,0))*About!$A$27*About!$B$29</f>
        <v>0</v>
      </c>
      <c r="H25" s="38">
        <f>INDEX(Table_21._Residential_Sector_Eq!$E$8:$AK$93,MATCH($A25,Table_21._Residential_Sector_Eq!$C$8:$C$93,0),MATCH(H$4,Table_21._Residential_Sector_Eq!$E$5:$AK$5,0))*About!$A$27*About!$B$29</f>
        <v>0</v>
      </c>
      <c r="I25" s="38">
        <f>INDEX(Table_21._Residential_Sector_Eq!$E$8:$AK$93,MATCH($A25,Table_21._Residential_Sector_Eq!$C$8:$C$93,0),MATCH(I$4,Table_21._Residential_Sector_Eq!$E$5:$AK$5,0))*About!$A$27*About!$B$29</f>
        <v>0</v>
      </c>
      <c r="J25" s="38">
        <f>INDEX(Table_21._Residential_Sector_Eq!$E$8:$AK$93,MATCH($A25,Table_21._Residential_Sector_Eq!$C$8:$C$93,0),MATCH(J$4,Table_21._Residential_Sector_Eq!$E$5:$AK$5,0))*About!$A$27*About!$B$29</f>
        <v>0</v>
      </c>
      <c r="K25" s="38">
        <f>INDEX(Table_21._Residential_Sector_Eq!$E$8:$AK$93,MATCH($A25,Table_21._Residential_Sector_Eq!$C$8:$C$93,0),MATCH(K$4,Table_21._Residential_Sector_Eq!$E$5:$AK$5,0))*About!$A$27*About!$B$29</f>
        <v>0</v>
      </c>
      <c r="L25" s="38">
        <f>INDEX(Table_21._Residential_Sector_Eq!$E$8:$AK$93,MATCH($A25,Table_21._Residential_Sector_Eq!$C$8:$C$93,0),MATCH(L$4,Table_21._Residential_Sector_Eq!$E$5:$AK$5,0))*About!$A$27*About!$B$29</f>
        <v>0</v>
      </c>
      <c r="M25" s="38">
        <f>INDEX(Table_21._Residential_Sector_Eq!$E$8:$AK$93,MATCH($A25,Table_21._Residential_Sector_Eq!$C$8:$C$93,0),MATCH(M$4,Table_21._Residential_Sector_Eq!$E$5:$AK$5,0))*About!$A$27*About!$B$29</f>
        <v>0</v>
      </c>
      <c r="N25" s="38">
        <f>INDEX(Table_21._Residential_Sector_Eq!$E$8:$AK$93,MATCH($A25,Table_21._Residential_Sector_Eq!$C$8:$C$93,0),MATCH(N$4,Table_21._Residential_Sector_Eq!$E$5:$AK$5,0))*About!$A$27*About!$B$29</f>
        <v>0</v>
      </c>
      <c r="O25" s="38">
        <f>INDEX(Table_21._Residential_Sector_Eq!$E$8:$AK$93,MATCH($A25,Table_21._Residential_Sector_Eq!$C$8:$C$93,0),MATCH(O$4,Table_21._Residential_Sector_Eq!$E$5:$AK$5,0))*About!$A$27*About!$B$29</f>
        <v>0</v>
      </c>
      <c r="P25" s="38">
        <f>INDEX(Table_21._Residential_Sector_Eq!$E$8:$AK$93,MATCH($A25,Table_21._Residential_Sector_Eq!$C$8:$C$93,0),MATCH(P$4,Table_21._Residential_Sector_Eq!$E$5:$AK$5,0))*About!$A$27*About!$B$29</f>
        <v>0</v>
      </c>
      <c r="Q25" s="38">
        <f>INDEX(Table_21._Residential_Sector_Eq!$E$8:$AK$93,MATCH($A25,Table_21._Residential_Sector_Eq!$C$8:$C$93,0),MATCH(Q$4,Table_21._Residential_Sector_Eq!$E$5:$AK$5,0))*About!$A$27*About!$B$29</f>
        <v>0</v>
      </c>
      <c r="R25" s="38">
        <f>INDEX(Table_21._Residential_Sector_Eq!$E$8:$AK$93,MATCH($A25,Table_21._Residential_Sector_Eq!$C$8:$C$93,0),MATCH(R$4,Table_21._Residential_Sector_Eq!$E$5:$AK$5,0))*About!$A$27*About!$B$29</f>
        <v>0.1988155668358714</v>
      </c>
      <c r="S25" s="38">
        <f>INDEX(Table_21._Residential_Sector_Eq!$E$8:$AK$93,MATCH($A25,Table_21._Residential_Sector_Eq!$C$8:$C$93,0),MATCH(S$4,Table_21._Residential_Sector_Eq!$E$5:$AK$5,0))*About!$A$27*About!$B$29</f>
        <v>0.99407783417935713</v>
      </c>
      <c r="T25" s="38">
        <f>INDEX(Table_21._Residential_Sector_Eq!$E$8:$AK$93,MATCH($A25,Table_21._Residential_Sector_Eq!$C$8:$C$93,0),MATCH(T$4,Table_21._Residential_Sector_Eq!$E$5:$AK$5,0))*About!$A$27*About!$B$29</f>
        <v>2.7834179357021993</v>
      </c>
      <c r="U25" s="38">
        <f>INDEX(Table_21._Residential_Sector_Eq!$E$8:$AK$93,MATCH($A25,Table_21._Residential_Sector_Eq!$C$8:$C$93,0),MATCH(U$4,Table_21._Residential_Sector_Eq!$E$5:$AK$5,0))*About!$A$27*About!$B$29</f>
        <v>5.9644670050761421</v>
      </c>
      <c r="V25" s="38">
        <f>INDEX(Table_21._Residential_Sector_Eq!$E$8:$AK$93,MATCH($A25,Table_21._Residential_Sector_Eq!$C$8:$C$93,0),MATCH(V$4,Table_21._Residential_Sector_Eq!$E$5:$AK$5,0))*About!$A$27*About!$B$29</f>
        <v>11.928934010152284</v>
      </c>
      <c r="W25" s="38">
        <f>INDEX(Table_21._Residential_Sector_Eq!$E$8:$AK$93,MATCH($A25,Table_21._Residential_Sector_Eq!$C$8:$C$93,0),MATCH(W$4,Table_21._Residential_Sector_Eq!$E$5:$AK$5,0))*About!$A$27*About!$B$29</f>
        <v>23.261421319796952</v>
      </c>
      <c r="X25" s="38">
        <f>INDEX(Table_21._Residential_Sector_Eq!$E$8:$AK$93,MATCH($A25,Table_21._Residential_Sector_Eq!$C$8:$C$93,0),MATCH(X$4,Table_21._Residential_Sector_Eq!$E$5:$AK$5,0))*About!$A$27*About!$B$29</f>
        <v>43.739424703891707</v>
      </c>
      <c r="Y25" s="38">
        <f>INDEX(Table_21._Residential_Sector_Eq!$E$8:$AK$93,MATCH($A25,Table_21._Residential_Sector_Eq!$C$8:$C$93,0),MATCH(Y$4,Table_21._Residential_Sector_Eq!$E$5:$AK$5,0))*About!$A$27*About!$B$29</f>
        <v>81.912013536379021</v>
      </c>
      <c r="Z25" s="38">
        <f>INDEX(Table_21._Residential_Sector_Eq!$E$8:$AK$93,MATCH($A25,Table_21._Residential_Sector_Eq!$C$8:$C$93,0),MATCH(Z$4,Table_21._Residential_Sector_Eq!$E$5:$AK$5,0))*About!$A$27*About!$B$29</f>
        <v>151.497461928934</v>
      </c>
      <c r="AA25" s="38">
        <f>INDEX(Table_21._Residential_Sector_Eq!$E$8:$AK$93,MATCH($A25,Table_21._Residential_Sector_Eq!$C$8:$C$93,0),MATCH(AA$4,Table_21._Residential_Sector_Eq!$E$5:$AK$5,0))*About!$A$27*About!$B$29</f>
        <v>221.28172588832487</v>
      </c>
      <c r="AB25" s="38">
        <f>INDEX(Table_21._Residential_Sector_Eq!$E$8:$AK$93,MATCH($A25,Table_21._Residential_Sector_Eq!$C$8:$C$93,0),MATCH(AB$4,Table_21._Residential_Sector_Eq!$E$5:$AK$5,0))*About!$A$27*About!$B$29</f>
        <v>291.46362098138752</v>
      </c>
      <c r="AC25" s="38">
        <f>INDEX(Table_21._Residential_Sector_Eq!$E$8:$AK$93,MATCH($A25,Table_21._Residential_Sector_Eq!$C$8:$C$93,0),MATCH(AC$4,Table_21._Residential_Sector_Eq!$E$5:$AK$5,0))*About!$A$27*About!$B$29</f>
        <v>362.2419627749577</v>
      </c>
      <c r="AD25" s="38">
        <f>INDEX(Table_21._Residential_Sector_Eq!$E$8:$AK$93,MATCH($A25,Table_21._Residential_Sector_Eq!$C$8:$C$93,0),MATCH(AD$4,Table_21._Residential_Sector_Eq!$E$5:$AK$5,0))*About!$A$27*About!$B$29</f>
        <v>433.21912013536377</v>
      </c>
      <c r="AE25" s="38">
        <f>INDEX(Table_21._Residential_Sector_Eq!$E$8:$AK$93,MATCH($A25,Table_21._Residential_Sector_Eq!$C$8:$C$93,0),MATCH(AE$4,Table_21._Residential_Sector_Eq!$E$5:$AK$5,0))*About!$A$27*About!$B$29</f>
        <v>504.99153976311345</v>
      </c>
      <c r="AF25" s="38">
        <f>INDEX(Table_21._Residential_Sector_Eq!$E$8:$AK$93,MATCH($A25,Table_21._Residential_Sector_Eq!$C$8:$C$93,0),MATCH(AF$4,Table_21._Residential_Sector_Eq!$E$5:$AK$5,0))*About!$A$27*About!$B$29</f>
        <v>576.9627749576988</v>
      </c>
      <c r="AG25" s="38">
        <f>INDEX(Table_21._Residential_Sector_Eq!$E$8:$AK$93,MATCH($A25,Table_21._Residential_Sector_Eq!$C$8:$C$93,0),MATCH(AG$4,Table_21._Residential_Sector_Eq!$E$5:$AK$5,0))*About!$A$27*About!$B$29</f>
        <v>649.13282571912009</v>
      </c>
      <c r="AH25" s="38">
        <f>INDEX(Table_21._Residential_Sector_Eq!$E$8:$AK$93,MATCH($A25,Table_21._Residential_Sector_Eq!$C$8:$C$93,0),MATCH(AH$4,Table_21._Residential_Sector_Eq!$E$5:$AK$5,0))*About!$A$27*About!$B$29</f>
        <v>721.70050761421317</v>
      </c>
      <c r="AI25" s="38">
        <f>INDEX(Table_21._Residential_Sector_Eq!$E$8:$AK$93,MATCH($A25,Table_21._Residential_Sector_Eq!$C$8:$C$93,0),MATCH(AI$4,Table_21._Residential_Sector_Eq!$E$5:$AK$5,0))*About!$A$27*About!$B$29</f>
        <v>794.86463620981385</v>
      </c>
    </row>
    <row r="26" spans="1:35" x14ac:dyDescent="0.25">
      <c r="C26" t="s">
        <v>22</v>
      </c>
      <c r="D26" s="31"/>
      <c r="E26" s="31">
        <v>0</v>
      </c>
      <c r="F26" s="31">
        <v>0</v>
      </c>
      <c r="G26" s="31">
        <v>0</v>
      </c>
      <c r="H26" s="31">
        <v>0</v>
      </c>
      <c r="I26" s="31">
        <v>0</v>
      </c>
      <c r="J26" s="31">
        <v>0</v>
      </c>
      <c r="K26" s="31">
        <v>0</v>
      </c>
      <c r="L26" s="31">
        <v>0</v>
      </c>
      <c r="M26" s="31">
        <v>0</v>
      </c>
      <c r="N26" s="31">
        <v>0</v>
      </c>
      <c r="O26" s="31">
        <v>0</v>
      </c>
      <c r="P26" s="31">
        <v>0</v>
      </c>
      <c r="Q26" s="31">
        <v>0</v>
      </c>
      <c r="R26" s="31">
        <v>0</v>
      </c>
      <c r="S26" s="31">
        <v>0</v>
      </c>
      <c r="T26" s="31">
        <v>0</v>
      </c>
      <c r="U26" s="31">
        <v>0</v>
      </c>
      <c r="V26" s="31">
        <v>0</v>
      </c>
      <c r="W26" s="31">
        <v>0</v>
      </c>
      <c r="X26" s="31">
        <v>0</v>
      </c>
      <c r="Y26" s="31">
        <v>0</v>
      </c>
      <c r="Z26" s="31">
        <v>0</v>
      </c>
      <c r="AA26" s="31">
        <v>0</v>
      </c>
      <c r="AB26" s="31">
        <v>0</v>
      </c>
      <c r="AC26" s="31">
        <v>0</v>
      </c>
      <c r="AD26" s="31">
        <v>0</v>
      </c>
      <c r="AE26" s="31">
        <v>0</v>
      </c>
      <c r="AF26" s="31">
        <v>0</v>
      </c>
      <c r="AG26" s="31">
        <v>0</v>
      </c>
      <c r="AH26" s="31">
        <v>0</v>
      </c>
      <c r="AI26" s="31">
        <v>0</v>
      </c>
    </row>
    <row r="27" spans="1:35" x14ac:dyDescent="0.25">
      <c r="C27" t="s">
        <v>23</v>
      </c>
      <c r="D27" s="31"/>
      <c r="E27" s="31">
        <v>0</v>
      </c>
      <c r="F27" s="31">
        <v>0</v>
      </c>
      <c r="G27" s="31">
        <v>0</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31">
        <v>0</v>
      </c>
      <c r="AE27" s="31">
        <v>0</v>
      </c>
      <c r="AF27" s="31">
        <v>0</v>
      </c>
      <c r="AG27" s="31">
        <v>0</v>
      </c>
      <c r="AH27" s="31">
        <v>0</v>
      </c>
      <c r="AI27" s="31">
        <v>0</v>
      </c>
    </row>
    <row r="28" spans="1:35" x14ac:dyDescent="0.25">
      <c r="A28" t="s">
        <v>615</v>
      </c>
      <c r="B28" s="3" t="s">
        <v>10</v>
      </c>
      <c r="C28" t="s">
        <v>80</v>
      </c>
      <c r="D28" s="38"/>
      <c r="E28" s="38">
        <f>INDEX(Table_21._Residential_Sector_Eq!$E$8:$AK$93,MATCH($A28,Table_21._Residential_Sector_Eq!$C$8:$C$93,0),MATCH(E$4,Table_21._Residential_Sector_Eq!$E$5:$AK$5,0))*About!$A$27*About!$B$29</f>
        <v>3687.2335025380708</v>
      </c>
      <c r="F28" s="38">
        <f>INDEX(Table_21._Residential_Sector_Eq!$E$8:$AK$93,MATCH($A28,Table_21._Residential_Sector_Eq!$C$8:$C$93,0),MATCH(F$4,Table_21._Residential_Sector_Eq!$E$5:$AK$5,0))*About!$A$27*About!$B$29</f>
        <v>3687.2335025380708</v>
      </c>
      <c r="G28" s="38">
        <f>INDEX(Table_21._Residential_Sector_Eq!$E$8:$AK$93,MATCH($A28,Table_21._Residential_Sector_Eq!$C$8:$C$93,0),MATCH(G$4,Table_21._Residential_Sector_Eq!$E$5:$AK$5,0))*About!$A$27*About!$B$29</f>
        <v>3687.2335025380708</v>
      </c>
      <c r="H28" s="38">
        <f>INDEX(Table_21._Residential_Sector_Eq!$E$8:$AK$93,MATCH($A28,Table_21._Residential_Sector_Eq!$C$8:$C$93,0),MATCH(H$4,Table_21._Residential_Sector_Eq!$E$5:$AK$5,0))*About!$A$27*About!$B$29</f>
        <v>3687.2335025380708</v>
      </c>
      <c r="I28" s="38">
        <f>INDEX(Table_21._Residential_Sector_Eq!$E$8:$AK$93,MATCH($A28,Table_21._Residential_Sector_Eq!$C$8:$C$93,0),MATCH(I$4,Table_21._Residential_Sector_Eq!$E$5:$AK$5,0))*About!$A$27*About!$B$29</f>
        <v>3687.2335025380708</v>
      </c>
      <c r="J28" s="38">
        <f>INDEX(Table_21._Residential_Sector_Eq!$E$8:$AK$93,MATCH($A28,Table_21._Residential_Sector_Eq!$C$8:$C$93,0),MATCH(J$4,Table_21._Residential_Sector_Eq!$E$5:$AK$5,0))*About!$A$27*About!$B$29</f>
        <v>3687.2335025380708</v>
      </c>
      <c r="K28" s="38">
        <f>INDEX(Table_21._Residential_Sector_Eq!$E$8:$AK$93,MATCH($A28,Table_21._Residential_Sector_Eq!$C$8:$C$93,0),MATCH(K$4,Table_21._Residential_Sector_Eq!$E$5:$AK$5,0))*About!$A$27*About!$B$29</f>
        <v>3687.2335025380708</v>
      </c>
      <c r="L28" s="38">
        <f>INDEX(Table_21._Residential_Sector_Eq!$E$8:$AK$93,MATCH($A28,Table_21._Residential_Sector_Eq!$C$8:$C$93,0),MATCH(L$4,Table_21._Residential_Sector_Eq!$E$5:$AK$5,0))*About!$A$27*About!$B$29</f>
        <v>3687.2335025380708</v>
      </c>
      <c r="M28" s="38">
        <f>INDEX(Table_21._Residential_Sector_Eq!$E$8:$AK$93,MATCH($A28,Table_21._Residential_Sector_Eq!$C$8:$C$93,0),MATCH(M$4,Table_21._Residential_Sector_Eq!$E$5:$AK$5,0))*About!$A$27*About!$B$29</f>
        <v>3687.2335025380708</v>
      </c>
      <c r="N28" s="38">
        <f>INDEX(Table_21._Residential_Sector_Eq!$E$8:$AK$93,MATCH($A28,Table_21._Residential_Sector_Eq!$C$8:$C$93,0),MATCH(N$4,Table_21._Residential_Sector_Eq!$E$5:$AK$5,0))*About!$A$27*About!$B$29</f>
        <v>3687.2335025380708</v>
      </c>
      <c r="O28" s="38">
        <f>INDEX(Table_21._Residential_Sector_Eq!$E$8:$AK$93,MATCH($A28,Table_21._Residential_Sector_Eq!$C$8:$C$93,0),MATCH(O$4,Table_21._Residential_Sector_Eq!$E$5:$AK$5,0))*About!$A$27*About!$B$29</f>
        <v>3687.2335025380708</v>
      </c>
      <c r="P28" s="38">
        <f>INDEX(Table_21._Residential_Sector_Eq!$E$8:$AK$93,MATCH($A28,Table_21._Residential_Sector_Eq!$C$8:$C$93,0),MATCH(P$4,Table_21._Residential_Sector_Eq!$E$5:$AK$5,0))*About!$A$27*About!$B$29</f>
        <v>3687.2335025380708</v>
      </c>
      <c r="Q28" s="38">
        <f>INDEX(Table_21._Residential_Sector_Eq!$E$8:$AK$93,MATCH($A28,Table_21._Residential_Sector_Eq!$C$8:$C$93,0),MATCH(Q$4,Table_21._Residential_Sector_Eq!$E$5:$AK$5,0))*About!$A$27*About!$B$29</f>
        <v>3687.2335025380708</v>
      </c>
      <c r="R28" s="38">
        <f>INDEX(Table_21._Residential_Sector_Eq!$E$8:$AK$93,MATCH($A28,Table_21._Residential_Sector_Eq!$C$8:$C$93,0),MATCH(R$4,Table_21._Residential_Sector_Eq!$E$5:$AK$5,0))*About!$A$27*About!$B$29</f>
        <v>3687.4323181049072</v>
      </c>
      <c r="S28" s="38">
        <f>INDEX(Table_21._Residential_Sector_Eq!$E$8:$AK$93,MATCH($A28,Table_21._Residential_Sector_Eq!$C$8:$C$93,0),MATCH(S$4,Table_21._Residential_Sector_Eq!$E$5:$AK$5,0))*About!$A$27*About!$B$29</f>
        <v>3688.0287648054145</v>
      </c>
      <c r="T28" s="38">
        <f>INDEX(Table_21._Residential_Sector_Eq!$E$8:$AK$93,MATCH($A28,Table_21._Residential_Sector_Eq!$C$8:$C$93,0),MATCH(T$4,Table_21._Residential_Sector_Eq!$E$5:$AK$5,0))*About!$A$27*About!$B$29</f>
        <v>3689.2216582064298</v>
      </c>
      <c r="U28" s="38">
        <f>INDEX(Table_21._Residential_Sector_Eq!$E$8:$AK$93,MATCH($A28,Table_21._Residential_Sector_Eq!$C$8:$C$93,0),MATCH(U$4,Table_21._Residential_Sector_Eq!$E$5:$AK$5,0))*About!$A$27*About!$B$29</f>
        <v>3691.6074450084602</v>
      </c>
      <c r="V28" s="38">
        <f>INDEX(Table_21._Residential_Sector_Eq!$E$8:$AK$93,MATCH($A28,Table_21._Residential_Sector_Eq!$C$8:$C$93,0),MATCH(V$4,Table_21._Residential_Sector_Eq!$E$5:$AK$5,0))*About!$A$27*About!$B$29</f>
        <v>3695.9813874788492</v>
      </c>
      <c r="W28" s="38">
        <f>INDEX(Table_21._Residential_Sector_Eq!$E$8:$AK$93,MATCH($A28,Table_21._Residential_Sector_Eq!$C$8:$C$93,0),MATCH(W$4,Table_21._Residential_Sector_Eq!$E$5:$AK$5,0))*About!$A$27*About!$B$29</f>
        <v>3704.3316412859558</v>
      </c>
      <c r="X28" s="38">
        <f>INDEX(Table_21._Residential_Sector_Eq!$E$8:$AK$93,MATCH($A28,Table_21._Residential_Sector_Eq!$C$8:$C$93,0),MATCH(X$4,Table_21._Residential_Sector_Eq!$E$5:$AK$5,0))*About!$A$27*About!$B$29</f>
        <v>3719.4416243654819</v>
      </c>
      <c r="Y28" s="38">
        <f>INDEX(Table_21._Residential_Sector_Eq!$E$8:$AK$93,MATCH($A28,Table_21._Residential_Sector_Eq!$C$8:$C$93,0),MATCH(Y$4,Table_21._Residential_Sector_Eq!$E$5:$AK$5,0))*About!$A$27*About!$B$29</f>
        <v>3747.4746192893399</v>
      </c>
      <c r="Z28" s="38">
        <f>INDEX(Table_21._Residential_Sector_Eq!$E$8:$AK$93,MATCH($A28,Table_21._Residential_Sector_Eq!$C$8:$C$93,0),MATCH(Z$4,Table_21._Residential_Sector_Eq!$E$5:$AK$5,0))*About!$A$27*About!$B$29</f>
        <v>3798.5702199661591</v>
      </c>
      <c r="AA28" s="38">
        <f>INDEX(Table_21._Residential_Sector_Eq!$E$8:$AK$93,MATCH($A28,Table_21._Residential_Sector_Eq!$C$8:$C$93,0),MATCH(AA$4,Table_21._Residential_Sector_Eq!$E$5:$AK$5,0))*About!$A$27*About!$B$29</f>
        <v>3849.8646362098139</v>
      </c>
      <c r="AB28" s="38">
        <f>INDEX(Table_21._Residential_Sector_Eq!$E$8:$AK$93,MATCH($A28,Table_21._Residential_Sector_Eq!$C$8:$C$93,0),MATCH(AB$4,Table_21._Residential_Sector_Eq!$E$5:$AK$5,0))*About!$A$27*About!$B$29</f>
        <v>3901.55668358714</v>
      </c>
      <c r="AC28" s="38">
        <f>INDEX(Table_21._Residential_Sector_Eq!$E$8:$AK$93,MATCH($A28,Table_21._Residential_Sector_Eq!$C$8:$C$93,0),MATCH(AC$4,Table_21._Residential_Sector_Eq!$E$5:$AK$5,0))*About!$A$27*About!$B$29</f>
        <v>3953.4475465313026</v>
      </c>
      <c r="AD28" s="38">
        <f>INDEX(Table_21._Residential_Sector_Eq!$E$8:$AK$93,MATCH($A28,Table_21._Residential_Sector_Eq!$C$8:$C$93,0),MATCH(AD$4,Table_21._Residential_Sector_Eq!$E$5:$AK$5,0))*About!$A$27*About!$B$29</f>
        <v>4005.736040609137</v>
      </c>
      <c r="AE28" s="38">
        <f>INDEX(Table_21._Residential_Sector_Eq!$E$8:$AK$93,MATCH($A28,Table_21._Residential_Sector_Eq!$C$8:$C$93,0),MATCH(AE$4,Table_21._Residential_Sector_Eq!$E$5:$AK$5,0))*About!$A$27*About!$B$29</f>
        <v>4058.4221658206429</v>
      </c>
      <c r="AF28" s="38">
        <f>INDEX(Table_21._Residential_Sector_Eq!$E$8:$AK$93,MATCH($A28,Table_21._Residential_Sector_Eq!$C$8:$C$93,0),MATCH(AF$4,Table_21._Residential_Sector_Eq!$E$5:$AK$5,0))*About!$A$27*About!$B$29</f>
        <v>4111.1082910321484</v>
      </c>
      <c r="AG28" s="38">
        <f>INDEX(Table_21._Residential_Sector_Eq!$E$8:$AK$93,MATCH($A28,Table_21._Residential_Sector_Eq!$C$8:$C$93,0),MATCH(AG$4,Table_21._Residential_Sector_Eq!$E$5:$AK$5,0))*About!$A$27*About!$B$29</f>
        <v>4163.9932318104902</v>
      </c>
      <c r="AH28" s="38">
        <f>INDEX(Table_21._Residential_Sector_Eq!$E$8:$AK$93,MATCH($A28,Table_21._Residential_Sector_Eq!$C$8:$C$93,0),MATCH(AH$4,Table_21._Residential_Sector_Eq!$E$5:$AK$5,0))*About!$A$27*About!$B$29</f>
        <v>4217.0769881556689</v>
      </c>
      <c r="AI28" s="38">
        <f>INDEX(Table_21._Residential_Sector_Eq!$E$8:$AK$93,MATCH($A28,Table_21._Residential_Sector_Eq!$C$8:$C$93,0),MATCH(AI$4,Table_21._Residential_Sector_Eq!$E$5:$AK$5,0))*About!$A$27*About!$B$29</f>
        <v>4270.5583756345177</v>
      </c>
    </row>
    <row r="29" spans="1:35" x14ac:dyDescent="0.25">
      <c r="A29" t="s">
        <v>614</v>
      </c>
      <c r="B29" s="3" t="s">
        <v>9</v>
      </c>
      <c r="C29" t="s">
        <v>24</v>
      </c>
      <c r="D29" s="38"/>
      <c r="E29" s="38">
        <f>INDEX(Table_21._Residential_Sector_Eq!$E$8:$AK$93,MATCH($A29,Table_21._Residential_Sector_Eq!$C$8:$C$93,0),MATCH(E$4,Table_21._Residential_Sector_Eq!$E$5:$AK$5,0))*About!$A$27*About!$B$29</f>
        <v>5389799.9534686971</v>
      </c>
      <c r="F29" s="38">
        <f>INDEX(Table_21._Residential_Sector_Eq!$E$8:$AK$93,MATCH($A29,Table_21._Residential_Sector_Eq!$C$8:$C$93,0),MATCH(F$4,Table_21._Residential_Sector_Eq!$E$5:$AK$5,0))*About!$A$27*About!$B$29</f>
        <v>6207643.2952622669</v>
      </c>
      <c r="G29" s="38">
        <f>INDEX(Table_21._Residential_Sector_Eq!$E$8:$AK$93,MATCH($A29,Table_21._Residential_Sector_Eq!$C$8:$C$93,0),MATCH(G$4,Table_21._Residential_Sector_Eq!$E$5:$AK$5,0))*About!$A$27*About!$B$29</f>
        <v>6917257.2081218278</v>
      </c>
      <c r="H29" s="38">
        <f>INDEX(Table_21._Residential_Sector_Eq!$E$8:$AK$93,MATCH($A29,Table_21._Residential_Sector_Eq!$C$8:$C$93,0),MATCH(H$4,Table_21._Residential_Sector_Eq!$E$5:$AK$5,0))*About!$A$27*About!$B$29</f>
        <v>7608982.0939086284</v>
      </c>
      <c r="I29" s="38">
        <f>INDEX(Table_21._Residential_Sector_Eq!$E$8:$AK$93,MATCH($A29,Table_21._Residential_Sector_Eq!$C$8:$C$93,0),MATCH(I$4,Table_21._Residential_Sector_Eq!$E$5:$AK$5,0))*About!$A$27*About!$B$29</f>
        <v>8287502.8426395934</v>
      </c>
      <c r="J29" s="38">
        <f>INDEX(Table_21._Residential_Sector_Eq!$E$8:$AK$93,MATCH($A29,Table_21._Residential_Sector_Eq!$C$8:$C$93,0),MATCH(J$4,Table_21._Residential_Sector_Eq!$E$5:$AK$5,0))*About!$A$27*About!$B$29</f>
        <v>8972616.5143824033</v>
      </c>
      <c r="K29" s="38">
        <f>INDEX(Table_21._Residential_Sector_Eq!$E$8:$AK$93,MATCH($A29,Table_21._Residential_Sector_Eq!$C$8:$C$93,0),MATCH(K$4,Table_21._Residential_Sector_Eq!$E$5:$AK$5,0))*About!$A$27*About!$B$29</f>
        <v>9675242.8553299494</v>
      </c>
      <c r="L29" s="38">
        <f>INDEX(Table_21._Residential_Sector_Eq!$E$8:$AK$93,MATCH($A29,Table_21._Residential_Sector_Eq!$C$8:$C$93,0),MATCH(L$4,Table_21._Residential_Sector_Eq!$E$5:$AK$5,0))*About!$A$27*About!$B$29</f>
        <v>10380233.312182741</v>
      </c>
      <c r="M29" s="38">
        <f>INDEX(Table_21._Residential_Sector_Eq!$E$8:$AK$93,MATCH($A29,Table_21._Residential_Sector_Eq!$C$8:$C$93,0),MATCH(M$4,Table_21._Residential_Sector_Eq!$E$5:$AK$5,0))*About!$A$27*About!$B$29</f>
        <v>11093047.758037224</v>
      </c>
      <c r="N29" s="38">
        <f>INDEX(Table_21._Residential_Sector_Eq!$E$8:$AK$93,MATCH($A29,Table_21._Residential_Sector_Eq!$C$8:$C$93,0),MATCH(N$4,Table_21._Residential_Sector_Eq!$E$5:$AK$5,0))*About!$A$27*About!$B$29</f>
        <v>11810028.781725889</v>
      </c>
      <c r="O29" s="38">
        <f>INDEX(Table_21._Residential_Sector_Eq!$E$8:$AK$93,MATCH($A29,Table_21._Residential_Sector_Eq!$C$8:$C$93,0),MATCH(O$4,Table_21._Residential_Sector_Eq!$E$5:$AK$5,0))*About!$A$27*About!$B$29</f>
        <v>12545031.442470388</v>
      </c>
      <c r="P29" s="38">
        <f>INDEX(Table_21._Residential_Sector_Eq!$E$8:$AK$93,MATCH($A29,Table_21._Residential_Sector_Eq!$C$8:$C$93,0),MATCH(P$4,Table_21._Residential_Sector_Eq!$E$5:$AK$5,0))*About!$A$27*About!$B$29</f>
        <v>13297935.854483927</v>
      </c>
      <c r="Q29" s="38">
        <f>INDEX(Table_21._Residential_Sector_Eq!$E$8:$AK$93,MATCH($A29,Table_21._Residential_Sector_Eq!$C$8:$C$93,0),MATCH(Q$4,Table_21._Residential_Sector_Eq!$E$5:$AK$5,0))*About!$A$27*About!$B$29</f>
        <v>14069138.058375634</v>
      </c>
      <c r="R29" s="38">
        <f>INDEX(Table_21._Residential_Sector_Eq!$E$8:$AK$93,MATCH($A29,Table_21._Residential_Sector_Eq!$C$8:$C$93,0),MATCH(R$4,Table_21._Residential_Sector_Eq!$E$5:$AK$5,0))*About!$A$27*About!$B$29</f>
        <v>14853583.565989846</v>
      </c>
      <c r="S29" s="38">
        <f>INDEX(Table_21._Residential_Sector_Eq!$E$8:$AK$93,MATCH($A29,Table_21._Residential_Sector_Eq!$C$8:$C$93,0),MATCH(S$4,Table_21._Residential_Sector_Eq!$E$5:$AK$5,0))*About!$A$27*About!$B$29</f>
        <v>15656342.17428088</v>
      </c>
      <c r="T29" s="38">
        <f>INDEX(Table_21._Residential_Sector_Eq!$E$8:$AK$93,MATCH($A29,Table_21._Residential_Sector_Eq!$C$8:$C$93,0),MATCH(T$4,Table_21._Residential_Sector_Eq!$E$5:$AK$5,0))*About!$A$27*About!$B$29</f>
        <v>16470093.0964467</v>
      </c>
      <c r="U29" s="38">
        <f>INDEX(Table_21._Residential_Sector_Eq!$E$8:$AK$93,MATCH($A29,Table_21._Residential_Sector_Eq!$C$8:$C$93,0),MATCH(U$4,Table_21._Residential_Sector_Eq!$E$5:$AK$5,0))*About!$A$27*About!$B$29</f>
        <v>17300896.628595602</v>
      </c>
      <c r="V29" s="38">
        <f>INDEX(Table_21._Residential_Sector_Eq!$E$8:$AK$93,MATCH($A29,Table_21._Residential_Sector_Eq!$C$8:$C$93,0),MATCH(V$4,Table_21._Residential_Sector_Eq!$E$5:$AK$5,0))*About!$A$27*About!$B$29</f>
        <v>18145309.086294413</v>
      </c>
      <c r="W29" s="38">
        <f>INDEX(Table_21._Residential_Sector_Eq!$E$8:$AK$93,MATCH($A29,Table_21._Residential_Sector_Eq!$C$8:$C$93,0),MATCH(W$4,Table_21._Residential_Sector_Eq!$E$5:$AK$5,0))*About!$A$27*About!$B$29</f>
        <v>19009827.364636209</v>
      </c>
      <c r="X29" s="38">
        <f>INDEX(Table_21._Residential_Sector_Eq!$E$8:$AK$93,MATCH($A29,Table_21._Residential_Sector_Eq!$C$8:$C$93,0),MATCH(X$4,Table_21._Residential_Sector_Eq!$E$5:$AK$5,0))*About!$A$27*About!$B$29</f>
        <v>19889917.474619288</v>
      </c>
      <c r="Y29" s="38">
        <f>INDEX(Table_21._Residential_Sector_Eq!$E$8:$AK$93,MATCH($A29,Table_21._Residential_Sector_Eq!$C$8:$C$93,0),MATCH(Y$4,Table_21._Residential_Sector_Eq!$E$5:$AK$5,0))*About!$A$27*About!$B$29</f>
        <v>20792896.823181048</v>
      </c>
      <c r="Z29" s="38">
        <f>INDEX(Table_21._Residential_Sector_Eq!$E$8:$AK$93,MATCH($A29,Table_21._Residential_Sector_Eq!$C$8:$C$93,0),MATCH(Z$4,Table_21._Residential_Sector_Eq!$E$5:$AK$5,0))*About!$A$27*About!$B$29</f>
        <v>21715117.343485616</v>
      </c>
      <c r="AA29" s="38">
        <f>INDEX(Table_21._Residential_Sector_Eq!$E$8:$AK$93,MATCH($A29,Table_21._Residential_Sector_Eq!$C$8:$C$93,0),MATCH(AA$4,Table_21._Residential_Sector_Eq!$E$5:$AK$5,0))*About!$A$27*About!$B$29</f>
        <v>22659591.290186126</v>
      </c>
      <c r="AB29" s="38">
        <f>INDEX(Table_21._Residential_Sector_Eq!$E$8:$AK$93,MATCH($A29,Table_21._Residential_Sector_Eq!$C$8:$C$93,0),MATCH(AB$4,Table_21._Residential_Sector_Eq!$E$5:$AK$5,0))*About!$A$27*About!$B$29</f>
        <v>23632313.549069375</v>
      </c>
      <c r="AC29" s="38">
        <f>INDEX(Table_21._Residential_Sector_Eq!$E$8:$AK$93,MATCH($A29,Table_21._Residential_Sector_Eq!$C$8:$C$93,0),MATCH(AC$4,Table_21._Residential_Sector_Eq!$E$5:$AK$5,0))*About!$A$27*About!$B$29</f>
        <v>24630048.595600676</v>
      </c>
      <c r="AD29" s="38">
        <f>INDEX(Table_21._Residential_Sector_Eq!$E$8:$AK$93,MATCH($A29,Table_21._Residential_Sector_Eq!$C$8:$C$93,0),MATCH(AD$4,Table_21._Residential_Sector_Eq!$E$5:$AK$5,0))*About!$A$27*About!$B$29</f>
        <v>25662091.455160744</v>
      </c>
      <c r="AE29" s="38">
        <f>INDEX(Table_21._Residential_Sector_Eq!$E$8:$AK$93,MATCH($A29,Table_21._Residential_Sector_Eq!$C$8:$C$93,0),MATCH(AE$4,Table_21._Residential_Sector_Eq!$E$5:$AK$5,0))*About!$A$27*About!$B$29</f>
        <v>26718929.995769881</v>
      </c>
      <c r="AF29" s="38">
        <f>INDEX(Table_21._Residential_Sector_Eq!$E$8:$AK$93,MATCH($A29,Table_21._Residential_Sector_Eq!$C$8:$C$93,0),MATCH(AF$4,Table_21._Residential_Sector_Eq!$E$5:$AK$5,0))*About!$A$27*About!$B$29</f>
        <v>27800241.539763112</v>
      </c>
      <c r="AG29" s="38">
        <f>INDEX(Table_21._Residential_Sector_Eq!$E$8:$AK$93,MATCH($A29,Table_21._Residential_Sector_Eq!$C$8:$C$93,0),MATCH(AG$4,Table_21._Residential_Sector_Eq!$E$5:$AK$5,0))*About!$A$27*About!$B$29</f>
        <v>28917095.541455161</v>
      </c>
      <c r="AH29" s="38">
        <f>INDEX(Table_21._Residential_Sector_Eq!$E$8:$AK$93,MATCH($A29,Table_21._Residential_Sector_Eq!$C$8:$C$93,0),MATCH(AH$4,Table_21._Residential_Sector_Eq!$E$5:$AK$5,0))*About!$A$27*About!$B$29</f>
        <v>30061113.316412862</v>
      </c>
      <c r="AI29" s="38">
        <f>INDEX(Table_21._Residential_Sector_Eq!$E$8:$AK$93,MATCH($A29,Table_21._Residential_Sector_Eq!$C$8:$C$93,0),MATCH(AI$4,Table_21._Residential_Sector_Eq!$E$5:$AK$5,0))*About!$A$27*About!$B$29</f>
        <v>31233037.838409476</v>
      </c>
    </row>
    <row r="30" spans="1:35" x14ac:dyDescent="0.25">
      <c r="C30" t="s">
        <v>25</v>
      </c>
      <c r="D30" s="31"/>
      <c r="E30" s="31">
        <v>0</v>
      </c>
      <c r="F30" s="31">
        <v>0</v>
      </c>
      <c r="G30" s="31">
        <v>0</v>
      </c>
      <c r="H30" s="31">
        <v>0</v>
      </c>
      <c r="I30" s="31">
        <v>0</v>
      </c>
      <c r="J30" s="31">
        <v>0</v>
      </c>
      <c r="K30" s="31">
        <v>0</v>
      </c>
      <c r="L30" s="31">
        <v>0</v>
      </c>
      <c r="M30" s="31">
        <v>0</v>
      </c>
      <c r="N30" s="31">
        <v>0</v>
      </c>
      <c r="O30" s="31">
        <v>0</v>
      </c>
      <c r="P30" s="31">
        <v>0</v>
      </c>
      <c r="Q30" s="31">
        <v>0</v>
      </c>
      <c r="R30" s="31">
        <v>0</v>
      </c>
      <c r="S30" s="31">
        <v>0</v>
      </c>
      <c r="T30" s="31">
        <v>0</v>
      </c>
      <c r="U30" s="31">
        <v>0</v>
      </c>
      <c r="V30" s="31">
        <v>0</v>
      </c>
      <c r="W30" s="31">
        <v>0</v>
      </c>
      <c r="X30" s="31">
        <v>0</v>
      </c>
      <c r="Y30" s="31">
        <v>0</v>
      </c>
      <c r="Z30" s="31">
        <v>0</v>
      </c>
      <c r="AA30" s="31">
        <v>0</v>
      </c>
      <c r="AB30" s="31">
        <v>0</v>
      </c>
      <c r="AC30" s="31">
        <v>0</v>
      </c>
      <c r="AD30" s="31">
        <v>0</v>
      </c>
      <c r="AE30" s="31">
        <v>0</v>
      </c>
      <c r="AF30" s="31">
        <v>0</v>
      </c>
      <c r="AG30" s="31">
        <v>0</v>
      </c>
      <c r="AH30" s="31">
        <v>0</v>
      </c>
      <c r="AI30" s="31">
        <v>0</v>
      </c>
    </row>
    <row r="31" spans="1:35" x14ac:dyDescent="0.25">
      <c r="C31" t="s">
        <v>26</v>
      </c>
      <c r="D31" s="31"/>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1">
        <v>0</v>
      </c>
      <c r="AI31" s="31">
        <v>0</v>
      </c>
    </row>
    <row r="32" spans="1:35" x14ac:dyDescent="0.25">
      <c r="C32" t="s">
        <v>27</v>
      </c>
      <c r="D32" s="31"/>
      <c r="E32" s="31">
        <v>0</v>
      </c>
      <c r="F32" s="31">
        <v>0</v>
      </c>
      <c r="G32" s="31">
        <v>0</v>
      </c>
      <c r="H32" s="31">
        <v>0</v>
      </c>
      <c r="I32" s="31">
        <v>0</v>
      </c>
      <c r="J32" s="31">
        <v>0</v>
      </c>
      <c r="K32" s="31">
        <v>0</v>
      </c>
      <c r="L32" s="31">
        <v>0</v>
      </c>
      <c r="M32" s="31">
        <v>0</v>
      </c>
      <c r="N32" s="31">
        <v>0</v>
      </c>
      <c r="O32" s="31">
        <v>0</v>
      </c>
      <c r="P32" s="31">
        <v>0</v>
      </c>
      <c r="Q32" s="31">
        <v>0</v>
      </c>
      <c r="R32" s="31">
        <v>0</v>
      </c>
      <c r="S32" s="31">
        <v>0</v>
      </c>
      <c r="T32" s="31">
        <v>0</v>
      </c>
      <c r="U32" s="31">
        <v>0</v>
      </c>
      <c r="V32" s="31">
        <v>0</v>
      </c>
      <c r="W32" s="31">
        <v>0</v>
      </c>
      <c r="X32" s="31">
        <v>0</v>
      </c>
      <c r="Y32" s="31">
        <v>0</v>
      </c>
      <c r="Z32" s="31">
        <v>0</v>
      </c>
      <c r="AA32" s="31">
        <v>0</v>
      </c>
      <c r="AB32" s="31">
        <v>0</v>
      </c>
      <c r="AC32" s="31">
        <v>0</v>
      </c>
      <c r="AD32" s="31">
        <v>0</v>
      </c>
      <c r="AE32" s="31">
        <v>0</v>
      </c>
      <c r="AF32" s="31">
        <v>0</v>
      </c>
      <c r="AG32" s="31">
        <v>0</v>
      </c>
      <c r="AH32" s="31">
        <v>0</v>
      </c>
      <c r="AI32" s="31">
        <v>0</v>
      </c>
    </row>
    <row r="33" spans="1:35" x14ac:dyDescent="0.25">
      <c r="C33" t="s">
        <v>28</v>
      </c>
      <c r="D33" s="31"/>
      <c r="E33" s="31">
        <v>0</v>
      </c>
      <c r="F33" s="31">
        <v>0</v>
      </c>
      <c r="G33" s="31">
        <v>0</v>
      </c>
      <c r="H33" s="31">
        <v>0</v>
      </c>
      <c r="I33" s="31">
        <v>0</v>
      </c>
      <c r="J33" s="31">
        <v>0</v>
      </c>
      <c r="K33" s="31">
        <v>0</v>
      </c>
      <c r="L33" s="31">
        <v>0</v>
      </c>
      <c r="M33" s="31">
        <v>0</v>
      </c>
      <c r="N33" s="31">
        <v>0</v>
      </c>
      <c r="O33" s="31">
        <v>0</v>
      </c>
      <c r="P33" s="31">
        <v>0</v>
      </c>
      <c r="Q33" s="31">
        <v>0</v>
      </c>
      <c r="R33" s="31">
        <v>0</v>
      </c>
      <c r="S33" s="31">
        <v>0</v>
      </c>
      <c r="T33" s="31">
        <v>0</v>
      </c>
      <c r="U33" s="31">
        <v>0</v>
      </c>
      <c r="V33" s="31">
        <v>0</v>
      </c>
      <c r="W33" s="31">
        <v>0</v>
      </c>
      <c r="X33" s="31">
        <v>0</v>
      </c>
      <c r="Y33" s="31">
        <v>0</v>
      </c>
      <c r="Z33" s="31">
        <v>0</v>
      </c>
      <c r="AA33" s="31">
        <v>0</v>
      </c>
      <c r="AB33" s="31">
        <v>0</v>
      </c>
      <c r="AC33" s="31">
        <v>0</v>
      </c>
      <c r="AD33" s="31">
        <v>0</v>
      </c>
      <c r="AE33" s="31">
        <v>0</v>
      </c>
      <c r="AF33" s="31">
        <v>0</v>
      </c>
      <c r="AG33" s="31">
        <v>0</v>
      </c>
      <c r="AH33" s="31">
        <v>0</v>
      </c>
      <c r="AI33" s="31">
        <v>0</v>
      </c>
    </row>
    <row r="34" spans="1:35" x14ac:dyDescent="0.25">
      <c r="C34" t="s">
        <v>29</v>
      </c>
      <c r="D34" s="31"/>
      <c r="E34" s="31">
        <v>0</v>
      </c>
      <c r="F34" s="31">
        <v>0</v>
      </c>
      <c r="G34" s="31">
        <v>0</v>
      </c>
      <c r="H34" s="31">
        <v>0</v>
      </c>
      <c r="I34" s="31">
        <v>0</v>
      </c>
      <c r="J34" s="31">
        <v>0</v>
      </c>
      <c r="K34" s="31">
        <v>0</v>
      </c>
      <c r="L34" s="31">
        <v>0</v>
      </c>
      <c r="M34" s="31">
        <v>0</v>
      </c>
      <c r="N34" s="31">
        <v>0</v>
      </c>
      <c r="O34" s="31">
        <v>0</v>
      </c>
      <c r="P34" s="31">
        <v>0</v>
      </c>
      <c r="Q34" s="31">
        <v>0</v>
      </c>
      <c r="R34" s="31">
        <v>0</v>
      </c>
      <c r="S34" s="31">
        <v>0</v>
      </c>
      <c r="T34" s="31">
        <v>0</v>
      </c>
      <c r="U34" s="31">
        <v>0</v>
      </c>
      <c r="V34" s="31">
        <v>0</v>
      </c>
      <c r="W34" s="31">
        <v>0</v>
      </c>
      <c r="X34" s="31">
        <v>0</v>
      </c>
      <c r="Y34" s="31">
        <v>0</v>
      </c>
      <c r="Z34" s="31">
        <v>0</v>
      </c>
      <c r="AA34" s="31">
        <v>0</v>
      </c>
      <c r="AB34" s="31">
        <v>0</v>
      </c>
      <c r="AC34" s="31">
        <v>0</v>
      </c>
      <c r="AD34" s="31">
        <v>0</v>
      </c>
      <c r="AE34" s="31">
        <v>0</v>
      </c>
      <c r="AF34" s="31">
        <v>0</v>
      </c>
      <c r="AG34" s="31">
        <v>0</v>
      </c>
      <c r="AH34" s="31">
        <v>0</v>
      </c>
      <c r="AI34" s="31">
        <v>0</v>
      </c>
    </row>
    <row r="35" spans="1:35" x14ac:dyDescent="0.25">
      <c r="C35" t="s">
        <v>78</v>
      </c>
      <c r="D35" s="31"/>
      <c r="E35" s="31">
        <v>0</v>
      </c>
      <c r="F35" s="31">
        <v>0</v>
      </c>
      <c r="G35" s="31">
        <v>0</v>
      </c>
      <c r="H35" s="31">
        <v>0</v>
      </c>
      <c r="I35" s="31">
        <v>0</v>
      </c>
      <c r="J35" s="31">
        <v>0</v>
      </c>
      <c r="K35" s="31">
        <v>0</v>
      </c>
      <c r="L35" s="31">
        <v>0</v>
      </c>
      <c r="M35" s="31">
        <v>0</v>
      </c>
      <c r="N35" s="31">
        <v>0</v>
      </c>
      <c r="O35" s="31">
        <v>0</v>
      </c>
      <c r="P35" s="31">
        <v>0</v>
      </c>
      <c r="Q35" s="31">
        <v>0</v>
      </c>
      <c r="R35" s="31">
        <v>0</v>
      </c>
      <c r="S35" s="31">
        <v>0</v>
      </c>
      <c r="T35" s="31">
        <v>0</v>
      </c>
      <c r="U35" s="31">
        <v>0</v>
      </c>
      <c r="V35" s="31">
        <v>0</v>
      </c>
      <c r="W35" s="31">
        <v>0</v>
      </c>
      <c r="X35" s="31">
        <v>0</v>
      </c>
      <c r="Y35" s="31">
        <v>0</v>
      </c>
      <c r="Z35" s="31">
        <v>0</v>
      </c>
      <c r="AA35" s="31">
        <v>0</v>
      </c>
      <c r="AB35" s="31">
        <v>0</v>
      </c>
      <c r="AC35" s="31">
        <v>0</v>
      </c>
      <c r="AD35" s="31">
        <v>0</v>
      </c>
      <c r="AE35" s="31">
        <v>0</v>
      </c>
      <c r="AF35" s="31">
        <v>0</v>
      </c>
      <c r="AG35" s="31">
        <v>0</v>
      </c>
      <c r="AH35" s="31">
        <v>0</v>
      </c>
      <c r="AI35" s="31">
        <v>0</v>
      </c>
    </row>
    <row r="36" spans="1:35" x14ac:dyDescent="0.25">
      <c r="C36" t="s">
        <v>81</v>
      </c>
      <c r="D36" s="31"/>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0</v>
      </c>
      <c r="Z36" s="31">
        <v>0</v>
      </c>
      <c r="AA36" s="31">
        <v>0</v>
      </c>
      <c r="AB36" s="31">
        <v>0</v>
      </c>
      <c r="AC36" s="31">
        <v>0</v>
      </c>
      <c r="AD36" s="31">
        <v>0</v>
      </c>
      <c r="AE36" s="31">
        <v>0</v>
      </c>
      <c r="AF36" s="31">
        <v>0</v>
      </c>
      <c r="AG36" s="31">
        <v>0</v>
      </c>
      <c r="AH36" s="31">
        <v>0</v>
      </c>
      <c r="AI36" s="31">
        <v>0</v>
      </c>
    </row>
    <row r="37" spans="1:35" x14ac:dyDescent="0.25">
      <c r="C37" t="s">
        <v>211</v>
      </c>
      <c r="D37" s="31"/>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1">
        <v>0</v>
      </c>
      <c r="AI37" s="31">
        <v>0</v>
      </c>
    </row>
    <row r="38" spans="1:35" x14ac:dyDescent="0.25">
      <c r="C38" t="s">
        <v>212</v>
      </c>
      <c r="D38" s="31"/>
      <c r="E38" s="31">
        <v>0</v>
      </c>
      <c r="F38" s="31">
        <v>0</v>
      </c>
      <c r="G38" s="31">
        <v>0</v>
      </c>
      <c r="H38" s="31">
        <v>0</v>
      </c>
      <c r="I38" s="31">
        <v>0</v>
      </c>
      <c r="J38" s="31">
        <v>0</v>
      </c>
      <c r="K38" s="31">
        <v>0</v>
      </c>
      <c r="L38" s="31">
        <v>0</v>
      </c>
      <c r="M38" s="31">
        <v>0</v>
      </c>
      <c r="N38" s="31">
        <v>0</v>
      </c>
      <c r="O38" s="31">
        <v>0</v>
      </c>
      <c r="P38" s="31">
        <v>0</v>
      </c>
      <c r="Q38" s="31">
        <v>0</v>
      </c>
      <c r="R38" s="31">
        <v>0</v>
      </c>
      <c r="S38" s="31">
        <v>0</v>
      </c>
      <c r="T38" s="31">
        <v>0</v>
      </c>
      <c r="U38" s="31">
        <v>0</v>
      </c>
      <c r="V38" s="31">
        <v>0</v>
      </c>
      <c r="W38" s="31">
        <v>0</v>
      </c>
      <c r="X38" s="31">
        <v>0</v>
      </c>
      <c r="Y38" s="31">
        <v>0</v>
      </c>
      <c r="Z38" s="31">
        <v>0</v>
      </c>
      <c r="AA38" s="31">
        <v>0</v>
      </c>
      <c r="AB38" s="31">
        <v>0</v>
      </c>
      <c r="AC38" s="31">
        <v>0</v>
      </c>
      <c r="AD38" s="31">
        <v>0</v>
      </c>
      <c r="AE38" s="31">
        <v>0</v>
      </c>
      <c r="AF38" s="31">
        <v>0</v>
      </c>
      <c r="AG38" s="31">
        <v>0</v>
      </c>
      <c r="AH38" s="31">
        <v>0</v>
      </c>
      <c r="AI38" s="31">
        <v>0</v>
      </c>
    </row>
    <row r="39" spans="1:35" x14ac:dyDescent="0.25">
      <c r="C39" t="s">
        <v>213</v>
      </c>
      <c r="D39" s="31"/>
      <c r="E39" s="31">
        <v>0</v>
      </c>
      <c r="F39" s="31">
        <v>0</v>
      </c>
      <c r="G39" s="31">
        <v>0</v>
      </c>
      <c r="H39" s="31">
        <v>0</v>
      </c>
      <c r="I39" s="31">
        <v>0</v>
      </c>
      <c r="J39" s="31">
        <v>0</v>
      </c>
      <c r="K39" s="31">
        <v>0</v>
      </c>
      <c r="L39" s="31">
        <v>0</v>
      </c>
      <c r="M39" s="31">
        <v>0</v>
      </c>
      <c r="N39" s="31">
        <v>0</v>
      </c>
      <c r="O39" s="31">
        <v>0</v>
      </c>
      <c r="P39" s="31">
        <v>0</v>
      </c>
      <c r="Q39" s="31">
        <v>0</v>
      </c>
      <c r="R39" s="31">
        <v>0</v>
      </c>
      <c r="S39" s="31">
        <v>0</v>
      </c>
      <c r="T39" s="31">
        <v>0</v>
      </c>
      <c r="U39" s="31">
        <v>0</v>
      </c>
      <c r="V39" s="31">
        <v>0</v>
      </c>
      <c r="W39" s="31">
        <v>0</v>
      </c>
      <c r="X39" s="31">
        <v>0</v>
      </c>
      <c r="Y39" s="31">
        <v>0</v>
      </c>
      <c r="Z39" s="31">
        <v>0</v>
      </c>
      <c r="AA39" s="31">
        <v>0</v>
      </c>
      <c r="AB39" s="31">
        <v>0</v>
      </c>
      <c r="AC39" s="31">
        <v>0</v>
      </c>
      <c r="AD39" s="31">
        <v>0</v>
      </c>
      <c r="AE39" s="31">
        <v>0</v>
      </c>
      <c r="AF39" s="31">
        <v>0</v>
      </c>
      <c r="AG39" s="31">
        <v>0</v>
      </c>
      <c r="AH39" s="31">
        <v>0</v>
      </c>
      <c r="AI39" s="31">
        <v>0</v>
      </c>
    </row>
    <row r="40" spans="1:35" x14ac:dyDescent="0.25">
      <c r="B40" s="39" t="s">
        <v>231</v>
      </c>
    </row>
    <row r="41" spans="1:35" x14ac:dyDescent="0.25">
      <c r="B41" s="1" t="s">
        <v>224</v>
      </c>
    </row>
    <row r="42" spans="1:35" x14ac:dyDescent="0.25">
      <c r="C42" s="1" t="s">
        <v>214</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79</v>
      </c>
      <c r="D43" s="31"/>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v>0</v>
      </c>
      <c r="AB43" s="31">
        <v>0</v>
      </c>
      <c r="AC43" s="31">
        <v>0</v>
      </c>
      <c r="AD43" s="31">
        <v>0</v>
      </c>
      <c r="AE43" s="31">
        <v>0</v>
      </c>
      <c r="AF43" s="31">
        <v>0</v>
      </c>
      <c r="AG43" s="31">
        <v>0</v>
      </c>
      <c r="AH43" s="31">
        <v>0</v>
      </c>
      <c r="AI43" s="31">
        <v>0</v>
      </c>
    </row>
    <row r="44" spans="1:35" x14ac:dyDescent="0.25">
      <c r="A44" t="s">
        <v>608</v>
      </c>
      <c r="B44" s="3" t="s">
        <v>4</v>
      </c>
      <c r="C44" t="s">
        <v>21</v>
      </c>
      <c r="D44" s="38"/>
      <c r="E44" s="38">
        <f>INDEX(Table_21._Residential_Sector_Eq!$E$8:$AK$93,MATCH($A44,Table_21._Residential_Sector_Eq!$C$8:$C$93,0),MATCH(E$4,Table_21._Residential_Sector_Eq!$E$5:$AK$5,0))*gigwatt_to_megawatt*Percent_Urban</f>
        <v>0</v>
      </c>
      <c r="F44" s="38">
        <f>INDEX(Table_21._Residential_Sector_Eq!$E$8:$AK$93,MATCH($A44,Table_21._Residential_Sector_Eq!$C$8:$C$93,0),MATCH(F$4,Table_21._Residential_Sector_Eq!$E$5:$AK$5,0))*gigwatt_to_megawatt*Percent_Urban</f>
        <v>0</v>
      </c>
      <c r="G44" s="38">
        <f>INDEX(Table_21._Residential_Sector_Eq!$E$8:$AK$93,MATCH($A44,Table_21._Residential_Sector_Eq!$C$8:$C$93,0),MATCH(G$4,Table_21._Residential_Sector_Eq!$E$5:$AK$5,0))*gigwatt_to_megawatt*Percent_Urban</f>
        <v>0</v>
      </c>
      <c r="H44" s="38">
        <f>INDEX(Table_21._Residential_Sector_Eq!$E$8:$AK$93,MATCH($A44,Table_21._Residential_Sector_Eq!$C$8:$C$93,0),MATCH(H$4,Table_21._Residential_Sector_Eq!$E$5:$AK$5,0))*gigwatt_to_megawatt*Percent_Urban</f>
        <v>0</v>
      </c>
      <c r="I44" s="38">
        <f>INDEX(Table_21._Residential_Sector_Eq!$E$8:$AK$93,MATCH($A44,Table_21._Residential_Sector_Eq!$C$8:$C$93,0),MATCH(I$4,Table_21._Residential_Sector_Eq!$E$5:$AK$5,0))*gigwatt_to_megawatt*Percent_Urban</f>
        <v>0</v>
      </c>
      <c r="J44" s="38">
        <f>INDEX(Table_21._Residential_Sector_Eq!$E$8:$AK$93,MATCH($A44,Table_21._Residential_Sector_Eq!$C$8:$C$93,0),MATCH(J$4,Table_21._Residential_Sector_Eq!$E$5:$AK$5,0))*gigwatt_to_megawatt*Percent_Urban</f>
        <v>0</v>
      </c>
      <c r="K44" s="38">
        <f>INDEX(Table_21._Residential_Sector_Eq!$E$8:$AK$93,MATCH($A44,Table_21._Residential_Sector_Eq!$C$8:$C$93,0),MATCH(K$4,Table_21._Residential_Sector_Eq!$E$5:$AK$5,0))*gigwatt_to_megawatt*Percent_Urban</f>
        <v>0</v>
      </c>
      <c r="L44" s="38">
        <f>INDEX(Table_21._Residential_Sector_Eq!$E$8:$AK$93,MATCH($A44,Table_21._Residential_Sector_Eq!$C$8:$C$93,0),MATCH(L$4,Table_21._Residential_Sector_Eq!$E$5:$AK$5,0))*gigwatt_to_megawatt*Percent_Urban</f>
        <v>0</v>
      </c>
      <c r="M44" s="38">
        <f>INDEX(Table_21._Residential_Sector_Eq!$E$8:$AK$93,MATCH($A44,Table_21._Residential_Sector_Eq!$C$8:$C$93,0),MATCH(M$4,Table_21._Residential_Sector_Eq!$E$5:$AK$5,0))*gigwatt_to_megawatt*Percent_Urban</f>
        <v>0</v>
      </c>
      <c r="N44" s="38">
        <f>INDEX(Table_21._Residential_Sector_Eq!$E$8:$AK$93,MATCH($A44,Table_21._Residential_Sector_Eq!$C$8:$C$93,0),MATCH(N$4,Table_21._Residential_Sector_Eq!$E$5:$AK$5,0))*gigwatt_to_megawatt*Percent_Urban</f>
        <v>0</v>
      </c>
      <c r="O44" s="38">
        <f>INDEX(Table_21._Residential_Sector_Eq!$E$8:$AK$93,MATCH($A44,Table_21._Residential_Sector_Eq!$C$8:$C$93,0),MATCH(O$4,Table_21._Residential_Sector_Eq!$E$5:$AK$5,0))*gigwatt_to_megawatt*Percent_Urban</f>
        <v>0</v>
      </c>
      <c r="P44" s="38">
        <f>INDEX(Table_21._Residential_Sector_Eq!$E$8:$AK$93,MATCH($A44,Table_21._Residential_Sector_Eq!$C$8:$C$93,0),MATCH(P$4,Table_21._Residential_Sector_Eq!$E$5:$AK$5,0))*gigwatt_to_megawatt*Percent_Urban</f>
        <v>0</v>
      </c>
      <c r="Q44" s="38">
        <f>INDEX(Table_21._Residential_Sector_Eq!$E$8:$AK$93,MATCH($A44,Table_21._Residential_Sector_Eq!$C$8:$C$93,0),MATCH(Q$4,Table_21._Residential_Sector_Eq!$E$5:$AK$5,0))*gigwatt_to_megawatt*Percent_Urban</f>
        <v>0</v>
      </c>
      <c r="R44" s="38">
        <f>INDEX(Table_21._Residential_Sector_Eq!$E$8:$AK$93,MATCH($A44,Table_21._Residential_Sector_Eq!$C$8:$C$93,0),MATCH(R$4,Table_21._Residential_Sector_Eq!$E$5:$AK$5,0))*gigwatt_to_megawatt*Percent_Urban</f>
        <v>0</v>
      </c>
      <c r="S44" s="38">
        <f>INDEX(Table_21._Residential_Sector_Eq!$E$8:$AK$93,MATCH($A44,Table_21._Residential_Sector_Eq!$C$8:$C$93,0),MATCH(S$4,Table_21._Residential_Sector_Eq!$E$5:$AK$5,0))*gigwatt_to_megawatt*Percent_Urban</f>
        <v>1.6023688663282572E-3</v>
      </c>
      <c r="T44" s="38">
        <f>INDEX(Table_21._Residential_Sector_Eq!$E$8:$AK$93,MATCH($A44,Table_21._Residential_Sector_Eq!$C$8:$C$93,0),MATCH(T$4,Table_21._Residential_Sector_Eq!$E$5:$AK$5,0))*gigwatt_to_megawatt*Percent_Urban</f>
        <v>4.0059221658206431E-3</v>
      </c>
      <c r="U44" s="38">
        <f>INDEX(Table_21._Residential_Sector_Eq!$E$8:$AK$93,MATCH($A44,Table_21._Residential_Sector_Eq!$C$8:$C$93,0),MATCH(U$4,Table_21._Residential_Sector_Eq!$E$5:$AK$5,0))*gigwatt_to_megawatt*Percent_Urban</f>
        <v>8.813028764805414E-3</v>
      </c>
      <c r="V44" s="38">
        <f>INDEX(Table_21._Residential_Sector_Eq!$E$8:$AK$93,MATCH($A44,Table_21._Residential_Sector_Eq!$C$8:$C$93,0),MATCH(V$4,Table_21._Residential_Sector_Eq!$E$5:$AK$5,0))*gigwatt_to_megawatt*Percent_Urban</f>
        <v>1.6824873096446698E-2</v>
      </c>
      <c r="W44" s="38">
        <f>INDEX(Table_21._Residential_Sector_Eq!$E$8:$AK$93,MATCH($A44,Table_21._Residential_Sector_Eq!$C$8:$C$93,0),MATCH(W$4,Table_21._Residential_Sector_Eq!$E$5:$AK$5,0))*gigwatt_to_megawatt*Percent_Urban</f>
        <v>3.3649746192893397E-2</v>
      </c>
      <c r="X44" s="38">
        <f>INDEX(Table_21._Residential_Sector_Eq!$E$8:$AK$93,MATCH($A44,Table_21._Residential_Sector_Eq!$C$8:$C$93,0),MATCH(X$4,Table_21._Residential_Sector_Eq!$E$5:$AK$5,0))*gigwatt_to_megawatt*Percent_Urban</f>
        <v>6.3293570219966164E-2</v>
      </c>
      <c r="Y44" s="38">
        <f>INDEX(Table_21._Residential_Sector_Eq!$E$8:$AK$93,MATCH($A44,Table_21._Residential_Sector_Eq!$C$8:$C$93,0),MATCH(Y$4,Table_21._Residential_Sector_Eq!$E$5:$AK$5,0))*gigwatt_to_megawatt*Percent_Urban</f>
        <v>0.11857529610829103</v>
      </c>
      <c r="Z44" s="38">
        <f>INDEX(Table_21._Residential_Sector_Eq!$E$8:$AK$93,MATCH($A44,Table_21._Residential_Sector_Eq!$C$8:$C$93,0),MATCH(Z$4,Table_21._Residential_Sector_Eq!$E$5:$AK$5,0))*gigwatt_to_megawatt*Percent_Urban</f>
        <v>0.21872335025380713</v>
      </c>
      <c r="AA44" s="38">
        <f>INDEX(Table_21._Residential_Sector_Eq!$E$8:$AK$93,MATCH($A44,Table_21._Residential_Sector_Eq!$C$8:$C$93,0),MATCH(AA$4,Table_21._Residential_Sector_Eq!$E$5:$AK$5,0))*gigwatt_to_megawatt*Percent_Urban</f>
        <v>0.31967258883248734</v>
      </c>
      <c r="AB44" s="38">
        <f>INDEX(Table_21._Residential_Sector_Eq!$E$8:$AK$93,MATCH($A44,Table_21._Residential_Sector_Eq!$C$8:$C$93,0),MATCH(AB$4,Table_21._Residential_Sector_Eq!$E$5:$AK$5,0))*gigwatt_to_megawatt*Percent_Urban</f>
        <v>0.42062182741116749</v>
      </c>
      <c r="AC44" s="38">
        <f>INDEX(Table_21._Residential_Sector_Eq!$E$8:$AK$93,MATCH($A44,Table_21._Residential_Sector_Eq!$C$8:$C$93,0),MATCH(AC$4,Table_21._Residential_Sector_Eq!$E$5:$AK$5,0))*gigwatt_to_megawatt*Percent_Urban</f>
        <v>0.52317343485617596</v>
      </c>
      <c r="AD44" s="38">
        <f>INDEX(Table_21._Residential_Sector_Eq!$E$8:$AK$93,MATCH($A44,Table_21._Residential_Sector_Eq!$C$8:$C$93,0),MATCH(AD$4,Table_21._Residential_Sector_Eq!$E$5:$AK$5,0))*gigwatt_to_megawatt*Percent_Urban</f>
        <v>0.62572504230118442</v>
      </c>
      <c r="AE44" s="38">
        <f>INDEX(Table_21._Residential_Sector_Eq!$E$8:$AK$93,MATCH($A44,Table_21._Residential_Sector_Eq!$C$8:$C$93,0),MATCH(AE$4,Table_21._Residential_Sector_Eq!$E$5:$AK$5,0))*gigwatt_to_megawatt*Percent_Urban</f>
        <v>0.72907783417935701</v>
      </c>
      <c r="AF44" s="38">
        <f>INDEX(Table_21._Residential_Sector_Eq!$E$8:$AK$93,MATCH($A44,Table_21._Residential_Sector_Eq!$C$8:$C$93,0),MATCH(AF$4,Table_21._Residential_Sector_Eq!$E$5:$AK$5,0))*gigwatt_to_megawatt*Percent_Urban</f>
        <v>0.83323181049069361</v>
      </c>
      <c r="AG44" s="38">
        <f>INDEX(Table_21._Residential_Sector_Eq!$E$8:$AK$93,MATCH($A44,Table_21._Residential_Sector_Eq!$C$8:$C$93,0),MATCH(AG$4,Table_21._Residential_Sector_Eq!$E$5:$AK$5,0))*gigwatt_to_megawatt*Percent_Urban</f>
        <v>0.93738578680203033</v>
      </c>
      <c r="AH44" s="38">
        <f>INDEX(Table_21._Residential_Sector_Eq!$E$8:$AK$93,MATCH($A44,Table_21._Residential_Sector_Eq!$C$8:$C$93,0),MATCH(AH$4,Table_21._Residential_Sector_Eq!$E$5:$AK$5,0))*gigwatt_to_megawatt*Percent_Urban</f>
        <v>1.0423409475465315</v>
      </c>
      <c r="AI44" s="38">
        <f>INDEX(Table_21._Residential_Sector_Eq!$E$8:$AK$93,MATCH($A44,Table_21._Residential_Sector_Eq!$C$8:$C$93,0),MATCH(AI$4,Table_21._Residential_Sector_Eq!$E$5:$AK$5,0))*gigwatt_to_megawatt*Percent_Urban</f>
        <v>1.1480972927241964</v>
      </c>
    </row>
    <row r="45" spans="1:35" x14ac:dyDescent="0.25">
      <c r="C45" t="s">
        <v>22</v>
      </c>
      <c r="D45" s="31"/>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1">
        <v>0</v>
      </c>
      <c r="AI45" s="31">
        <v>0</v>
      </c>
    </row>
    <row r="46" spans="1:35" x14ac:dyDescent="0.25">
      <c r="C46" t="s">
        <v>23</v>
      </c>
      <c r="D46" s="31"/>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1">
        <v>0</v>
      </c>
      <c r="AI46" s="31">
        <v>0</v>
      </c>
    </row>
    <row r="47" spans="1:35" x14ac:dyDescent="0.25">
      <c r="A47" t="s">
        <v>610</v>
      </c>
      <c r="B47" s="3" t="s">
        <v>7</v>
      </c>
      <c r="C47" t="s">
        <v>80</v>
      </c>
      <c r="D47" s="38"/>
      <c r="E47" s="38">
        <f>INDEX(Table_21._Residential_Sector_Eq!$E$8:$AK$93,MATCH($A47,Table_21._Residential_Sector_Eq!$C$8:$C$93,0),MATCH(E$4,Table_21._Residential_Sector_Eq!$E$5:$AK$5,0))*gigwatt_to_megawatt*Percent_Urban</f>
        <v>11.402456852791877</v>
      </c>
      <c r="F47" s="38">
        <f>INDEX(Table_21._Residential_Sector_Eq!$E$8:$AK$93,MATCH($A47,Table_21._Residential_Sector_Eq!$C$8:$C$93,0),MATCH(F$4,Table_21._Residential_Sector_Eq!$E$5:$AK$5,0))*gigwatt_to_megawatt*Percent_Urban</f>
        <v>11.402456852791877</v>
      </c>
      <c r="G47" s="38">
        <f>INDEX(Table_21._Residential_Sector_Eq!$E$8:$AK$93,MATCH($A47,Table_21._Residential_Sector_Eq!$C$8:$C$93,0),MATCH(G$4,Table_21._Residential_Sector_Eq!$E$5:$AK$5,0))*gigwatt_to_megawatt*Percent_Urban</f>
        <v>11.402456852791877</v>
      </c>
      <c r="H47" s="38">
        <f>INDEX(Table_21._Residential_Sector_Eq!$E$8:$AK$93,MATCH($A47,Table_21._Residential_Sector_Eq!$C$8:$C$93,0),MATCH(H$4,Table_21._Residential_Sector_Eq!$E$5:$AK$5,0))*gigwatt_to_megawatt*Percent_Urban</f>
        <v>11.402456852791877</v>
      </c>
      <c r="I47" s="38">
        <f>INDEX(Table_21._Residential_Sector_Eq!$E$8:$AK$93,MATCH($A47,Table_21._Residential_Sector_Eq!$C$8:$C$93,0),MATCH(I$4,Table_21._Residential_Sector_Eq!$E$5:$AK$5,0))*gigwatt_to_megawatt*Percent_Urban</f>
        <v>11.402456852791877</v>
      </c>
      <c r="J47" s="38">
        <f>INDEX(Table_21._Residential_Sector_Eq!$E$8:$AK$93,MATCH($A47,Table_21._Residential_Sector_Eq!$C$8:$C$93,0),MATCH(J$4,Table_21._Residential_Sector_Eq!$E$5:$AK$5,0))*gigwatt_to_megawatt*Percent_Urban</f>
        <v>11.402456852791877</v>
      </c>
      <c r="K47" s="38">
        <f>INDEX(Table_21._Residential_Sector_Eq!$E$8:$AK$93,MATCH($A47,Table_21._Residential_Sector_Eq!$C$8:$C$93,0),MATCH(K$4,Table_21._Residential_Sector_Eq!$E$5:$AK$5,0))*gigwatt_to_megawatt*Percent_Urban</f>
        <v>11.402456852791877</v>
      </c>
      <c r="L47" s="38">
        <f>INDEX(Table_21._Residential_Sector_Eq!$E$8:$AK$93,MATCH($A47,Table_21._Residential_Sector_Eq!$C$8:$C$93,0),MATCH(L$4,Table_21._Residential_Sector_Eq!$E$5:$AK$5,0))*gigwatt_to_megawatt*Percent_Urban</f>
        <v>11.402456852791877</v>
      </c>
      <c r="M47" s="38">
        <f>INDEX(Table_21._Residential_Sector_Eq!$E$8:$AK$93,MATCH($A47,Table_21._Residential_Sector_Eq!$C$8:$C$93,0),MATCH(M$4,Table_21._Residential_Sector_Eq!$E$5:$AK$5,0))*gigwatt_to_megawatt*Percent_Urban</f>
        <v>11.402456852791877</v>
      </c>
      <c r="N47" s="38">
        <f>INDEX(Table_21._Residential_Sector_Eq!$E$8:$AK$93,MATCH($A47,Table_21._Residential_Sector_Eq!$C$8:$C$93,0),MATCH(N$4,Table_21._Residential_Sector_Eq!$E$5:$AK$5,0))*gigwatt_to_megawatt*Percent_Urban</f>
        <v>11.402456852791877</v>
      </c>
      <c r="O47" s="38">
        <f>INDEX(Table_21._Residential_Sector_Eq!$E$8:$AK$93,MATCH($A47,Table_21._Residential_Sector_Eq!$C$8:$C$93,0),MATCH(O$4,Table_21._Residential_Sector_Eq!$E$5:$AK$5,0))*gigwatt_to_megawatt*Percent_Urban</f>
        <v>11.402456852791877</v>
      </c>
      <c r="P47" s="38">
        <f>INDEX(Table_21._Residential_Sector_Eq!$E$8:$AK$93,MATCH($A47,Table_21._Residential_Sector_Eq!$C$8:$C$93,0),MATCH(P$4,Table_21._Residential_Sector_Eq!$E$5:$AK$5,0))*gigwatt_to_megawatt*Percent_Urban</f>
        <v>11.402456852791877</v>
      </c>
      <c r="Q47" s="38">
        <f>INDEX(Table_21._Residential_Sector_Eq!$E$8:$AK$93,MATCH($A47,Table_21._Residential_Sector_Eq!$C$8:$C$93,0),MATCH(Q$4,Table_21._Residential_Sector_Eq!$E$5:$AK$5,0))*gigwatt_to_megawatt*Percent_Urban</f>
        <v>11.403258037225042</v>
      </c>
      <c r="R47" s="38">
        <f>INDEX(Table_21._Residential_Sector_Eq!$E$8:$AK$93,MATCH($A47,Table_21._Residential_Sector_Eq!$C$8:$C$93,0),MATCH(R$4,Table_21._Residential_Sector_Eq!$E$5:$AK$5,0))*gigwatt_to_megawatt*Percent_Urban</f>
        <v>11.403258037225042</v>
      </c>
      <c r="S47" s="38">
        <f>INDEX(Table_21._Residential_Sector_Eq!$E$8:$AK$93,MATCH($A47,Table_21._Residential_Sector_Eq!$C$8:$C$93,0),MATCH(S$4,Table_21._Residential_Sector_Eq!$E$5:$AK$5,0))*gigwatt_to_megawatt*Percent_Urban</f>
        <v>11.405661590524534</v>
      </c>
      <c r="T47" s="38">
        <f>INDEX(Table_21._Residential_Sector_Eq!$E$8:$AK$93,MATCH($A47,Table_21._Residential_Sector_Eq!$C$8:$C$93,0),MATCH(T$4,Table_21._Residential_Sector_Eq!$E$5:$AK$5,0))*gigwatt_to_megawatt*Percent_Urban</f>
        <v>11.410468697123518</v>
      </c>
      <c r="U47" s="38">
        <f>INDEX(Table_21._Residential_Sector_Eq!$E$8:$AK$93,MATCH($A47,Table_21._Residential_Sector_Eq!$C$8:$C$93,0),MATCH(U$4,Table_21._Residential_Sector_Eq!$E$5:$AK$5,0))*gigwatt_to_megawatt*Percent_Urban</f>
        <v>11.420082910321488</v>
      </c>
      <c r="V47" s="38">
        <f>INDEX(Table_21._Residential_Sector_Eq!$E$8:$AK$93,MATCH($A47,Table_21._Residential_Sector_Eq!$C$8:$C$93,0),MATCH(V$4,Table_21._Residential_Sector_Eq!$E$5:$AK$5,0))*gigwatt_to_megawatt*Percent_Urban</f>
        <v>11.436907783417936</v>
      </c>
      <c r="W47" s="38">
        <f>INDEX(Table_21._Residential_Sector_Eq!$E$8:$AK$93,MATCH($A47,Table_21._Residential_Sector_Eq!$C$8:$C$93,0),MATCH(W$4,Table_21._Residential_Sector_Eq!$E$5:$AK$5,0))*gigwatt_to_megawatt*Percent_Urban</f>
        <v>11.469756345177665</v>
      </c>
      <c r="X47" s="38">
        <f>INDEX(Table_21._Residential_Sector_Eq!$E$8:$AK$93,MATCH($A47,Table_21._Residential_Sector_Eq!$C$8:$C$93,0),MATCH(X$4,Table_21._Residential_Sector_Eq!$E$5:$AK$5,0))*gigwatt_to_megawatt*Percent_Urban</f>
        <v>11.529043993231811</v>
      </c>
      <c r="Y47" s="38">
        <f>INDEX(Table_21._Residential_Sector_Eq!$E$8:$AK$93,MATCH($A47,Table_21._Residential_Sector_Eq!$C$8:$C$93,0),MATCH(Y$4,Table_21._Residential_Sector_Eq!$E$5:$AK$5,0))*gigwatt_to_megawatt*Percent_Urban</f>
        <v>11.639607445008458</v>
      </c>
      <c r="Z47" s="38">
        <f>INDEX(Table_21._Residential_Sector_Eq!$E$8:$AK$93,MATCH($A47,Table_21._Residential_Sector_Eq!$C$8:$C$93,0),MATCH(Z$4,Table_21._Residential_Sector_Eq!$E$5:$AK$5,0))*gigwatt_to_megawatt*Percent_Urban</f>
        <v>11.839903553299491</v>
      </c>
      <c r="AA47" s="38">
        <f>INDEX(Table_21._Residential_Sector_Eq!$E$8:$AK$93,MATCH($A47,Table_21._Residential_Sector_Eq!$C$8:$C$93,0),MATCH(AA$4,Table_21._Residential_Sector_Eq!$E$5:$AK$5,0))*gigwatt_to_megawatt*Percent_Urban</f>
        <v>12.041802030456852</v>
      </c>
      <c r="AB47" s="38">
        <f>INDEX(Table_21._Residential_Sector_Eq!$E$8:$AK$93,MATCH($A47,Table_21._Residential_Sector_Eq!$C$8:$C$93,0),MATCH(AB$4,Table_21._Residential_Sector_Eq!$E$5:$AK$5,0))*gigwatt_to_megawatt*Percent_Urban</f>
        <v>12.244501692047377</v>
      </c>
      <c r="AC47" s="38">
        <f>INDEX(Table_21._Residential_Sector_Eq!$E$8:$AK$93,MATCH($A47,Table_21._Residential_Sector_Eq!$C$8:$C$93,0),MATCH(AC$4,Table_21._Residential_Sector_Eq!$E$5:$AK$5,0))*gigwatt_to_megawatt*Percent_Urban</f>
        <v>12.448803722504231</v>
      </c>
      <c r="AD47" s="38">
        <f>INDEX(Table_21._Residential_Sector_Eq!$E$8:$AK$93,MATCH($A47,Table_21._Residential_Sector_Eq!$C$8:$C$93,0),MATCH(AD$4,Table_21._Residential_Sector_Eq!$E$5:$AK$5,0))*gigwatt_to_megawatt*Percent_Urban</f>
        <v>12.654708121827412</v>
      </c>
      <c r="AE47" s="38">
        <f>INDEX(Table_21._Residential_Sector_Eq!$E$8:$AK$93,MATCH($A47,Table_21._Residential_Sector_Eq!$C$8:$C$93,0),MATCH(AE$4,Table_21._Residential_Sector_Eq!$E$5:$AK$5,0))*gigwatt_to_megawatt*Percent_Urban</f>
        <v>12.861413705583757</v>
      </c>
      <c r="AF47" s="38">
        <f>INDEX(Table_21._Residential_Sector_Eq!$E$8:$AK$93,MATCH($A47,Table_21._Residential_Sector_Eq!$C$8:$C$93,0),MATCH(AF$4,Table_21._Residential_Sector_Eq!$E$5:$AK$5,0))*gigwatt_to_megawatt*Percent_Urban</f>
        <v>13.068920473773266</v>
      </c>
      <c r="AG47" s="38">
        <f>INDEX(Table_21._Residential_Sector_Eq!$E$8:$AK$93,MATCH($A47,Table_21._Residential_Sector_Eq!$C$8:$C$93,0),MATCH(AG$4,Table_21._Residential_Sector_Eq!$E$5:$AK$5,0))*gigwatt_to_megawatt*Percent_Urban</f>
        <v>13.278029610829103</v>
      </c>
      <c r="AH47" s="38">
        <f>INDEX(Table_21._Residential_Sector_Eq!$E$8:$AK$93,MATCH($A47,Table_21._Residential_Sector_Eq!$C$8:$C$93,0),MATCH(AH$4,Table_21._Residential_Sector_Eq!$E$5:$AK$5,0))*gigwatt_to_megawatt*Percent_Urban</f>
        <v>13.487939932318104</v>
      </c>
      <c r="AI47" s="38">
        <f>INDEX(Table_21._Residential_Sector_Eq!$E$8:$AK$93,MATCH($A47,Table_21._Residential_Sector_Eq!$C$8:$C$93,0),MATCH(AI$4,Table_21._Residential_Sector_Eq!$E$5:$AK$5,0))*gigwatt_to_megawatt*Percent_Urban</f>
        <v>13.698651438240269</v>
      </c>
    </row>
    <row r="48" spans="1:35" x14ac:dyDescent="0.25">
      <c r="A48" t="s">
        <v>609</v>
      </c>
      <c r="B48" s="3" t="s">
        <v>6</v>
      </c>
      <c r="C48" t="s">
        <v>24</v>
      </c>
      <c r="D48" s="38"/>
      <c r="E48" s="38">
        <f>INDEX(Table_21._Residential_Sector_Eq!$E$8:$AK$93,MATCH($A48,Table_21._Residential_Sector_Eq!$C$8:$C$93,0),MATCH(E$4,Table_21._Residential_Sector_Eq!$E$5:$AK$5,0))*gigwatt_to_megawatt*Percent_Urban</f>
        <v>14676.260689509305</v>
      </c>
      <c r="F48" s="38">
        <f>INDEX(Table_21._Residential_Sector_Eq!$E$8:$AK$93,MATCH($A48,Table_21._Residential_Sector_Eq!$C$8:$C$93,0),MATCH(F$4,Table_21._Residential_Sector_Eq!$E$5:$AK$5,0))*gigwatt_to_megawatt*Percent_Urban</f>
        <v>16896.212961928934</v>
      </c>
      <c r="G48" s="38">
        <f>INDEX(Table_21._Residential_Sector_Eq!$E$8:$AK$93,MATCH($A48,Table_21._Residential_Sector_Eq!$C$8:$C$93,0),MATCH(G$4,Table_21._Residential_Sector_Eq!$E$5:$AK$5,0))*gigwatt_to_megawatt*Percent_Urban</f>
        <v>18843.195288494077</v>
      </c>
      <c r="H48" s="38">
        <f>INDEX(Table_21._Residential_Sector_Eq!$E$8:$AK$93,MATCH($A48,Table_21._Residential_Sector_Eq!$C$8:$C$93,0),MATCH(H$4,Table_21._Residential_Sector_Eq!$E$5:$AK$5,0))*gigwatt_to_megawatt*Percent_Urban</f>
        <v>20743.810668358714</v>
      </c>
      <c r="I48" s="38">
        <f>INDEX(Table_21._Residential_Sector_Eq!$E$8:$AK$93,MATCH($A48,Table_21._Residential_Sector_Eq!$C$8:$C$93,0),MATCH(I$4,Table_21._Residential_Sector_Eq!$E$5:$AK$5,0))*gigwatt_to_megawatt*Percent_Urban</f>
        <v>22610.247520304565</v>
      </c>
      <c r="J48" s="38">
        <f>INDEX(Table_21._Residential_Sector_Eq!$E$8:$AK$93,MATCH($A48,Table_21._Residential_Sector_Eq!$C$8:$C$93,0),MATCH(J$4,Table_21._Residential_Sector_Eq!$E$5:$AK$5,0))*gigwatt_to_megawatt*Percent_Urban</f>
        <v>24492.941205583757</v>
      </c>
      <c r="K48" s="38">
        <f>INDEX(Table_21._Residential_Sector_Eq!$E$8:$AK$93,MATCH($A48,Table_21._Residential_Sector_Eq!$C$8:$C$93,0),MATCH(K$4,Table_21._Residential_Sector_Eq!$E$5:$AK$5,0))*gigwatt_to_megawatt*Percent_Urban</f>
        <v>26419.526177664975</v>
      </c>
      <c r="L48" s="38">
        <f>INDEX(Table_21._Residential_Sector_Eq!$E$8:$AK$93,MATCH($A48,Table_21._Residential_Sector_Eq!$C$8:$C$93,0),MATCH(L$4,Table_21._Residential_Sector_Eq!$E$5:$AK$5,0))*gigwatt_to_megawatt*Percent_Urban</f>
        <v>28351.737868020304</v>
      </c>
      <c r="M48" s="38">
        <f>INDEX(Table_21._Residential_Sector_Eq!$E$8:$AK$93,MATCH($A48,Table_21._Residential_Sector_Eq!$C$8:$C$93,0),MATCH(M$4,Table_21._Residential_Sector_Eq!$E$5:$AK$5,0))*gigwatt_to_megawatt*Percent_Urban</f>
        <v>30303.081041455163</v>
      </c>
      <c r="N48" s="38">
        <f>INDEX(Table_21._Residential_Sector_Eq!$E$8:$AK$93,MATCH($A48,Table_21._Residential_Sector_Eq!$C$8:$C$93,0),MATCH(N$4,Table_21._Residential_Sector_Eq!$E$5:$AK$5,0))*gigwatt_to_megawatt*Percent_Urban</f>
        <v>32264.540770727581</v>
      </c>
      <c r="O48" s="38">
        <f>INDEX(Table_21._Residential_Sector_Eq!$E$8:$AK$93,MATCH($A48,Table_21._Residential_Sector_Eq!$C$8:$C$93,0),MATCH(O$4,Table_21._Residential_Sector_Eq!$E$5:$AK$5,0))*gigwatt_to_megawatt*Percent_Urban</f>
        <v>34270.876442470391</v>
      </c>
      <c r="P48" s="38">
        <f>INDEX(Table_21._Residential_Sector_Eq!$E$8:$AK$93,MATCH($A48,Table_21._Residential_Sector_Eq!$C$8:$C$93,0),MATCH(P$4,Table_21._Residential_Sector_Eq!$E$5:$AK$5,0))*gigwatt_to_megawatt*Percent_Urban</f>
        <v>36321.988709813879</v>
      </c>
      <c r="Q48" s="38">
        <f>INDEX(Table_21._Residential_Sector_Eq!$E$8:$AK$93,MATCH($A48,Table_21._Residential_Sector_Eq!$C$8:$C$93,0),MATCH(Q$4,Table_21._Residential_Sector_Eq!$E$5:$AK$5,0))*gigwatt_to_megawatt*Percent_Urban</f>
        <v>38418.514514382405</v>
      </c>
      <c r="R48" s="38">
        <f>INDEX(Table_21._Residential_Sector_Eq!$E$8:$AK$93,MATCH($A48,Table_21._Residential_Sector_Eq!$C$8:$C$93,0),MATCH(R$4,Table_21._Residential_Sector_Eq!$E$5:$AK$5,0))*gigwatt_to_megawatt*Percent_Urban</f>
        <v>40547.767100676821</v>
      </c>
      <c r="S48" s="38">
        <f>INDEX(Table_21._Residential_Sector_Eq!$E$8:$AK$93,MATCH($A48,Table_21._Residential_Sector_Eq!$C$8:$C$93,0),MATCH(S$4,Table_21._Residential_Sector_Eq!$E$5:$AK$5,0))*gigwatt_to_megawatt*Percent_Urban</f>
        <v>42722.571027918777</v>
      </c>
      <c r="T48" s="38">
        <f>INDEX(Table_21._Residential_Sector_Eq!$E$8:$AK$93,MATCH($A48,Table_21._Residential_Sector_Eq!$C$8:$C$93,0),MATCH(T$4,Table_21._Residential_Sector_Eq!$E$5:$AK$5,0))*gigwatt_to_megawatt*Percent_Urban</f>
        <v>44924.275523688666</v>
      </c>
      <c r="U48" s="38">
        <f>INDEX(Table_21._Residential_Sector_Eq!$E$8:$AK$93,MATCH($A48,Table_21._Residential_Sector_Eq!$C$8:$C$93,0),MATCH(U$4,Table_21._Residential_Sector_Eq!$E$5:$AK$5,0))*gigwatt_to_megawatt*Percent_Urban</f>
        <v>47168.018967851101</v>
      </c>
      <c r="V48" s="38">
        <f>INDEX(Table_21._Residential_Sector_Eq!$E$8:$AK$93,MATCH($A48,Table_21._Residential_Sector_Eq!$C$8:$C$93,0),MATCH(V$4,Table_21._Residential_Sector_Eq!$E$5:$AK$5,0))*gigwatt_to_megawatt*Percent_Urban</f>
        <v>49445.305600676817</v>
      </c>
      <c r="W48" s="38">
        <f>INDEX(Table_21._Residential_Sector_Eq!$E$8:$AK$93,MATCH($A48,Table_21._Residential_Sector_Eq!$C$8:$C$93,0),MATCH(W$4,Table_21._Residential_Sector_Eq!$E$5:$AK$5,0))*gigwatt_to_megawatt*Percent_Urban</f>
        <v>51772.448338409478</v>
      </c>
      <c r="X48" s="38">
        <f>INDEX(Table_21._Residential_Sector_Eq!$E$8:$AK$93,MATCH($A48,Table_21._Residential_Sector_Eq!$C$8:$C$93,0),MATCH(X$4,Table_21._Residential_Sector_Eq!$E$5:$AK$5,0))*gigwatt_to_megawatt*Percent_Urban</f>
        <v>54138.00626734348</v>
      </c>
      <c r="Y48" s="38">
        <f>INDEX(Table_21._Residential_Sector_Eq!$E$8:$AK$93,MATCH($A48,Table_21._Residential_Sector_Eq!$C$8:$C$93,0),MATCH(Y$4,Table_21._Residential_Sector_Eq!$E$5:$AK$5,0))*gigwatt_to_megawatt*Percent_Urban</f>
        <v>56560.178291878168</v>
      </c>
      <c r="Z48" s="38">
        <f>INDEX(Table_21._Residential_Sector_Eq!$E$8:$AK$93,MATCH($A48,Table_21._Residential_Sector_Eq!$C$8:$C$93,0),MATCH(Z$4,Table_21._Residential_Sector_Eq!$E$5:$AK$5,0))*gigwatt_to_megawatt*Percent_Urban</f>
        <v>59030.00396531303</v>
      </c>
      <c r="AA48" s="38">
        <f>INDEX(Table_21._Residential_Sector_Eq!$E$8:$AK$93,MATCH($A48,Table_21._Residential_Sector_Eq!$C$8:$C$93,0),MATCH(AA$4,Table_21._Residential_Sector_Eq!$E$5:$AK$5,0))*gigwatt_to_megawatt*Percent_Urban</f>
        <v>61555.013620135353</v>
      </c>
      <c r="AB48" s="38">
        <f>INDEX(Table_21._Residential_Sector_Eq!$E$8:$AK$93,MATCH($A48,Table_21._Residential_Sector_Eq!$C$8:$C$93,0),MATCH(AB$4,Table_21._Residential_Sector_Eq!$E$5:$AK$5,0))*gigwatt_to_megawatt*Percent_Urban</f>
        <v>64150.054806260574</v>
      </c>
      <c r="AC48" s="38">
        <f>INDEX(Table_21._Residential_Sector_Eq!$E$8:$AK$93,MATCH($A48,Table_21._Residential_Sector_Eq!$C$8:$C$93,0),MATCH(AC$4,Table_21._Residential_Sector_Eq!$E$5:$AK$5,0))*gigwatt_to_megawatt*Percent_Urban</f>
        <v>66807.15653976312</v>
      </c>
      <c r="AD48" s="38">
        <f>INDEX(Table_21._Residential_Sector_Eq!$E$8:$AK$93,MATCH($A48,Table_21._Residential_Sector_Eq!$C$8:$C$93,0),MATCH(AD$4,Table_21._Residential_Sector_Eq!$E$5:$AK$5,0))*gigwatt_to_megawatt*Percent_Urban</f>
        <v>69549.443406937382</v>
      </c>
      <c r="AE48" s="38">
        <f>INDEX(Table_21._Residential_Sector_Eq!$E$8:$AK$93,MATCH($A48,Table_21._Residential_Sector_Eq!$C$8:$C$93,0),MATCH(AE$4,Table_21._Residential_Sector_Eq!$E$5:$AK$5,0))*gigwatt_to_megawatt*Percent_Urban</f>
        <v>72353.197945008462</v>
      </c>
      <c r="AF48" s="38">
        <f>INDEX(Table_21._Residential_Sector_Eq!$E$8:$AK$93,MATCH($A48,Table_21._Residential_Sector_Eq!$C$8:$C$93,0),MATCH(AF$4,Table_21._Residential_Sector_Eq!$E$5:$AK$5,0))*gigwatt_to_megawatt*Percent_Urban</f>
        <v>75217.686269035534</v>
      </c>
      <c r="AG48" s="38">
        <f>INDEX(Table_21._Residential_Sector_Eq!$E$8:$AK$93,MATCH($A48,Table_21._Residential_Sector_Eq!$C$8:$C$93,0),MATCH(AG$4,Table_21._Residential_Sector_Eq!$E$5:$AK$5,0))*gigwatt_to_megawatt*Percent_Urban</f>
        <v>78170.5260076142</v>
      </c>
      <c r="AH48" s="38">
        <f>INDEX(Table_21._Residential_Sector_Eq!$E$8:$AK$93,MATCH($A48,Table_21._Residential_Sector_Eq!$C$8:$C$93,0),MATCH(AH$4,Table_21._Residential_Sector_Eq!$E$5:$AK$5,0))*gigwatt_to_megawatt*Percent_Urban</f>
        <v>81190.896780879862</v>
      </c>
      <c r="AI48" s="38">
        <f>INDEX(Table_21._Residential_Sector_Eq!$E$8:$AK$93,MATCH($A48,Table_21._Residential_Sector_Eq!$C$8:$C$93,0),MATCH(AI$4,Table_21._Residential_Sector_Eq!$E$5:$AK$5,0))*gigwatt_to_megawatt*Percent_Urban</f>
        <v>84280.682173434849</v>
      </c>
    </row>
    <row r="49" spans="1:35" x14ac:dyDescent="0.25">
      <c r="C49" t="s">
        <v>25</v>
      </c>
      <c r="D49" s="31"/>
      <c r="E49" s="31">
        <v>0</v>
      </c>
      <c r="F49" s="31">
        <v>0</v>
      </c>
      <c r="G49" s="31">
        <v>0</v>
      </c>
      <c r="H49" s="31">
        <v>0</v>
      </c>
      <c r="I49" s="31">
        <v>0</v>
      </c>
      <c r="J49" s="31">
        <v>0</v>
      </c>
      <c r="K49" s="31">
        <v>0</v>
      </c>
      <c r="L49" s="31">
        <v>0</v>
      </c>
      <c r="M49" s="31">
        <v>0</v>
      </c>
      <c r="N49" s="31">
        <v>0</v>
      </c>
      <c r="O49" s="31">
        <v>0</v>
      </c>
      <c r="P49" s="31">
        <v>0</v>
      </c>
      <c r="Q49" s="31">
        <v>0</v>
      </c>
      <c r="R49" s="31">
        <v>0</v>
      </c>
      <c r="S49" s="31">
        <v>0</v>
      </c>
      <c r="T49" s="31">
        <v>0</v>
      </c>
      <c r="U49" s="31">
        <v>0</v>
      </c>
      <c r="V49" s="31">
        <v>0</v>
      </c>
      <c r="W49" s="31">
        <v>0</v>
      </c>
      <c r="X49" s="31">
        <v>0</v>
      </c>
      <c r="Y49" s="31">
        <v>0</v>
      </c>
      <c r="Z49" s="31">
        <v>0</v>
      </c>
      <c r="AA49" s="31">
        <v>0</v>
      </c>
      <c r="AB49" s="31">
        <v>0</v>
      </c>
      <c r="AC49" s="31">
        <v>0</v>
      </c>
      <c r="AD49" s="31">
        <v>0</v>
      </c>
      <c r="AE49" s="31">
        <v>0</v>
      </c>
      <c r="AF49" s="31">
        <v>0</v>
      </c>
      <c r="AG49" s="31">
        <v>0</v>
      </c>
      <c r="AH49" s="31">
        <v>0</v>
      </c>
      <c r="AI49" s="31">
        <v>0</v>
      </c>
    </row>
    <row r="50" spans="1:35" x14ac:dyDescent="0.25">
      <c r="C50" t="s">
        <v>26</v>
      </c>
      <c r="D50" s="31"/>
      <c r="E50" s="31">
        <v>0</v>
      </c>
      <c r="F50" s="31">
        <v>0</v>
      </c>
      <c r="G50" s="31">
        <v>0</v>
      </c>
      <c r="H50" s="31">
        <v>0</v>
      </c>
      <c r="I50" s="31">
        <v>0</v>
      </c>
      <c r="J50" s="31">
        <v>0</v>
      </c>
      <c r="K50" s="31">
        <v>0</v>
      </c>
      <c r="L50" s="31">
        <v>0</v>
      </c>
      <c r="M50" s="31">
        <v>0</v>
      </c>
      <c r="N50" s="31">
        <v>0</v>
      </c>
      <c r="O50" s="31">
        <v>0</v>
      </c>
      <c r="P50" s="31">
        <v>0</v>
      </c>
      <c r="Q50" s="31">
        <v>0</v>
      </c>
      <c r="R50" s="31">
        <v>0</v>
      </c>
      <c r="S50" s="31">
        <v>0</v>
      </c>
      <c r="T50" s="31">
        <v>0</v>
      </c>
      <c r="U50" s="31">
        <v>0</v>
      </c>
      <c r="V50" s="31">
        <v>0</v>
      </c>
      <c r="W50" s="31">
        <v>0</v>
      </c>
      <c r="X50" s="31">
        <v>0</v>
      </c>
      <c r="Y50" s="31">
        <v>0</v>
      </c>
      <c r="Z50" s="31">
        <v>0</v>
      </c>
      <c r="AA50" s="31">
        <v>0</v>
      </c>
      <c r="AB50" s="31">
        <v>0</v>
      </c>
      <c r="AC50" s="31">
        <v>0</v>
      </c>
      <c r="AD50" s="31">
        <v>0</v>
      </c>
      <c r="AE50" s="31">
        <v>0</v>
      </c>
      <c r="AF50" s="31">
        <v>0</v>
      </c>
      <c r="AG50" s="31">
        <v>0</v>
      </c>
      <c r="AH50" s="31">
        <v>0</v>
      </c>
      <c r="AI50" s="31">
        <v>0</v>
      </c>
    </row>
    <row r="51" spans="1:35" x14ac:dyDescent="0.25">
      <c r="C51" t="s">
        <v>27</v>
      </c>
      <c r="D51" s="31"/>
      <c r="E51" s="31">
        <v>0</v>
      </c>
      <c r="F51" s="31">
        <v>0</v>
      </c>
      <c r="G51" s="31">
        <v>0</v>
      </c>
      <c r="H51" s="31">
        <v>0</v>
      </c>
      <c r="I51" s="31">
        <v>0</v>
      </c>
      <c r="J51" s="31">
        <v>0</v>
      </c>
      <c r="K51" s="31">
        <v>0</v>
      </c>
      <c r="L51" s="31">
        <v>0</v>
      </c>
      <c r="M51" s="31">
        <v>0</v>
      </c>
      <c r="N51" s="31">
        <v>0</v>
      </c>
      <c r="O51" s="31">
        <v>0</v>
      </c>
      <c r="P51" s="31">
        <v>0</v>
      </c>
      <c r="Q51" s="31">
        <v>0</v>
      </c>
      <c r="R51" s="31">
        <v>0</v>
      </c>
      <c r="S51" s="31">
        <v>0</v>
      </c>
      <c r="T51" s="31">
        <v>0</v>
      </c>
      <c r="U51" s="31">
        <v>0</v>
      </c>
      <c r="V51" s="31">
        <v>0</v>
      </c>
      <c r="W51" s="31">
        <v>0</v>
      </c>
      <c r="X51" s="31">
        <v>0</v>
      </c>
      <c r="Y51" s="31">
        <v>0</v>
      </c>
      <c r="Z51" s="31">
        <v>0</v>
      </c>
      <c r="AA51" s="31">
        <v>0</v>
      </c>
      <c r="AB51" s="31">
        <v>0</v>
      </c>
      <c r="AC51" s="31">
        <v>0</v>
      </c>
      <c r="AD51" s="31">
        <v>0</v>
      </c>
      <c r="AE51" s="31">
        <v>0</v>
      </c>
      <c r="AF51" s="31">
        <v>0</v>
      </c>
      <c r="AG51" s="31">
        <v>0</v>
      </c>
      <c r="AH51" s="31">
        <v>0</v>
      </c>
      <c r="AI51" s="31">
        <v>0</v>
      </c>
    </row>
    <row r="52" spans="1:35" x14ac:dyDescent="0.25">
      <c r="C52" t="s">
        <v>28</v>
      </c>
      <c r="D52" s="31"/>
      <c r="E52" s="31">
        <v>0</v>
      </c>
      <c r="F52" s="31">
        <v>0</v>
      </c>
      <c r="G52" s="31">
        <v>0</v>
      </c>
      <c r="H52" s="31">
        <v>0</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0</v>
      </c>
      <c r="AA52" s="31">
        <v>0</v>
      </c>
      <c r="AB52" s="31">
        <v>0</v>
      </c>
      <c r="AC52" s="31">
        <v>0</v>
      </c>
      <c r="AD52" s="31">
        <v>0</v>
      </c>
      <c r="AE52" s="31">
        <v>0</v>
      </c>
      <c r="AF52" s="31">
        <v>0</v>
      </c>
      <c r="AG52" s="31">
        <v>0</v>
      </c>
      <c r="AH52" s="31">
        <v>0</v>
      </c>
      <c r="AI52" s="31">
        <v>0</v>
      </c>
    </row>
    <row r="53" spans="1:35" x14ac:dyDescent="0.25">
      <c r="C53" t="s">
        <v>29</v>
      </c>
      <c r="D53" s="31"/>
      <c r="E53" s="31">
        <v>0</v>
      </c>
      <c r="F53" s="31">
        <v>0</v>
      </c>
      <c r="G53" s="31">
        <v>0</v>
      </c>
      <c r="H53" s="31">
        <v>0</v>
      </c>
      <c r="I53" s="31">
        <v>0</v>
      </c>
      <c r="J53" s="31">
        <v>0</v>
      </c>
      <c r="K53" s="31">
        <v>0</v>
      </c>
      <c r="L53" s="31">
        <v>0</v>
      </c>
      <c r="M53" s="31">
        <v>0</v>
      </c>
      <c r="N53" s="31">
        <v>0</v>
      </c>
      <c r="O53" s="31">
        <v>0</v>
      </c>
      <c r="P53" s="31">
        <v>0</v>
      </c>
      <c r="Q53" s="31">
        <v>0</v>
      </c>
      <c r="R53" s="31">
        <v>0</v>
      </c>
      <c r="S53" s="31">
        <v>0</v>
      </c>
      <c r="T53" s="31">
        <v>0</v>
      </c>
      <c r="U53" s="31">
        <v>0</v>
      </c>
      <c r="V53" s="31">
        <v>0</v>
      </c>
      <c r="W53" s="31">
        <v>0</v>
      </c>
      <c r="X53" s="31">
        <v>0</v>
      </c>
      <c r="Y53" s="31">
        <v>0</v>
      </c>
      <c r="Z53" s="31">
        <v>0</v>
      </c>
      <c r="AA53" s="31">
        <v>0</v>
      </c>
      <c r="AB53" s="31">
        <v>0</v>
      </c>
      <c r="AC53" s="31">
        <v>0</v>
      </c>
      <c r="AD53" s="31">
        <v>0</v>
      </c>
      <c r="AE53" s="31">
        <v>0</v>
      </c>
      <c r="AF53" s="31">
        <v>0</v>
      </c>
      <c r="AG53" s="31">
        <v>0</v>
      </c>
      <c r="AH53" s="31">
        <v>0</v>
      </c>
      <c r="AI53" s="31">
        <v>0</v>
      </c>
    </row>
    <row r="54" spans="1:35" x14ac:dyDescent="0.25">
      <c r="C54" t="s">
        <v>78</v>
      </c>
      <c r="D54" s="31"/>
      <c r="E54" s="31">
        <v>0</v>
      </c>
      <c r="F54" s="31">
        <v>0</v>
      </c>
      <c r="G54" s="31">
        <v>0</v>
      </c>
      <c r="H54" s="31">
        <v>0</v>
      </c>
      <c r="I54" s="31">
        <v>0</v>
      </c>
      <c r="J54" s="31">
        <v>0</v>
      </c>
      <c r="K54" s="31">
        <v>0</v>
      </c>
      <c r="L54" s="31">
        <v>0</v>
      </c>
      <c r="M54" s="31">
        <v>0</v>
      </c>
      <c r="N54" s="31">
        <v>0</v>
      </c>
      <c r="O54" s="31">
        <v>0</v>
      </c>
      <c r="P54" s="31">
        <v>0</v>
      </c>
      <c r="Q54" s="31">
        <v>0</v>
      </c>
      <c r="R54" s="31">
        <v>0</v>
      </c>
      <c r="S54" s="31">
        <v>0</v>
      </c>
      <c r="T54" s="31">
        <v>0</v>
      </c>
      <c r="U54" s="31">
        <v>0</v>
      </c>
      <c r="V54" s="31">
        <v>0</v>
      </c>
      <c r="W54" s="31">
        <v>0</v>
      </c>
      <c r="X54" s="31">
        <v>0</v>
      </c>
      <c r="Y54" s="31">
        <v>0</v>
      </c>
      <c r="Z54" s="31">
        <v>0</v>
      </c>
      <c r="AA54" s="31">
        <v>0</v>
      </c>
      <c r="AB54" s="31">
        <v>0</v>
      </c>
      <c r="AC54" s="31">
        <v>0</v>
      </c>
      <c r="AD54" s="31">
        <v>0</v>
      </c>
      <c r="AE54" s="31">
        <v>0</v>
      </c>
      <c r="AF54" s="31">
        <v>0</v>
      </c>
      <c r="AG54" s="31">
        <v>0</v>
      </c>
      <c r="AH54" s="31">
        <v>0</v>
      </c>
      <c r="AI54" s="31">
        <v>0</v>
      </c>
    </row>
    <row r="55" spans="1:35" x14ac:dyDescent="0.25">
      <c r="C55" t="s">
        <v>81</v>
      </c>
      <c r="D55" s="31"/>
      <c r="E55" s="31">
        <v>0</v>
      </c>
      <c r="F55" s="31">
        <v>0</v>
      </c>
      <c r="G55" s="31">
        <v>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0</v>
      </c>
      <c r="Z55" s="31">
        <v>0</v>
      </c>
      <c r="AA55" s="31">
        <v>0</v>
      </c>
      <c r="AB55" s="31">
        <v>0</v>
      </c>
      <c r="AC55" s="31">
        <v>0</v>
      </c>
      <c r="AD55" s="31">
        <v>0</v>
      </c>
      <c r="AE55" s="31">
        <v>0</v>
      </c>
      <c r="AF55" s="31">
        <v>0</v>
      </c>
      <c r="AG55" s="31">
        <v>0</v>
      </c>
      <c r="AH55" s="31">
        <v>0</v>
      </c>
      <c r="AI55" s="31">
        <v>0</v>
      </c>
    </row>
    <row r="56" spans="1:35" x14ac:dyDescent="0.25">
      <c r="C56" t="s">
        <v>211</v>
      </c>
      <c r="D56" s="31"/>
      <c r="E56" s="31">
        <v>0</v>
      </c>
      <c r="F56" s="31">
        <v>0</v>
      </c>
      <c r="G56" s="31">
        <v>0</v>
      </c>
      <c r="H56" s="31">
        <v>0</v>
      </c>
      <c r="I56" s="31">
        <v>0</v>
      </c>
      <c r="J56" s="31">
        <v>0</v>
      </c>
      <c r="K56" s="31">
        <v>0</v>
      </c>
      <c r="L56" s="31">
        <v>0</v>
      </c>
      <c r="M56" s="31">
        <v>0</v>
      </c>
      <c r="N56" s="31">
        <v>0</v>
      </c>
      <c r="O56" s="31">
        <v>0</v>
      </c>
      <c r="P56" s="31">
        <v>0</v>
      </c>
      <c r="Q56" s="31">
        <v>0</v>
      </c>
      <c r="R56" s="31">
        <v>0</v>
      </c>
      <c r="S56" s="31">
        <v>0</v>
      </c>
      <c r="T56" s="31">
        <v>0</v>
      </c>
      <c r="U56" s="31">
        <v>0</v>
      </c>
      <c r="V56" s="31">
        <v>0</v>
      </c>
      <c r="W56" s="31">
        <v>0</v>
      </c>
      <c r="X56" s="31">
        <v>0</v>
      </c>
      <c r="Y56" s="31">
        <v>0</v>
      </c>
      <c r="Z56" s="31">
        <v>0</v>
      </c>
      <c r="AA56" s="31">
        <v>0</v>
      </c>
      <c r="AB56" s="31">
        <v>0</v>
      </c>
      <c r="AC56" s="31">
        <v>0</v>
      </c>
      <c r="AD56" s="31">
        <v>0</v>
      </c>
      <c r="AE56" s="31">
        <v>0</v>
      </c>
      <c r="AF56" s="31">
        <v>0</v>
      </c>
      <c r="AG56" s="31">
        <v>0</v>
      </c>
      <c r="AH56" s="31">
        <v>0</v>
      </c>
      <c r="AI56" s="31">
        <v>0</v>
      </c>
    </row>
    <row r="57" spans="1:35" x14ac:dyDescent="0.25">
      <c r="C57" t="s">
        <v>212</v>
      </c>
      <c r="D57" s="31"/>
      <c r="E57" s="31">
        <v>0</v>
      </c>
      <c r="F57" s="31">
        <v>0</v>
      </c>
      <c r="G57" s="31">
        <v>0</v>
      </c>
      <c r="H57" s="31">
        <v>0</v>
      </c>
      <c r="I57" s="31">
        <v>0</v>
      </c>
      <c r="J57" s="31">
        <v>0</v>
      </c>
      <c r="K57" s="31">
        <v>0</v>
      </c>
      <c r="L57" s="31">
        <v>0</v>
      </c>
      <c r="M57" s="31">
        <v>0</v>
      </c>
      <c r="N57" s="31">
        <v>0</v>
      </c>
      <c r="O57" s="31">
        <v>0</v>
      </c>
      <c r="P57" s="31">
        <v>0</v>
      </c>
      <c r="Q57" s="31">
        <v>0</v>
      </c>
      <c r="R57" s="31">
        <v>0</v>
      </c>
      <c r="S57" s="31">
        <v>0</v>
      </c>
      <c r="T57" s="31">
        <v>0</v>
      </c>
      <c r="U57" s="31">
        <v>0</v>
      </c>
      <c r="V57" s="31">
        <v>0</v>
      </c>
      <c r="W57" s="31">
        <v>0</v>
      </c>
      <c r="X57" s="31">
        <v>0</v>
      </c>
      <c r="Y57" s="31">
        <v>0</v>
      </c>
      <c r="Z57" s="31">
        <v>0</v>
      </c>
      <c r="AA57" s="31">
        <v>0</v>
      </c>
      <c r="AB57" s="31">
        <v>0</v>
      </c>
      <c r="AC57" s="31">
        <v>0</v>
      </c>
      <c r="AD57" s="31">
        <v>0</v>
      </c>
      <c r="AE57" s="31">
        <v>0</v>
      </c>
      <c r="AF57" s="31">
        <v>0</v>
      </c>
      <c r="AG57" s="31">
        <v>0</v>
      </c>
      <c r="AH57" s="31">
        <v>0</v>
      </c>
      <c r="AI57" s="31">
        <v>0</v>
      </c>
    </row>
    <row r="58" spans="1:35" x14ac:dyDescent="0.25">
      <c r="C58" t="s">
        <v>213</v>
      </c>
      <c r="D58" s="31"/>
      <c r="E58" s="31">
        <v>0</v>
      </c>
      <c r="F58" s="31">
        <v>0</v>
      </c>
      <c r="G58" s="31">
        <v>0</v>
      </c>
      <c r="H58" s="31">
        <v>0</v>
      </c>
      <c r="I58" s="31">
        <v>0</v>
      </c>
      <c r="J58" s="31">
        <v>0</v>
      </c>
      <c r="K58" s="31">
        <v>0</v>
      </c>
      <c r="L58" s="31">
        <v>0</v>
      </c>
      <c r="M58" s="31">
        <v>0</v>
      </c>
      <c r="N58" s="31">
        <v>0</v>
      </c>
      <c r="O58" s="31">
        <v>0</v>
      </c>
      <c r="P58" s="31">
        <v>0</v>
      </c>
      <c r="Q58" s="31">
        <v>0</v>
      </c>
      <c r="R58" s="31">
        <v>0</v>
      </c>
      <c r="S58" s="31">
        <v>0</v>
      </c>
      <c r="T58" s="31">
        <v>0</v>
      </c>
      <c r="U58" s="31">
        <v>0</v>
      </c>
      <c r="V58" s="31">
        <v>0</v>
      </c>
      <c r="W58" s="31">
        <v>0</v>
      </c>
      <c r="X58" s="31">
        <v>0</v>
      </c>
      <c r="Y58" s="31">
        <v>0</v>
      </c>
      <c r="Z58" s="31">
        <v>0</v>
      </c>
      <c r="AA58" s="31">
        <v>0</v>
      </c>
      <c r="AB58" s="31">
        <v>0</v>
      </c>
      <c r="AC58" s="31">
        <v>0</v>
      </c>
      <c r="AD58" s="31">
        <v>0</v>
      </c>
      <c r="AE58" s="31">
        <v>0</v>
      </c>
      <c r="AF58" s="31">
        <v>0</v>
      </c>
      <c r="AG58" s="31">
        <v>0</v>
      </c>
      <c r="AH58" s="31">
        <v>0</v>
      </c>
      <c r="AI58" s="31">
        <v>0</v>
      </c>
    </row>
    <row r="60" spans="1:35" x14ac:dyDescent="0.25">
      <c r="B60" s="1" t="s">
        <v>225</v>
      </c>
    </row>
    <row r="61" spans="1:35" x14ac:dyDescent="0.25">
      <c r="C61" s="1" t="s">
        <v>214</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79</v>
      </c>
      <c r="D62" s="31"/>
      <c r="E62" s="31">
        <v>0</v>
      </c>
      <c r="F62" s="31">
        <v>0</v>
      </c>
      <c r="G62" s="31">
        <v>0</v>
      </c>
      <c r="H62" s="31">
        <v>0</v>
      </c>
      <c r="I62" s="31">
        <v>0</v>
      </c>
      <c r="J62" s="31">
        <v>0</v>
      </c>
      <c r="K62" s="31">
        <v>0</v>
      </c>
      <c r="L62" s="31">
        <v>0</v>
      </c>
      <c r="M62" s="31">
        <v>0</v>
      </c>
      <c r="N62" s="31">
        <v>0</v>
      </c>
      <c r="O62" s="31">
        <v>0</v>
      </c>
      <c r="P62" s="31">
        <v>0</v>
      </c>
      <c r="Q62" s="31">
        <v>0</v>
      </c>
      <c r="R62" s="31">
        <v>0</v>
      </c>
      <c r="S62" s="31">
        <v>0</v>
      </c>
      <c r="T62" s="31">
        <v>0</v>
      </c>
      <c r="U62" s="31">
        <v>0</v>
      </c>
      <c r="V62" s="31">
        <v>0</v>
      </c>
      <c r="W62" s="31">
        <v>0</v>
      </c>
      <c r="X62" s="31">
        <v>0</v>
      </c>
      <c r="Y62" s="31">
        <v>0</v>
      </c>
      <c r="Z62" s="31">
        <v>0</v>
      </c>
      <c r="AA62" s="31">
        <v>0</v>
      </c>
      <c r="AB62" s="31">
        <v>0</v>
      </c>
      <c r="AC62" s="31">
        <v>0</v>
      </c>
      <c r="AD62" s="31">
        <v>0</v>
      </c>
      <c r="AE62" s="31">
        <v>0</v>
      </c>
      <c r="AF62" s="31">
        <v>0</v>
      </c>
      <c r="AG62" s="31">
        <v>0</v>
      </c>
      <c r="AH62" s="31">
        <v>0</v>
      </c>
      <c r="AI62" s="31">
        <v>0</v>
      </c>
    </row>
    <row r="63" spans="1:35" x14ac:dyDescent="0.25">
      <c r="A63" t="s">
        <v>608</v>
      </c>
      <c r="B63" s="3" t="s">
        <v>4</v>
      </c>
      <c r="C63" t="s">
        <v>21</v>
      </c>
      <c r="D63" s="38"/>
      <c r="E63" s="38">
        <f>INDEX(Table_21._Residential_Sector_Eq!$E$8:$AK$93,MATCH($A63,Table_21._Residential_Sector_Eq!$C$8:$C$93,0),MATCH(E$4,Table_21._Residential_Sector_Eq!$E$5:$AK$5,0))*gigwatt_to_megawatt*Percent_rural</f>
        <v>0</v>
      </c>
      <c r="F63" s="38">
        <f>INDEX(Table_21._Residential_Sector_Eq!$E$8:$AK$93,MATCH($A63,Table_21._Residential_Sector_Eq!$C$8:$C$93,0),MATCH(F$4,Table_21._Residential_Sector_Eq!$E$5:$AK$5,0))*gigwatt_to_megawatt*Percent_rural</f>
        <v>0</v>
      </c>
      <c r="G63" s="38">
        <f>INDEX(Table_21._Residential_Sector_Eq!$E$8:$AK$93,MATCH($A63,Table_21._Residential_Sector_Eq!$C$8:$C$93,0),MATCH(G$4,Table_21._Residential_Sector_Eq!$E$5:$AK$5,0))*gigwatt_to_megawatt*Percent_rural</f>
        <v>0</v>
      </c>
      <c r="H63" s="38">
        <f>INDEX(Table_21._Residential_Sector_Eq!$E$8:$AK$93,MATCH($A63,Table_21._Residential_Sector_Eq!$C$8:$C$93,0),MATCH(H$4,Table_21._Residential_Sector_Eq!$E$5:$AK$5,0))*gigwatt_to_megawatt*Percent_rural</f>
        <v>0</v>
      </c>
      <c r="I63" s="38">
        <f>INDEX(Table_21._Residential_Sector_Eq!$E$8:$AK$93,MATCH($A63,Table_21._Residential_Sector_Eq!$C$8:$C$93,0),MATCH(I$4,Table_21._Residential_Sector_Eq!$E$5:$AK$5,0))*gigwatt_to_megawatt*Percent_rural</f>
        <v>0</v>
      </c>
      <c r="J63" s="38">
        <f>INDEX(Table_21._Residential_Sector_Eq!$E$8:$AK$93,MATCH($A63,Table_21._Residential_Sector_Eq!$C$8:$C$93,0),MATCH(J$4,Table_21._Residential_Sector_Eq!$E$5:$AK$5,0))*gigwatt_to_megawatt*Percent_rural</f>
        <v>0</v>
      </c>
      <c r="K63" s="38">
        <f>INDEX(Table_21._Residential_Sector_Eq!$E$8:$AK$93,MATCH($A63,Table_21._Residential_Sector_Eq!$C$8:$C$93,0),MATCH(K$4,Table_21._Residential_Sector_Eq!$E$5:$AK$5,0))*gigwatt_to_megawatt*Percent_rural</f>
        <v>0</v>
      </c>
      <c r="L63" s="38">
        <f>INDEX(Table_21._Residential_Sector_Eq!$E$8:$AK$93,MATCH($A63,Table_21._Residential_Sector_Eq!$C$8:$C$93,0),MATCH(L$4,Table_21._Residential_Sector_Eq!$E$5:$AK$5,0))*gigwatt_to_megawatt*Percent_rural</f>
        <v>0</v>
      </c>
      <c r="M63" s="38">
        <f>INDEX(Table_21._Residential_Sector_Eq!$E$8:$AK$93,MATCH($A63,Table_21._Residential_Sector_Eq!$C$8:$C$93,0),MATCH(M$4,Table_21._Residential_Sector_Eq!$E$5:$AK$5,0))*gigwatt_to_megawatt*Percent_rural</f>
        <v>0</v>
      </c>
      <c r="N63" s="38">
        <f>INDEX(Table_21._Residential_Sector_Eq!$E$8:$AK$93,MATCH($A63,Table_21._Residential_Sector_Eq!$C$8:$C$93,0),MATCH(N$4,Table_21._Residential_Sector_Eq!$E$5:$AK$5,0))*gigwatt_to_megawatt*Percent_rural</f>
        <v>0</v>
      </c>
      <c r="O63" s="38">
        <f>INDEX(Table_21._Residential_Sector_Eq!$E$8:$AK$93,MATCH($A63,Table_21._Residential_Sector_Eq!$C$8:$C$93,0),MATCH(O$4,Table_21._Residential_Sector_Eq!$E$5:$AK$5,0))*gigwatt_to_megawatt*Percent_rural</f>
        <v>0</v>
      </c>
      <c r="P63" s="38">
        <f>INDEX(Table_21._Residential_Sector_Eq!$E$8:$AK$93,MATCH($A63,Table_21._Residential_Sector_Eq!$C$8:$C$93,0),MATCH(P$4,Table_21._Residential_Sector_Eq!$E$5:$AK$5,0))*gigwatt_to_megawatt*Percent_rural</f>
        <v>0</v>
      </c>
      <c r="Q63" s="38">
        <f>INDEX(Table_21._Residential_Sector_Eq!$E$8:$AK$93,MATCH($A63,Table_21._Residential_Sector_Eq!$C$8:$C$93,0),MATCH(Q$4,Table_21._Residential_Sector_Eq!$E$5:$AK$5,0))*gigwatt_to_megawatt*Percent_rural</f>
        <v>0</v>
      </c>
      <c r="R63" s="38">
        <f>INDEX(Table_21._Residential_Sector_Eq!$E$8:$AK$93,MATCH($A63,Table_21._Residential_Sector_Eq!$C$8:$C$93,0),MATCH(R$4,Table_21._Residential_Sector_Eq!$E$5:$AK$5,0))*gigwatt_to_megawatt*Percent_rural</f>
        <v>0</v>
      </c>
      <c r="S63" s="38">
        <f>INDEX(Table_21._Residential_Sector_Eq!$E$8:$AK$93,MATCH($A63,Table_21._Residential_Sector_Eq!$C$8:$C$93,0),MATCH(S$4,Table_21._Residential_Sector_Eq!$E$5:$AK$5,0))*gigwatt_to_megawatt*Percent_rural</f>
        <v>3.976311336717428E-4</v>
      </c>
      <c r="T63" s="38">
        <f>INDEX(Table_21._Residential_Sector_Eq!$E$8:$AK$93,MATCH($A63,Table_21._Residential_Sector_Eq!$C$8:$C$93,0),MATCH(T$4,Table_21._Residential_Sector_Eq!$E$5:$AK$5,0))*gigwatt_to_megawatt*Percent_rural</f>
        <v>9.9407783417935699E-4</v>
      </c>
      <c r="U63" s="38">
        <f>INDEX(Table_21._Residential_Sector_Eq!$E$8:$AK$93,MATCH($A63,Table_21._Residential_Sector_Eq!$C$8:$C$93,0),MATCH(U$4,Table_21._Residential_Sector_Eq!$E$5:$AK$5,0))*gigwatt_to_megawatt*Percent_rural</f>
        <v>2.1869712351945854E-3</v>
      </c>
      <c r="V63" s="38">
        <f>INDEX(Table_21._Residential_Sector_Eq!$E$8:$AK$93,MATCH($A63,Table_21._Residential_Sector_Eq!$C$8:$C$93,0),MATCH(V$4,Table_21._Residential_Sector_Eq!$E$5:$AK$5,0))*gigwatt_to_megawatt*Percent_rural</f>
        <v>4.1751269035532994E-3</v>
      </c>
      <c r="W63" s="38">
        <f>INDEX(Table_21._Residential_Sector_Eq!$E$8:$AK$93,MATCH($A63,Table_21._Residential_Sector_Eq!$C$8:$C$93,0),MATCH(W$4,Table_21._Residential_Sector_Eq!$E$5:$AK$5,0))*gigwatt_to_megawatt*Percent_rural</f>
        <v>8.3502538071065988E-3</v>
      </c>
      <c r="X63" s="38">
        <f>INDEX(Table_21._Residential_Sector_Eq!$E$8:$AK$93,MATCH($A63,Table_21._Residential_Sector_Eq!$C$8:$C$93,0),MATCH(X$4,Table_21._Residential_Sector_Eq!$E$5:$AK$5,0))*gigwatt_to_megawatt*Percent_rural</f>
        <v>1.5706429780033841E-2</v>
      </c>
      <c r="Y63" s="38">
        <f>INDEX(Table_21._Residential_Sector_Eq!$E$8:$AK$93,MATCH($A63,Table_21._Residential_Sector_Eq!$C$8:$C$93,0),MATCH(Y$4,Table_21._Residential_Sector_Eq!$E$5:$AK$5,0))*gigwatt_to_megawatt*Percent_rural</f>
        <v>2.9424703891708967E-2</v>
      </c>
      <c r="Z63" s="38">
        <f>INDEX(Table_21._Residential_Sector_Eq!$E$8:$AK$93,MATCH($A63,Table_21._Residential_Sector_Eq!$C$8:$C$93,0),MATCH(Z$4,Table_21._Residential_Sector_Eq!$E$5:$AK$5,0))*gigwatt_to_megawatt*Percent_rural</f>
        <v>5.4276649746192895E-2</v>
      </c>
      <c r="AA63" s="38">
        <f>INDEX(Table_21._Residential_Sector_Eq!$E$8:$AK$93,MATCH($A63,Table_21._Residential_Sector_Eq!$C$8:$C$93,0),MATCH(AA$4,Table_21._Residential_Sector_Eq!$E$5:$AK$5,0))*gigwatt_to_megawatt*Percent_rural</f>
        <v>7.9327411167512699E-2</v>
      </c>
      <c r="AB63" s="38">
        <f>INDEX(Table_21._Residential_Sector_Eq!$E$8:$AK$93,MATCH($A63,Table_21._Residential_Sector_Eq!$C$8:$C$93,0),MATCH(AB$4,Table_21._Residential_Sector_Eq!$E$5:$AK$5,0))*gigwatt_to_megawatt*Percent_rural</f>
        <v>0.10437817258883249</v>
      </c>
      <c r="AC63" s="38">
        <f>INDEX(Table_21._Residential_Sector_Eq!$E$8:$AK$93,MATCH($A63,Table_21._Residential_Sector_Eq!$C$8:$C$93,0),MATCH(AC$4,Table_21._Residential_Sector_Eq!$E$5:$AK$5,0))*gigwatt_to_megawatt*Percent_rural</f>
        <v>0.12982656514382404</v>
      </c>
      <c r="AD63" s="38">
        <f>INDEX(Table_21._Residential_Sector_Eq!$E$8:$AK$93,MATCH($A63,Table_21._Residential_Sector_Eq!$C$8:$C$93,0),MATCH(AD$4,Table_21._Residential_Sector_Eq!$E$5:$AK$5,0))*gigwatt_to_megawatt*Percent_rural</f>
        <v>0.15527495769881558</v>
      </c>
      <c r="AE63" s="38">
        <f>INDEX(Table_21._Residential_Sector_Eq!$E$8:$AK$93,MATCH($A63,Table_21._Residential_Sector_Eq!$C$8:$C$93,0),MATCH(AE$4,Table_21._Residential_Sector_Eq!$E$5:$AK$5,0))*gigwatt_to_megawatt*Percent_rural</f>
        <v>0.18092216582064297</v>
      </c>
      <c r="AF63" s="38">
        <f>INDEX(Table_21._Residential_Sector_Eq!$E$8:$AK$93,MATCH($A63,Table_21._Residential_Sector_Eq!$C$8:$C$93,0),MATCH(AF$4,Table_21._Residential_Sector_Eq!$E$5:$AK$5,0))*gigwatt_to_megawatt*Percent_rural</f>
        <v>0.20676818950930623</v>
      </c>
      <c r="AG63" s="38">
        <f>INDEX(Table_21._Residential_Sector_Eq!$E$8:$AK$93,MATCH($A63,Table_21._Residential_Sector_Eq!$C$8:$C$93,0),MATCH(AG$4,Table_21._Residential_Sector_Eq!$E$5:$AK$5,0))*gigwatt_to_megawatt*Percent_rural</f>
        <v>0.23261421319796952</v>
      </c>
      <c r="AH63" s="38">
        <f>INDEX(Table_21._Residential_Sector_Eq!$E$8:$AK$93,MATCH($A63,Table_21._Residential_Sector_Eq!$C$8:$C$93,0),MATCH(AH$4,Table_21._Residential_Sector_Eq!$E$5:$AK$5,0))*gigwatt_to_megawatt*Percent_rural</f>
        <v>0.25865905245346871</v>
      </c>
      <c r="AI63" s="38">
        <f>INDEX(Table_21._Residential_Sector_Eq!$E$8:$AK$93,MATCH($A63,Table_21._Residential_Sector_Eq!$C$8:$C$93,0),MATCH(AI$4,Table_21._Residential_Sector_Eq!$E$5:$AK$5,0))*gigwatt_to_megawatt*Percent_rural</f>
        <v>0.28490270727580375</v>
      </c>
    </row>
    <row r="64" spans="1:35" x14ac:dyDescent="0.25">
      <c r="C64" t="s">
        <v>22</v>
      </c>
      <c r="D64" s="31"/>
      <c r="E64" s="31">
        <v>0</v>
      </c>
      <c r="F64" s="31">
        <v>0</v>
      </c>
      <c r="G64" s="31">
        <v>0</v>
      </c>
      <c r="H64" s="31">
        <v>0</v>
      </c>
      <c r="I64" s="31">
        <v>0</v>
      </c>
      <c r="J64" s="31">
        <v>0</v>
      </c>
      <c r="K64" s="31">
        <v>0</v>
      </c>
      <c r="L64" s="31">
        <v>0</v>
      </c>
      <c r="M64" s="31">
        <v>0</v>
      </c>
      <c r="N64" s="31">
        <v>0</v>
      </c>
      <c r="O64" s="31">
        <v>0</v>
      </c>
      <c r="P64" s="31">
        <v>0</v>
      </c>
      <c r="Q64" s="31">
        <v>0</v>
      </c>
      <c r="R64" s="31">
        <v>0</v>
      </c>
      <c r="S64" s="31">
        <v>0</v>
      </c>
      <c r="T64" s="31">
        <v>0</v>
      </c>
      <c r="U64" s="31">
        <v>0</v>
      </c>
      <c r="V64" s="31">
        <v>0</v>
      </c>
      <c r="W64" s="31">
        <v>0</v>
      </c>
      <c r="X64" s="31">
        <v>0</v>
      </c>
      <c r="Y64" s="31">
        <v>0</v>
      </c>
      <c r="Z64" s="31">
        <v>0</v>
      </c>
      <c r="AA64" s="31">
        <v>0</v>
      </c>
      <c r="AB64" s="31">
        <v>0</v>
      </c>
      <c r="AC64" s="31">
        <v>0</v>
      </c>
      <c r="AD64" s="31">
        <v>0</v>
      </c>
      <c r="AE64" s="31">
        <v>0</v>
      </c>
      <c r="AF64" s="31">
        <v>0</v>
      </c>
      <c r="AG64" s="31">
        <v>0</v>
      </c>
      <c r="AH64" s="31">
        <v>0</v>
      </c>
      <c r="AI64" s="31">
        <v>0</v>
      </c>
    </row>
    <row r="65" spans="1:35" x14ac:dyDescent="0.25">
      <c r="C65" t="s">
        <v>23</v>
      </c>
      <c r="D65" s="31"/>
      <c r="E65" s="31">
        <v>0</v>
      </c>
      <c r="F65" s="31">
        <v>0</v>
      </c>
      <c r="G65" s="31">
        <v>0</v>
      </c>
      <c r="H65" s="31">
        <v>0</v>
      </c>
      <c r="I65" s="31">
        <v>0</v>
      </c>
      <c r="J65" s="31">
        <v>0</v>
      </c>
      <c r="K65" s="31">
        <v>0</v>
      </c>
      <c r="L65" s="31">
        <v>0</v>
      </c>
      <c r="M65" s="31">
        <v>0</v>
      </c>
      <c r="N65" s="31">
        <v>0</v>
      </c>
      <c r="O65" s="31">
        <v>0</v>
      </c>
      <c r="P65" s="31">
        <v>0</v>
      </c>
      <c r="Q65" s="31">
        <v>0</v>
      </c>
      <c r="R65" s="31">
        <v>0</v>
      </c>
      <c r="S65" s="31">
        <v>0</v>
      </c>
      <c r="T65" s="31">
        <v>0</v>
      </c>
      <c r="U65" s="31">
        <v>0</v>
      </c>
      <c r="V65" s="31">
        <v>0</v>
      </c>
      <c r="W65" s="31">
        <v>0</v>
      </c>
      <c r="X65" s="31">
        <v>0</v>
      </c>
      <c r="Y65" s="31">
        <v>0</v>
      </c>
      <c r="Z65" s="31">
        <v>0</v>
      </c>
      <c r="AA65" s="31">
        <v>0</v>
      </c>
      <c r="AB65" s="31">
        <v>0</v>
      </c>
      <c r="AC65" s="31">
        <v>0</v>
      </c>
      <c r="AD65" s="31">
        <v>0</v>
      </c>
      <c r="AE65" s="31">
        <v>0</v>
      </c>
      <c r="AF65" s="31">
        <v>0</v>
      </c>
      <c r="AG65" s="31">
        <v>0</v>
      </c>
      <c r="AH65" s="31">
        <v>0</v>
      </c>
      <c r="AI65" s="31">
        <v>0</v>
      </c>
    </row>
    <row r="66" spans="1:35" x14ac:dyDescent="0.25">
      <c r="A66" t="s">
        <v>610</v>
      </c>
      <c r="B66" s="3" t="s">
        <v>7</v>
      </c>
      <c r="C66" t="s">
        <v>80</v>
      </c>
      <c r="D66" s="38"/>
      <c r="E66" s="38">
        <f>INDEX(Table_21._Residential_Sector_Eq!$E$8:$AK$93,MATCH($A66,Table_21._Residential_Sector_Eq!$C$8:$C$93,0),MATCH(E$4,Table_21._Residential_Sector_Eq!$E$5:$AK$5,0))*gigwatt_to_megawatt*Percent_rural</f>
        <v>2.8295431472081218</v>
      </c>
      <c r="F66" s="38">
        <f>INDEX(Table_21._Residential_Sector_Eq!$E$8:$AK$93,MATCH($A66,Table_21._Residential_Sector_Eq!$C$8:$C$93,0),MATCH(F$4,Table_21._Residential_Sector_Eq!$E$5:$AK$5,0))*gigwatt_to_megawatt*Percent_rural</f>
        <v>2.8295431472081218</v>
      </c>
      <c r="G66" s="38">
        <f>INDEX(Table_21._Residential_Sector_Eq!$E$8:$AK$93,MATCH($A66,Table_21._Residential_Sector_Eq!$C$8:$C$93,0),MATCH(G$4,Table_21._Residential_Sector_Eq!$E$5:$AK$5,0))*gigwatt_to_megawatt*Percent_rural</f>
        <v>2.8295431472081218</v>
      </c>
      <c r="H66" s="38">
        <f>INDEX(Table_21._Residential_Sector_Eq!$E$8:$AK$93,MATCH($A66,Table_21._Residential_Sector_Eq!$C$8:$C$93,0),MATCH(H$4,Table_21._Residential_Sector_Eq!$E$5:$AK$5,0))*gigwatt_to_megawatt*Percent_rural</f>
        <v>2.8295431472081218</v>
      </c>
      <c r="I66" s="38">
        <f>INDEX(Table_21._Residential_Sector_Eq!$E$8:$AK$93,MATCH($A66,Table_21._Residential_Sector_Eq!$C$8:$C$93,0),MATCH(I$4,Table_21._Residential_Sector_Eq!$E$5:$AK$5,0))*gigwatt_to_megawatt*Percent_rural</f>
        <v>2.8295431472081218</v>
      </c>
      <c r="J66" s="38">
        <f>INDEX(Table_21._Residential_Sector_Eq!$E$8:$AK$93,MATCH($A66,Table_21._Residential_Sector_Eq!$C$8:$C$93,0),MATCH(J$4,Table_21._Residential_Sector_Eq!$E$5:$AK$5,0))*gigwatt_to_megawatt*Percent_rural</f>
        <v>2.8295431472081218</v>
      </c>
      <c r="K66" s="38">
        <f>INDEX(Table_21._Residential_Sector_Eq!$E$8:$AK$93,MATCH($A66,Table_21._Residential_Sector_Eq!$C$8:$C$93,0),MATCH(K$4,Table_21._Residential_Sector_Eq!$E$5:$AK$5,0))*gigwatt_to_megawatt*Percent_rural</f>
        <v>2.8295431472081218</v>
      </c>
      <c r="L66" s="38">
        <f>INDEX(Table_21._Residential_Sector_Eq!$E$8:$AK$93,MATCH($A66,Table_21._Residential_Sector_Eq!$C$8:$C$93,0),MATCH(L$4,Table_21._Residential_Sector_Eq!$E$5:$AK$5,0))*gigwatt_to_megawatt*Percent_rural</f>
        <v>2.8295431472081218</v>
      </c>
      <c r="M66" s="38">
        <f>INDEX(Table_21._Residential_Sector_Eq!$E$8:$AK$93,MATCH($A66,Table_21._Residential_Sector_Eq!$C$8:$C$93,0),MATCH(M$4,Table_21._Residential_Sector_Eq!$E$5:$AK$5,0))*gigwatt_to_megawatt*Percent_rural</f>
        <v>2.8295431472081218</v>
      </c>
      <c r="N66" s="38">
        <f>INDEX(Table_21._Residential_Sector_Eq!$E$8:$AK$93,MATCH($A66,Table_21._Residential_Sector_Eq!$C$8:$C$93,0),MATCH(N$4,Table_21._Residential_Sector_Eq!$E$5:$AK$5,0))*gigwatt_to_megawatt*Percent_rural</f>
        <v>2.8295431472081218</v>
      </c>
      <c r="O66" s="38">
        <f>INDEX(Table_21._Residential_Sector_Eq!$E$8:$AK$93,MATCH($A66,Table_21._Residential_Sector_Eq!$C$8:$C$93,0),MATCH(O$4,Table_21._Residential_Sector_Eq!$E$5:$AK$5,0))*gigwatt_to_megawatt*Percent_rural</f>
        <v>2.8295431472081218</v>
      </c>
      <c r="P66" s="38">
        <f>INDEX(Table_21._Residential_Sector_Eq!$E$8:$AK$93,MATCH($A66,Table_21._Residential_Sector_Eq!$C$8:$C$93,0),MATCH(P$4,Table_21._Residential_Sector_Eq!$E$5:$AK$5,0))*gigwatt_to_megawatt*Percent_rural</f>
        <v>2.8295431472081218</v>
      </c>
      <c r="Q66" s="38">
        <f>INDEX(Table_21._Residential_Sector_Eq!$E$8:$AK$93,MATCH($A66,Table_21._Residential_Sector_Eq!$C$8:$C$93,0),MATCH(Q$4,Table_21._Residential_Sector_Eq!$E$5:$AK$5,0))*gigwatt_to_megawatt*Percent_rural</f>
        <v>2.8297419627749578</v>
      </c>
      <c r="R66" s="38">
        <f>INDEX(Table_21._Residential_Sector_Eq!$E$8:$AK$93,MATCH($A66,Table_21._Residential_Sector_Eq!$C$8:$C$93,0),MATCH(R$4,Table_21._Residential_Sector_Eq!$E$5:$AK$5,0))*gigwatt_to_megawatt*Percent_rural</f>
        <v>2.8297419627749578</v>
      </c>
      <c r="S66" s="38">
        <f>INDEX(Table_21._Residential_Sector_Eq!$E$8:$AK$93,MATCH($A66,Table_21._Residential_Sector_Eq!$C$8:$C$93,0),MATCH(S$4,Table_21._Residential_Sector_Eq!$E$5:$AK$5,0))*gigwatt_to_megawatt*Percent_rural</f>
        <v>2.8303384094754653</v>
      </c>
      <c r="T66" s="38">
        <f>INDEX(Table_21._Residential_Sector_Eq!$E$8:$AK$93,MATCH($A66,Table_21._Residential_Sector_Eq!$C$8:$C$93,0),MATCH(T$4,Table_21._Residential_Sector_Eq!$E$5:$AK$5,0))*gigwatt_to_megawatt*Percent_rural</f>
        <v>2.8315313028764804</v>
      </c>
      <c r="U66" s="38">
        <f>INDEX(Table_21._Residential_Sector_Eq!$E$8:$AK$93,MATCH($A66,Table_21._Residential_Sector_Eq!$C$8:$C$93,0),MATCH(U$4,Table_21._Residential_Sector_Eq!$E$5:$AK$5,0))*gigwatt_to_megawatt*Percent_rural</f>
        <v>2.8339170896785109</v>
      </c>
      <c r="V66" s="38">
        <f>INDEX(Table_21._Residential_Sector_Eq!$E$8:$AK$93,MATCH($A66,Table_21._Residential_Sector_Eq!$C$8:$C$93,0),MATCH(V$4,Table_21._Residential_Sector_Eq!$E$5:$AK$5,0))*gigwatt_to_megawatt*Percent_rural</f>
        <v>2.8380922165820643</v>
      </c>
      <c r="W66" s="38">
        <f>INDEX(Table_21._Residential_Sector_Eq!$E$8:$AK$93,MATCH($A66,Table_21._Residential_Sector_Eq!$C$8:$C$93,0),MATCH(W$4,Table_21._Residential_Sector_Eq!$E$5:$AK$5,0))*gigwatt_to_megawatt*Percent_rural</f>
        <v>2.8462436548223349</v>
      </c>
      <c r="X66" s="38">
        <f>INDEX(Table_21._Residential_Sector_Eq!$E$8:$AK$93,MATCH($A66,Table_21._Residential_Sector_Eq!$C$8:$C$93,0),MATCH(X$4,Table_21._Residential_Sector_Eq!$E$5:$AK$5,0))*gigwatt_to_megawatt*Percent_rural</f>
        <v>2.8609560067681894</v>
      </c>
      <c r="Y66" s="38">
        <f>INDEX(Table_21._Residential_Sector_Eq!$E$8:$AK$93,MATCH($A66,Table_21._Residential_Sector_Eq!$C$8:$C$93,0),MATCH(Y$4,Table_21._Residential_Sector_Eq!$E$5:$AK$5,0))*gigwatt_to_megawatt*Percent_rural</f>
        <v>2.8883925549915395</v>
      </c>
      <c r="Z66" s="38">
        <f>INDEX(Table_21._Residential_Sector_Eq!$E$8:$AK$93,MATCH($A66,Table_21._Residential_Sector_Eq!$C$8:$C$93,0),MATCH(Z$4,Table_21._Residential_Sector_Eq!$E$5:$AK$5,0))*gigwatt_to_megawatt*Percent_rural</f>
        <v>2.9380964467005071</v>
      </c>
      <c r="AA66" s="38">
        <f>INDEX(Table_21._Residential_Sector_Eq!$E$8:$AK$93,MATCH($A66,Table_21._Residential_Sector_Eq!$C$8:$C$93,0),MATCH(AA$4,Table_21._Residential_Sector_Eq!$E$5:$AK$5,0))*gigwatt_to_megawatt*Percent_rural</f>
        <v>2.9881979695431471</v>
      </c>
      <c r="AB66" s="38">
        <f>INDEX(Table_21._Residential_Sector_Eq!$E$8:$AK$93,MATCH($A66,Table_21._Residential_Sector_Eq!$C$8:$C$93,0),MATCH(AB$4,Table_21._Residential_Sector_Eq!$E$5:$AK$5,0))*gigwatt_to_megawatt*Percent_rural</f>
        <v>3.0384983079526227</v>
      </c>
      <c r="AC66" s="38">
        <f>INDEX(Table_21._Residential_Sector_Eq!$E$8:$AK$93,MATCH($A66,Table_21._Residential_Sector_Eq!$C$8:$C$93,0),MATCH(AC$4,Table_21._Residential_Sector_Eq!$E$5:$AK$5,0))*gigwatt_to_megawatt*Percent_rural</f>
        <v>3.0891962774957697</v>
      </c>
      <c r="AD66" s="38">
        <f>INDEX(Table_21._Residential_Sector_Eq!$E$8:$AK$93,MATCH($A66,Table_21._Residential_Sector_Eq!$C$8:$C$93,0),MATCH(AD$4,Table_21._Residential_Sector_Eq!$E$5:$AK$5,0))*gigwatt_to_megawatt*Percent_rural</f>
        <v>3.1402918781725888</v>
      </c>
      <c r="AE66" s="38">
        <f>INDEX(Table_21._Residential_Sector_Eq!$E$8:$AK$93,MATCH($A66,Table_21._Residential_Sector_Eq!$C$8:$C$93,0),MATCH(AE$4,Table_21._Residential_Sector_Eq!$E$5:$AK$5,0))*gigwatt_to_megawatt*Percent_rural</f>
        <v>3.1915862944162439</v>
      </c>
      <c r="AF66" s="38">
        <f>INDEX(Table_21._Residential_Sector_Eq!$E$8:$AK$93,MATCH($A66,Table_21._Residential_Sector_Eq!$C$8:$C$93,0),MATCH(AF$4,Table_21._Residential_Sector_Eq!$E$5:$AK$5,0))*gigwatt_to_megawatt*Percent_rural</f>
        <v>3.2430795262267345</v>
      </c>
      <c r="AG66" s="38">
        <f>INDEX(Table_21._Residential_Sector_Eq!$E$8:$AK$93,MATCH($A66,Table_21._Residential_Sector_Eq!$C$8:$C$93,0),MATCH(AG$4,Table_21._Residential_Sector_Eq!$E$5:$AK$5,0))*gigwatt_to_megawatt*Percent_rural</f>
        <v>3.2949703891708966</v>
      </c>
      <c r="AH66" s="38">
        <f>INDEX(Table_21._Residential_Sector_Eq!$E$8:$AK$93,MATCH($A66,Table_21._Residential_Sector_Eq!$C$8:$C$93,0),MATCH(AH$4,Table_21._Residential_Sector_Eq!$E$5:$AK$5,0))*gigwatt_to_megawatt*Percent_rural</f>
        <v>3.3470600676818951</v>
      </c>
      <c r="AI66" s="38">
        <f>INDEX(Table_21._Residential_Sector_Eq!$E$8:$AK$93,MATCH($A66,Table_21._Residential_Sector_Eq!$C$8:$C$93,0),MATCH(AI$4,Table_21._Residential_Sector_Eq!$E$5:$AK$5,0))*gigwatt_to_megawatt*Percent_rural</f>
        <v>3.3993485617597288</v>
      </c>
    </row>
    <row r="67" spans="1:35" x14ac:dyDescent="0.25">
      <c r="A67" t="s">
        <v>609</v>
      </c>
      <c r="B67" s="3" t="s">
        <v>6</v>
      </c>
      <c r="C67" t="s">
        <v>24</v>
      </c>
      <c r="D67" s="38"/>
      <c r="E67" s="38">
        <f>INDEX(Table_21._Residential_Sector_Eq!$E$8:$AK$93,MATCH($A67,Table_21._Residential_Sector_Eq!$C$8:$C$93,0),MATCH(E$4,Table_21._Residential_Sector_Eq!$E$5:$AK$5,0))*gigwatt_to_megawatt*Percent_rural</f>
        <v>3641.9443104906932</v>
      </c>
      <c r="F67" s="38">
        <f>INDEX(Table_21._Residential_Sector_Eq!$E$8:$AK$93,MATCH($A67,Table_21._Residential_Sector_Eq!$C$8:$C$93,0),MATCH(F$4,Table_21._Residential_Sector_Eq!$E$5:$AK$5,0))*gigwatt_to_megawatt*Percent_rural</f>
        <v>4192.8300380710662</v>
      </c>
      <c r="G67" s="38">
        <f>INDEX(Table_21._Residential_Sector_Eq!$E$8:$AK$93,MATCH($A67,Table_21._Residential_Sector_Eq!$C$8:$C$93,0),MATCH(G$4,Table_21._Residential_Sector_Eq!$E$5:$AK$5,0))*gigwatt_to_megawatt*Percent_rural</f>
        <v>4675.9777115059214</v>
      </c>
      <c r="H67" s="38">
        <f>INDEX(Table_21._Residential_Sector_Eq!$E$8:$AK$93,MATCH($A67,Table_21._Residential_Sector_Eq!$C$8:$C$93,0),MATCH(H$4,Table_21._Residential_Sector_Eq!$E$5:$AK$5,0))*gigwatt_to_megawatt*Percent_rural</f>
        <v>5147.6193316412855</v>
      </c>
      <c r="I67" s="38">
        <f>INDEX(Table_21._Residential_Sector_Eq!$E$8:$AK$93,MATCH($A67,Table_21._Residential_Sector_Eq!$C$8:$C$93,0),MATCH(I$4,Table_21._Residential_Sector_Eq!$E$5:$AK$5,0))*gigwatt_to_megawatt*Percent_rural</f>
        <v>5610.7794796954313</v>
      </c>
      <c r="J67" s="38">
        <f>INDEX(Table_21._Residential_Sector_Eq!$E$8:$AK$93,MATCH($A67,Table_21._Residential_Sector_Eq!$C$8:$C$93,0),MATCH(J$4,Table_21._Residential_Sector_Eq!$E$5:$AK$5,0))*gigwatt_to_megawatt*Percent_rural</f>
        <v>6077.9737944162434</v>
      </c>
      <c r="K67" s="38">
        <f>INDEX(Table_21._Residential_Sector_Eq!$E$8:$AK$93,MATCH($A67,Table_21._Residential_Sector_Eq!$C$8:$C$93,0),MATCH(K$4,Table_21._Residential_Sector_Eq!$E$5:$AK$5,0))*gigwatt_to_megawatt*Percent_rural</f>
        <v>6556.0598223350262</v>
      </c>
      <c r="L67" s="38">
        <f>INDEX(Table_21._Residential_Sector_Eq!$E$8:$AK$93,MATCH($A67,Table_21._Residential_Sector_Eq!$C$8:$C$93,0),MATCH(L$4,Table_21._Residential_Sector_Eq!$E$5:$AK$5,0))*gigwatt_to_megawatt*Percent_rural</f>
        <v>7035.5421319796951</v>
      </c>
      <c r="M67" s="38">
        <f>INDEX(Table_21._Residential_Sector_Eq!$E$8:$AK$93,MATCH($A67,Table_21._Residential_Sector_Eq!$C$8:$C$93,0),MATCH(M$4,Table_21._Residential_Sector_Eq!$E$5:$AK$5,0))*gigwatt_to_megawatt*Percent_rural</f>
        <v>7519.7719585448394</v>
      </c>
      <c r="N67" s="38">
        <f>INDEX(Table_21._Residential_Sector_Eq!$E$8:$AK$93,MATCH($A67,Table_21._Residential_Sector_Eq!$C$8:$C$93,0),MATCH(N$4,Table_21._Residential_Sector_Eq!$E$5:$AK$5,0))*gigwatt_to_megawatt*Percent_rural</f>
        <v>8006.5122292724191</v>
      </c>
      <c r="O67" s="38">
        <f>INDEX(Table_21._Residential_Sector_Eq!$E$8:$AK$93,MATCH($A67,Table_21._Residential_Sector_Eq!$C$8:$C$93,0),MATCH(O$4,Table_21._Residential_Sector_Eq!$E$5:$AK$5,0))*gigwatt_to_megawatt*Percent_rural</f>
        <v>8504.3885575296099</v>
      </c>
      <c r="P67" s="38">
        <f>INDEX(Table_21._Residential_Sector_Eq!$E$8:$AK$93,MATCH($A67,Table_21._Residential_Sector_Eq!$C$8:$C$93,0),MATCH(P$4,Table_21._Residential_Sector_Eq!$E$5:$AK$5,0))*gigwatt_to_megawatt*Percent_rural</f>
        <v>9013.3762901861264</v>
      </c>
      <c r="Q67" s="38">
        <f>INDEX(Table_21._Residential_Sector_Eq!$E$8:$AK$93,MATCH($A67,Table_21._Residential_Sector_Eq!$C$8:$C$93,0),MATCH(Q$4,Table_21._Residential_Sector_Eq!$E$5:$AK$5,0))*gigwatt_to_megawatt*Percent_rural</f>
        <v>9533.6334856175981</v>
      </c>
      <c r="R67" s="38">
        <f>INDEX(Table_21._Residential_Sector_Eq!$E$8:$AK$93,MATCH($A67,Table_21._Residential_Sector_Eq!$C$8:$C$93,0),MATCH(R$4,Table_21._Residential_Sector_Eq!$E$5:$AK$5,0))*gigwatt_to_megawatt*Percent_rural</f>
        <v>10062.011899323181</v>
      </c>
      <c r="S67" s="38">
        <f>INDEX(Table_21._Residential_Sector_Eq!$E$8:$AK$93,MATCH($A67,Table_21._Residential_Sector_Eq!$C$8:$C$93,0),MATCH(S$4,Table_21._Residential_Sector_Eq!$E$5:$AK$5,0))*gigwatt_to_megawatt*Percent_rural</f>
        <v>10601.693972081217</v>
      </c>
      <c r="T67" s="38">
        <f>INDEX(Table_21._Residential_Sector_Eq!$E$8:$AK$93,MATCH($A67,Table_21._Residential_Sector_Eq!$C$8:$C$93,0),MATCH(T$4,Table_21._Residential_Sector_Eq!$E$5:$AK$5,0))*gigwatt_to_megawatt*Percent_rural</f>
        <v>11148.051476311337</v>
      </c>
      <c r="U67" s="38">
        <f>INDEX(Table_21._Residential_Sector_Eq!$E$8:$AK$93,MATCH($A67,Table_21._Residential_Sector_Eq!$C$8:$C$93,0),MATCH(U$4,Table_21._Residential_Sector_Eq!$E$5:$AK$5,0))*gigwatt_to_megawatt*Percent_rural</f>
        <v>11704.841032148899</v>
      </c>
      <c r="V67" s="38">
        <f>INDEX(Table_21._Residential_Sector_Eq!$E$8:$AK$93,MATCH($A67,Table_21._Residential_Sector_Eq!$C$8:$C$93,0),MATCH(V$4,Table_21._Residential_Sector_Eq!$E$5:$AK$5,0))*gigwatt_to_megawatt*Percent_rural</f>
        <v>12269.954399323182</v>
      </c>
      <c r="W67" s="38">
        <f>INDEX(Table_21._Residential_Sector_Eq!$E$8:$AK$93,MATCH($A67,Table_21._Residential_Sector_Eq!$C$8:$C$93,0),MATCH(W$4,Table_21._Residential_Sector_Eq!$E$5:$AK$5,0))*gigwatt_to_megawatt*Percent_rural</f>
        <v>12847.439661590526</v>
      </c>
      <c r="X67" s="38">
        <f>INDEX(Table_21._Residential_Sector_Eq!$E$8:$AK$93,MATCH($A67,Table_21._Residential_Sector_Eq!$C$8:$C$93,0),MATCH(X$4,Table_21._Residential_Sector_Eq!$E$5:$AK$5,0))*gigwatt_to_megawatt*Percent_rural</f>
        <v>13434.457732656512</v>
      </c>
      <c r="Y67" s="38">
        <f>INDEX(Table_21._Residential_Sector_Eq!$E$8:$AK$93,MATCH($A67,Table_21._Residential_Sector_Eq!$C$8:$C$93,0),MATCH(Y$4,Table_21._Residential_Sector_Eq!$E$5:$AK$5,0))*gigwatt_to_megawatt*Percent_rural</f>
        <v>14035.524708121826</v>
      </c>
      <c r="Z67" s="38">
        <f>INDEX(Table_21._Residential_Sector_Eq!$E$8:$AK$93,MATCH($A67,Table_21._Residential_Sector_Eq!$C$8:$C$93,0),MATCH(Z$4,Table_21._Residential_Sector_Eq!$E$5:$AK$5,0))*gigwatt_to_megawatt*Percent_rural</f>
        <v>14648.417034686971</v>
      </c>
      <c r="AA67" s="38">
        <f>INDEX(Table_21._Residential_Sector_Eq!$E$8:$AK$93,MATCH($A67,Table_21._Residential_Sector_Eq!$C$8:$C$93,0),MATCH(AA$4,Table_21._Residential_Sector_Eq!$E$5:$AK$5,0))*gigwatt_to_megawatt*Percent_rural</f>
        <v>15275.003379864635</v>
      </c>
      <c r="AB67" s="38">
        <f>INDEX(Table_21._Residential_Sector_Eq!$E$8:$AK$93,MATCH($A67,Table_21._Residential_Sector_Eq!$C$8:$C$93,0),MATCH(AB$4,Table_21._Residential_Sector_Eq!$E$5:$AK$5,0))*gigwatt_to_megawatt*Percent_rural</f>
        <v>15918.968193739425</v>
      </c>
      <c r="AC67" s="38">
        <f>INDEX(Table_21._Residential_Sector_Eq!$E$8:$AK$93,MATCH($A67,Table_21._Residential_Sector_Eq!$C$8:$C$93,0),MATCH(AC$4,Table_21._Residential_Sector_Eq!$E$5:$AK$5,0))*gigwatt_to_megawatt*Percent_rural</f>
        <v>16578.333460236889</v>
      </c>
      <c r="AD67" s="38">
        <f>INDEX(Table_21._Residential_Sector_Eq!$E$8:$AK$93,MATCH($A67,Table_21._Residential_Sector_Eq!$C$8:$C$93,0),MATCH(AD$4,Table_21._Residential_Sector_Eq!$E$5:$AK$5,0))*gigwatt_to_megawatt*Percent_rural</f>
        <v>17258.837593062603</v>
      </c>
      <c r="AE67" s="38">
        <f>INDEX(Table_21._Residential_Sector_Eq!$E$8:$AK$93,MATCH($A67,Table_21._Residential_Sector_Eq!$C$8:$C$93,0),MATCH(AE$4,Table_21._Residential_Sector_Eq!$E$5:$AK$5,0))*gigwatt_to_megawatt*Percent_rural</f>
        <v>17954.59505499154</v>
      </c>
      <c r="AF67" s="38">
        <f>INDEX(Table_21._Residential_Sector_Eq!$E$8:$AK$93,MATCH($A67,Table_21._Residential_Sector_Eq!$C$8:$C$93,0),MATCH(AF$4,Table_21._Residential_Sector_Eq!$E$5:$AK$5,0))*gigwatt_to_megawatt*Percent_rural</f>
        <v>18665.423730964467</v>
      </c>
      <c r="AG67" s="38">
        <f>INDEX(Table_21._Residential_Sector_Eq!$E$8:$AK$93,MATCH($A67,Table_21._Residential_Sector_Eq!$C$8:$C$93,0),MATCH(AG$4,Table_21._Residential_Sector_Eq!$E$5:$AK$5,0))*gigwatt_to_megawatt*Percent_rural</f>
        <v>19398.176992385786</v>
      </c>
      <c r="AH67" s="38">
        <f>INDEX(Table_21._Residential_Sector_Eq!$E$8:$AK$93,MATCH($A67,Table_21._Residential_Sector_Eq!$C$8:$C$93,0),MATCH(AH$4,Table_21._Residential_Sector_Eq!$E$5:$AK$5,0))*gigwatt_to_megawatt*Percent_rural</f>
        <v>20147.688219120133</v>
      </c>
      <c r="AI67" s="38">
        <f>INDEX(Table_21._Residential_Sector_Eq!$E$8:$AK$93,MATCH($A67,Table_21._Residential_Sector_Eq!$C$8:$C$93,0),MATCH(AI$4,Table_21._Residential_Sector_Eq!$E$5:$AK$5,0))*gigwatt_to_megawatt*Percent_rural</f>
        <v>20914.42482656514</v>
      </c>
    </row>
    <row r="68" spans="1:35" x14ac:dyDescent="0.25">
      <c r="C68" t="s">
        <v>25</v>
      </c>
      <c r="D68" s="31"/>
      <c r="E68" s="31">
        <v>0</v>
      </c>
      <c r="F68" s="31">
        <v>0</v>
      </c>
      <c r="G68" s="31">
        <v>0</v>
      </c>
      <c r="H68" s="31">
        <v>0</v>
      </c>
      <c r="I68" s="31">
        <v>0</v>
      </c>
      <c r="J68" s="31">
        <v>0</v>
      </c>
      <c r="K68" s="31">
        <v>0</v>
      </c>
      <c r="L68" s="31">
        <v>0</v>
      </c>
      <c r="M68" s="31">
        <v>0</v>
      </c>
      <c r="N68" s="31">
        <v>0</v>
      </c>
      <c r="O68" s="31">
        <v>0</v>
      </c>
      <c r="P68" s="31">
        <v>0</v>
      </c>
      <c r="Q68" s="31">
        <v>0</v>
      </c>
      <c r="R68" s="31">
        <v>0</v>
      </c>
      <c r="S68" s="31">
        <v>0</v>
      </c>
      <c r="T68" s="31">
        <v>0</v>
      </c>
      <c r="U68" s="31">
        <v>0</v>
      </c>
      <c r="V68" s="31">
        <v>0</v>
      </c>
      <c r="W68" s="31">
        <v>0</v>
      </c>
      <c r="X68" s="31">
        <v>0</v>
      </c>
      <c r="Y68" s="31">
        <v>0</v>
      </c>
      <c r="Z68" s="31">
        <v>0</v>
      </c>
      <c r="AA68" s="31">
        <v>0</v>
      </c>
      <c r="AB68" s="31">
        <v>0</v>
      </c>
      <c r="AC68" s="31">
        <v>0</v>
      </c>
      <c r="AD68" s="31">
        <v>0</v>
      </c>
      <c r="AE68" s="31">
        <v>0</v>
      </c>
      <c r="AF68" s="31">
        <v>0</v>
      </c>
      <c r="AG68" s="31">
        <v>0</v>
      </c>
      <c r="AH68" s="31">
        <v>0</v>
      </c>
      <c r="AI68" s="31">
        <v>0</v>
      </c>
    </row>
    <row r="69" spans="1:35" x14ac:dyDescent="0.25">
      <c r="C69" t="s">
        <v>26</v>
      </c>
      <c r="D69" s="31"/>
      <c r="E69" s="31">
        <v>0</v>
      </c>
      <c r="F69" s="31">
        <v>0</v>
      </c>
      <c r="G69" s="31">
        <v>0</v>
      </c>
      <c r="H69" s="31">
        <v>0</v>
      </c>
      <c r="I69" s="31">
        <v>0</v>
      </c>
      <c r="J69" s="31">
        <v>0</v>
      </c>
      <c r="K69" s="31">
        <v>0</v>
      </c>
      <c r="L69" s="31">
        <v>0</v>
      </c>
      <c r="M69" s="31">
        <v>0</v>
      </c>
      <c r="N69" s="31">
        <v>0</v>
      </c>
      <c r="O69" s="31">
        <v>0</v>
      </c>
      <c r="P69" s="31">
        <v>0</v>
      </c>
      <c r="Q69" s="31">
        <v>0</v>
      </c>
      <c r="R69" s="31">
        <v>0</v>
      </c>
      <c r="S69" s="31">
        <v>0</v>
      </c>
      <c r="T69" s="31">
        <v>0</v>
      </c>
      <c r="U69" s="31">
        <v>0</v>
      </c>
      <c r="V69" s="31">
        <v>0</v>
      </c>
      <c r="W69" s="31">
        <v>0</v>
      </c>
      <c r="X69" s="31">
        <v>0</v>
      </c>
      <c r="Y69" s="31">
        <v>0</v>
      </c>
      <c r="Z69" s="31">
        <v>0</v>
      </c>
      <c r="AA69" s="31">
        <v>0</v>
      </c>
      <c r="AB69" s="31">
        <v>0</v>
      </c>
      <c r="AC69" s="31">
        <v>0</v>
      </c>
      <c r="AD69" s="31">
        <v>0</v>
      </c>
      <c r="AE69" s="31">
        <v>0</v>
      </c>
      <c r="AF69" s="31">
        <v>0</v>
      </c>
      <c r="AG69" s="31">
        <v>0</v>
      </c>
      <c r="AH69" s="31">
        <v>0</v>
      </c>
      <c r="AI69" s="31">
        <v>0</v>
      </c>
    </row>
    <row r="70" spans="1:35" x14ac:dyDescent="0.25">
      <c r="C70" t="s">
        <v>27</v>
      </c>
      <c r="D70" s="31"/>
      <c r="E70" s="31">
        <v>0</v>
      </c>
      <c r="F70" s="31">
        <v>0</v>
      </c>
      <c r="G70" s="31">
        <v>0</v>
      </c>
      <c r="H70" s="31">
        <v>0</v>
      </c>
      <c r="I70" s="31">
        <v>0</v>
      </c>
      <c r="J70" s="31">
        <v>0</v>
      </c>
      <c r="K70" s="31">
        <v>0</v>
      </c>
      <c r="L70" s="31">
        <v>0</v>
      </c>
      <c r="M70" s="31">
        <v>0</v>
      </c>
      <c r="N70" s="31">
        <v>0</v>
      </c>
      <c r="O70" s="31">
        <v>0</v>
      </c>
      <c r="P70" s="31">
        <v>0</v>
      </c>
      <c r="Q70" s="31">
        <v>0</v>
      </c>
      <c r="R70" s="31">
        <v>0</v>
      </c>
      <c r="S70" s="31">
        <v>0</v>
      </c>
      <c r="T70" s="31">
        <v>0</v>
      </c>
      <c r="U70" s="31">
        <v>0</v>
      </c>
      <c r="V70" s="31">
        <v>0</v>
      </c>
      <c r="W70" s="31">
        <v>0</v>
      </c>
      <c r="X70" s="31">
        <v>0</v>
      </c>
      <c r="Y70" s="31">
        <v>0</v>
      </c>
      <c r="Z70" s="31">
        <v>0</v>
      </c>
      <c r="AA70" s="31">
        <v>0</v>
      </c>
      <c r="AB70" s="31">
        <v>0</v>
      </c>
      <c r="AC70" s="31">
        <v>0</v>
      </c>
      <c r="AD70" s="31">
        <v>0</v>
      </c>
      <c r="AE70" s="31">
        <v>0</v>
      </c>
      <c r="AF70" s="31">
        <v>0</v>
      </c>
      <c r="AG70" s="31">
        <v>0</v>
      </c>
      <c r="AH70" s="31">
        <v>0</v>
      </c>
      <c r="AI70" s="31">
        <v>0</v>
      </c>
    </row>
    <row r="71" spans="1:35" x14ac:dyDescent="0.25">
      <c r="C71" t="s">
        <v>28</v>
      </c>
      <c r="D71" s="31"/>
      <c r="E71" s="31">
        <v>0</v>
      </c>
      <c r="F71" s="31">
        <v>0</v>
      </c>
      <c r="G71" s="31">
        <v>0</v>
      </c>
      <c r="H71" s="31">
        <v>0</v>
      </c>
      <c r="I71" s="31">
        <v>0</v>
      </c>
      <c r="J71" s="31">
        <v>0</v>
      </c>
      <c r="K71" s="31">
        <v>0</v>
      </c>
      <c r="L71" s="31">
        <v>0</v>
      </c>
      <c r="M71" s="31">
        <v>0</v>
      </c>
      <c r="N71" s="31">
        <v>0</v>
      </c>
      <c r="O71" s="31">
        <v>0</v>
      </c>
      <c r="P71" s="31">
        <v>0</v>
      </c>
      <c r="Q71" s="31">
        <v>0</v>
      </c>
      <c r="R71" s="31">
        <v>0</v>
      </c>
      <c r="S71" s="31">
        <v>0</v>
      </c>
      <c r="T71" s="31">
        <v>0</v>
      </c>
      <c r="U71" s="31">
        <v>0</v>
      </c>
      <c r="V71" s="31">
        <v>0</v>
      </c>
      <c r="W71" s="31">
        <v>0</v>
      </c>
      <c r="X71" s="31">
        <v>0</v>
      </c>
      <c r="Y71" s="31">
        <v>0</v>
      </c>
      <c r="Z71" s="31">
        <v>0</v>
      </c>
      <c r="AA71" s="31">
        <v>0</v>
      </c>
      <c r="AB71" s="31">
        <v>0</v>
      </c>
      <c r="AC71" s="31">
        <v>0</v>
      </c>
      <c r="AD71" s="31">
        <v>0</v>
      </c>
      <c r="AE71" s="31">
        <v>0</v>
      </c>
      <c r="AF71" s="31">
        <v>0</v>
      </c>
      <c r="AG71" s="31">
        <v>0</v>
      </c>
      <c r="AH71" s="31">
        <v>0</v>
      </c>
      <c r="AI71" s="31">
        <v>0</v>
      </c>
    </row>
    <row r="72" spans="1:35" x14ac:dyDescent="0.25">
      <c r="C72" t="s">
        <v>29</v>
      </c>
      <c r="D72" s="31"/>
      <c r="E72" s="31">
        <v>0</v>
      </c>
      <c r="F72" s="31">
        <v>0</v>
      </c>
      <c r="G72" s="31">
        <v>0</v>
      </c>
      <c r="H72" s="31">
        <v>0</v>
      </c>
      <c r="I72" s="31">
        <v>0</v>
      </c>
      <c r="J72" s="31">
        <v>0</v>
      </c>
      <c r="K72" s="31">
        <v>0</v>
      </c>
      <c r="L72" s="31">
        <v>0</v>
      </c>
      <c r="M72" s="31">
        <v>0</v>
      </c>
      <c r="N72" s="31">
        <v>0</v>
      </c>
      <c r="O72" s="31">
        <v>0</v>
      </c>
      <c r="P72" s="31">
        <v>0</v>
      </c>
      <c r="Q72" s="31">
        <v>0</v>
      </c>
      <c r="R72" s="31">
        <v>0</v>
      </c>
      <c r="S72" s="31">
        <v>0</v>
      </c>
      <c r="T72" s="31">
        <v>0</v>
      </c>
      <c r="U72" s="31">
        <v>0</v>
      </c>
      <c r="V72" s="31">
        <v>0</v>
      </c>
      <c r="W72" s="31">
        <v>0</v>
      </c>
      <c r="X72" s="31">
        <v>0</v>
      </c>
      <c r="Y72" s="31">
        <v>0</v>
      </c>
      <c r="Z72" s="31">
        <v>0</v>
      </c>
      <c r="AA72" s="31">
        <v>0</v>
      </c>
      <c r="AB72" s="31">
        <v>0</v>
      </c>
      <c r="AC72" s="31">
        <v>0</v>
      </c>
      <c r="AD72" s="31">
        <v>0</v>
      </c>
      <c r="AE72" s="31">
        <v>0</v>
      </c>
      <c r="AF72" s="31">
        <v>0</v>
      </c>
      <c r="AG72" s="31">
        <v>0</v>
      </c>
      <c r="AH72" s="31">
        <v>0</v>
      </c>
      <c r="AI72" s="31">
        <v>0</v>
      </c>
    </row>
    <row r="73" spans="1:35" x14ac:dyDescent="0.25">
      <c r="C73" t="s">
        <v>78</v>
      </c>
      <c r="D73" s="31"/>
      <c r="E73" s="31">
        <v>0</v>
      </c>
      <c r="F73" s="31">
        <v>0</v>
      </c>
      <c r="G73" s="31">
        <v>0</v>
      </c>
      <c r="H73" s="31">
        <v>0</v>
      </c>
      <c r="I73" s="31">
        <v>0</v>
      </c>
      <c r="J73" s="31">
        <v>0</v>
      </c>
      <c r="K73" s="31">
        <v>0</v>
      </c>
      <c r="L73" s="31">
        <v>0</v>
      </c>
      <c r="M73" s="31">
        <v>0</v>
      </c>
      <c r="N73" s="31">
        <v>0</v>
      </c>
      <c r="O73" s="31">
        <v>0</v>
      </c>
      <c r="P73" s="31">
        <v>0</v>
      </c>
      <c r="Q73" s="31">
        <v>0</v>
      </c>
      <c r="R73" s="31">
        <v>0</v>
      </c>
      <c r="S73" s="31">
        <v>0</v>
      </c>
      <c r="T73" s="31">
        <v>0</v>
      </c>
      <c r="U73" s="31">
        <v>0</v>
      </c>
      <c r="V73" s="31">
        <v>0</v>
      </c>
      <c r="W73" s="31">
        <v>0</v>
      </c>
      <c r="X73" s="31">
        <v>0</v>
      </c>
      <c r="Y73" s="31">
        <v>0</v>
      </c>
      <c r="Z73" s="31">
        <v>0</v>
      </c>
      <c r="AA73" s="31">
        <v>0</v>
      </c>
      <c r="AB73" s="31">
        <v>0</v>
      </c>
      <c r="AC73" s="31">
        <v>0</v>
      </c>
      <c r="AD73" s="31">
        <v>0</v>
      </c>
      <c r="AE73" s="31">
        <v>0</v>
      </c>
      <c r="AF73" s="31">
        <v>0</v>
      </c>
      <c r="AG73" s="31">
        <v>0</v>
      </c>
      <c r="AH73" s="31">
        <v>0</v>
      </c>
      <c r="AI73" s="31">
        <v>0</v>
      </c>
    </row>
    <row r="74" spans="1:35" x14ac:dyDescent="0.25">
      <c r="C74" t="s">
        <v>81</v>
      </c>
      <c r="D74" s="31"/>
      <c r="E74" s="31">
        <v>0</v>
      </c>
      <c r="F74" s="31">
        <v>0</v>
      </c>
      <c r="G74" s="31">
        <v>0</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v>0</v>
      </c>
      <c r="AB74" s="31">
        <v>0</v>
      </c>
      <c r="AC74" s="31">
        <v>0</v>
      </c>
      <c r="AD74" s="31">
        <v>0</v>
      </c>
      <c r="AE74" s="31">
        <v>0</v>
      </c>
      <c r="AF74" s="31">
        <v>0</v>
      </c>
      <c r="AG74" s="31">
        <v>0</v>
      </c>
      <c r="AH74" s="31">
        <v>0</v>
      </c>
      <c r="AI74" s="31">
        <v>0</v>
      </c>
    </row>
    <row r="75" spans="1:35" x14ac:dyDescent="0.25">
      <c r="C75" t="s">
        <v>211</v>
      </c>
      <c r="D75" s="31"/>
      <c r="E75" s="31">
        <v>0</v>
      </c>
      <c r="F75" s="31">
        <v>0</v>
      </c>
      <c r="G75" s="31">
        <v>0</v>
      </c>
      <c r="H75" s="31">
        <v>0</v>
      </c>
      <c r="I75" s="31">
        <v>0</v>
      </c>
      <c r="J75" s="31">
        <v>0</v>
      </c>
      <c r="K75" s="31">
        <v>0</v>
      </c>
      <c r="L75" s="31">
        <v>0</v>
      </c>
      <c r="M75" s="31">
        <v>0</v>
      </c>
      <c r="N75" s="31">
        <v>0</v>
      </c>
      <c r="O75" s="31">
        <v>0</v>
      </c>
      <c r="P75" s="31">
        <v>0</v>
      </c>
      <c r="Q75" s="31">
        <v>0</v>
      </c>
      <c r="R75" s="31">
        <v>0</v>
      </c>
      <c r="S75" s="31">
        <v>0</v>
      </c>
      <c r="T75" s="31">
        <v>0</v>
      </c>
      <c r="U75" s="31">
        <v>0</v>
      </c>
      <c r="V75" s="31">
        <v>0</v>
      </c>
      <c r="W75" s="31">
        <v>0</v>
      </c>
      <c r="X75" s="31">
        <v>0</v>
      </c>
      <c r="Y75" s="31">
        <v>0</v>
      </c>
      <c r="Z75" s="31">
        <v>0</v>
      </c>
      <c r="AA75" s="31">
        <v>0</v>
      </c>
      <c r="AB75" s="31">
        <v>0</v>
      </c>
      <c r="AC75" s="31">
        <v>0</v>
      </c>
      <c r="AD75" s="31">
        <v>0</v>
      </c>
      <c r="AE75" s="31">
        <v>0</v>
      </c>
      <c r="AF75" s="31">
        <v>0</v>
      </c>
      <c r="AG75" s="31">
        <v>0</v>
      </c>
      <c r="AH75" s="31">
        <v>0</v>
      </c>
      <c r="AI75" s="31">
        <v>0</v>
      </c>
    </row>
    <row r="76" spans="1:35" x14ac:dyDescent="0.25">
      <c r="C76" t="s">
        <v>212</v>
      </c>
      <c r="D76" s="31"/>
      <c r="E76" s="31">
        <v>0</v>
      </c>
      <c r="F76" s="31">
        <v>0</v>
      </c>
      <c r="G76" s="31">
        <v>0</v>
      </c>
      <c r="H76" s="31">
        <v>0</v>
      </c>
      <c r="I76" s="31">
        <v>0</v>
      </c>
      <c r="J76" s="31">
        <v>0</v>
      </c>
      <c r="K76" s="31">
        <v>0</v>
      </c>
      <c r="L76" s="31">
        <v>0</v>
      </c>
      <c r="M76" s="31">
        <v>0</v>
      </c>
      <c r="N76" s="31">
        <v>0</v>
      </c>
      <c r="O76" s="31">
        <v>0</v>
      </c>
      <c r="P76" s="31">
        <v>0</v>
      </c>
      <c r="Q76" s="31">
        <v>0</v>
      </c>
      <c r="R76" s="31">
        <v>0</v>
      </c>
      <c r="S76" s="31">
        <v>0</v>
      </c>
      <c r="T76" s="31">
        <v>0</v>
      </c>
      <c r="U76" s="31">
        <v>0</v>
      </c>
      <c r="V76" s="31">
        <v>0</v>
      </c>
      <c r="W76" s="31">
        <v>0</v>
      </c>
      <c r="X76" s="31">
        <v>0</v>
      </c>
      <c r="Y76" s="31">
        <v>0</v>
      </c>
      <c r="Z76" s="31">
        <v>0</v>
      </c>
      <c r="AA76" s="31">
        <v>0</v>
      </c>
      <c r="AB76" s="31">
        <v>0</v>
      </c>
      <c r="AC76" s="31">
        <v>0</v>
      </c>
      <c r="AD76" s="31">
        <v>0</v>
      </c>
      <c r="AE76" s="31">
        <v>0</v>
      </c>
      <c r="AF76" s="31">
        <v>0</v>
      </c>
      <c r="AG76" s="31">
        <v>0</v>
      </c>
      <c r="AH76" s="31">
        <v>0</v>
      </c>
      <c r="AI76" s="31">
        <v>0</v>
      </c>
    </row>
    <row r="77" spans="1:35" x14ac:dyDescent="0.25">
      <c r="C77" t="s">
        <v>213</v>
      </c>
      <c r="D77" s="31"/>
      <c r="E77" s="31">
        <v>0</v>
      </c>
      <c r="F77" s="31">
        <v>0</v>
      </c>
      <c r="G77" s="31">
        <v>0</v>
      </c>
      <c r="H77" s="31">
        <v>0</v>
      </c>
      <c r="I77" s="31">
        <v>0</v>
      </c>
      <c r="J77" s="31">
        <v>0</v>
      </c>
      <c r="K77" s="31">
        <v>0</v>
      </c>
      <c r="L77" s="31">
        <v>0</v>
      </c>
      <c r="M77" s="31">
        <v>0</v>
      </c>
      <c r="N77" s="31">
        <v>0</v>
      </c>
      <c r="O77" s="31">
        <v>0</v>
      </c>
      <c r="P77" s="31">
        <v>0</v>
      </c>
      <c r="Q77" s="31">
        <v>0</v>
      </c>
      <c r="R77" s="31">
        <v>0</v>
      </c>
      <c r="S77" s="31">
        <v>0</v>
      </c>
      <c r="T77" s="31">
        <v>0</v>
      </c>
      <c r="U77" s="31">
        <v>0</v>
      </c>
      <c r="V77" s="31">
        <v>0</v>
      </c>
      <c r="W77" s="31">
        <v>0</v>
      </c>
      <c r="X77" s="31">
        <v>0</v>
      </c>
      <c r="Y77" s="31">
        <v>0</v>
      </c>
      <c r="Z77" s="31">
        <v>0</v>
      </c>
      <c r="AA77" s="31">
        <v>0</v>
      </c>
      <c r="AB77" s="31">
        <v>0</v>
      </c>
      <c r="AC77" s="31">
        <v>0</v>
      </c>
      <c r="AD77" s="31">
        <v>0</v>
      </c>
      <c r="AE77" s="31">
        <v>0</v>
      </c>
      <c r="AF77" s="31">
        <v>0</v>
      </c>
      <c r="AG77" s="31">
        <v>0</v>
      </c>
      <c r="AH77" s="31">
        <v>0</v>
      </c>
      <c r="AI77" s="31">
        <v>0</v>
      </c>
    </row>
    <row r="78" spans="1:35" x14ac:dyDescent="0.25">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spans="1:35" ht="18.75" x14ac:dyDescent="0.3">
      <c r="A79" s="36" t="s">
        <v>228</v>
      </c>
    </row>
    <row r="80" spans="1:35" ht="18.75" x14ac:dyDescent="0.3">
      <c r="A80" s="36"/>
      <c r="B80" s="39" t="s">
        <v>231</v>
      </c>
    </row>
    <row r="81" spans="1:56" x14ac:dyDescent="0.25">
      <c r="B81" s="1" t="s">
        <v>226</v>
      </c>
      <c r="F81" s="41" t="s">
        <v>232</v>
      </c>
    </row>
    <row r="82" spans="1:56" x14ac:dyDescent="0.25">
      <c r="C82" s="1" t="s">
        <v>214</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79</v>
      </c>
      <c r="D83" s="31"/>
      <c r="E83" s="31"/>
      <c r="F83" s="31"/>
      <c r="G83" s="31"/>
      <c r="H83" s="31"/>
      <c r="I83" s="31"/>
      <c r="J83" s="31">
        <v>0</v>
      </c>
      <c r="K83" s="31"/>
      <c r="L83" s="31"/>
      <c r="M83" s="31"/>
      <c r="N83" s="31"/>
      <c r="O83" s="31">
        <v>0</v>
      </c>
      <c r="P83" s="31"/>
      <c r="Q83" s="31"/>
      <c r="R83" s="31"/>
      <c r="S83" s="31"/>
      <c r="T83" s="31">
        <v>0</v>
      </c>
      <c r="U83" s="31"/>
      <c r="V83" s="31"/>
      <c r="W83" s="31"/>
      <c r="X83" s="31"/>
      <c r="Y83" s="31">
        <v>0</v>
      </c>
      <c r="Z83" s="31"/>
      <c r="AA83" s="31"/>
      <c r="AB83" s="31"/>
      <c r="AC83" s="31"/>
      <c r="AD83" s="31">
        <v>0</v>
      </c>
      <c r="AE83" s="31"/>
      <c r="AF83" s="31"/>
      <c r="AG83" s="31"/>
      <c r="AH83" s="31"/>
      <c r="AI83" s="31">
        <v>0</v>
      </c>
      <c r="AW83" t="s">
        <v>79</v>
      </c>
      <c r="AX83" s="31">
        <v>0</v>
      </c>
      <c r="AY83" s="31">
        <v>0</v>
      </c>
      <c r="AZ83" s="31">
        <v>0</v>
      </c>
      <c r="BA83" s="31">
        <v>0</v>
      </c>
      <c r="BB83" s="31">
        <v>0</v>
      </c>
      <c r="BC83" s="31">
        <v>0</v>
      </c>
      <c r="BD83" s="31">
        <v>0</v>
      </c>
    </row>
    <row r="84" spans="1:56" x14ac:dyDescent="0.25">
      <c r="A84" t="s">
        <v>493</v>
      </c>
      <c r="B84" s="3" t="s">
        <v>14</v>
      </c>
      <c r="C84" t="s">
        <v>21</v>
      </c>
      <c r="D84" s="38"/>
      <c r="E84" s="38">
        <f>INDEX(Table_22._Commercial_Sector_Ene!$F$8:$AK$81,MATCH($A84,Table_22._Commercial_Sector_Ene!$C$8:$C$81,0),MATCH(E$82,Table_22._Commercial_Sector_Ene!$F$5:$AK$5,0))*gigwatt_to_megawatt</f>
        <v>1377.152</v>
      </c>
      <c r="F84" s="40">
        <f t="shared" ref="F84:I84" si="0">_xlfn.FORECAST.LINEAR(F$82,$AX84:$AY84,$AX$82:$AY$82)</f>
        <v>1396.1489999999976</v>
      </c>
      <c r="G84" s="40">
        <f t="shared" si="0"/>
        <v>1415.1460000000006</v>
      </c>
      <c r="H84" s="40">
        <f t="shared" si="0"/>
        <v>1434.1429999999964</v>
      </c>
      <c r="I84" s="40">
        <f t="shared" si="0"/>
        <v>1453.1399999999994</v>
      </c>
      <c r="J84" s="38">
        <f>INDEX(Table_22._Commercial_Sector_Ene!$F$8:$AK$81,MATCH($A84,Table_22._Commercial_Sector_Ene!$C$8:$C$81,0),MATCH(J$82,Table_22._Commercial_Sector_Ene!$F$5:$AK$5,0))*gigwatt_to_megawatt</f>
        <v>1472.1369999999999</v>
      </c>
      <c r="K84" s="40">
        <f>_xlfn.FORECAST.LINEAR(K$82,$AY84:$AZ84,$AY$82:$AZ$82)</f>
        <v>1487.5047999999988</v>
      </c>
      <c r="L84" s="40">
        <f t="shared" ref="L84:N84" si="1">_xlfn.FORECAST.LINEAR(L$82,$AY84:$AZ84,$AY$82:$AZ$82)</f>
        <v>1502.8725999999988</v>
      </c>
      <c r="M84" s="40">
        <f t="shared" si="1"/>
        <v>1518.2403999999988</v>
      </c>
      <c r="N84" s="40">
        <f t="shared" si="1"/>
        <v>1533.6081999999988</v>
      </c>
      <c r="O84" s="38">
        <f>INDEX(Table_22._Commercial_Sector_Ene!$F$8:$AK$81,MATCH($A84,Table_22._Commercial_Sector_Ene!$C$8:$C$81,0),MATCH(O$82,Table_22._Commercial_Sector_Ene!$F$5:$AK$5,0))*gigwatt_to_megawatt</f>
        <v>1548.9759999999999</v>
      </c>
      <c r="P84" s="40">
        <f>_xlfn.FORECAST.LINEAR(P$82,$AZ84:$BA84,$AZ$82:$BA$82)</f>
        <v>1564.4150000000009</v>
      </c>
      <c r="Q84" s="40">
        <f t="shared" ref="Q84:S84" si="2">_xlfn.FORECAST.LINEAR(Q$82,$AZ84:$BA84,$AZ$82:$BA$82)</f>
        <v>1579.8539999999994</v>
      </c>
      <c r="R84" s="40">
        <f t="shared" si="2"/>
        <v>1595.2930000000015</v>
      </c>
      <c r="S84" s="40">
        <f t="shared" si="2"/>
        <v>1610.732</v>
      </c>
      <c r="T84" s="38">
        <f>INDEX(Table_22._Commercial_Sector_Ene!$F$8:$AK$81,MATCH($A84,Table_22._Commercial_Sector_Ene!$C$8:$C$81,0),MATCH(T$82,Table_22._Commercial_Sector_Ene!$F$5:$AK$5,0))*gigwatt_to_megawatt</f>
        <v>1626.171</v>
      </c>
      <c r="U84" s="40">
        <f>_xlfn.FORECAST.LINEAR(U$82,$BA84:$BB84,$BA$82:$BB$82)</f>
        <v>1640.509399999999</v>
      </c>
      <c r="V84" s="40">
        <f t="shared" ref="V84:X84" si="3">_xlfn.FORECAST.LINEAR(V$82,$BA84:$BB84,$BA$82:$BB$82)</f>
        <v>1654.8477999999996</v>
      </c>
      <c r="W84" s="40">
        <f t="shared" si="3"/>
        <v>1669.1862000000001</v>
      </c>
      <c r="X84" s="40">
        <f t="shared" si="3"/>
        <v>1683.524599999997</v>
      </c>
      <c r="Y84" s="38">
        <f>INDEX(Table_22._Commercial_Sector_Ene!$F$8:$AK$81,MATCH($A84,Table_22._Commercial_Sector_Ene!$C$8:$C$81,0),MATCH(Y$82,Table_22._Commercial_Sector_Ene!$F$5:$AK$5,0))*gigwatt_to_megawatt</f>
        <v>1697.8629999999998</v>
      </c>
      <c r="Z84" s="40">
        <f>_xlfn.FORECAST.LINEAR(Z$82,$BB84:$BC84,$BB$82:$BC$82)</f>
        <v>1712.4130000000041</v>
      </c>
      <c r="AA84" s="40">
        <f t="shared" ref="AA84:AC84" si="4">_xlfn.FORECAST.LINEAR(AA$82,$BB84:$BC84,$BB$82:$BC$82)</f>
        <v>1726.9630000000034</v>
      </c>
      <c r="AB84" s="40">
        <f t="shared" si="4"/>
        <v>1741.5130000000026</v>
      </c>
      <c r="AC84" s="40">
        <f t="shared" si="4"/>
        <v>1756.0630000000019</v>
      </c>
      <c r="AD84" s="38">
        <f>INDEX(Table_22._Commercial_Sector_Ene!$F$8:$AK$81,MATCH($A84,Table_22._Commercial_Sector_Ene!$C$8:$C$81,0),MATCH(AD$82,Table_22._Commercial_Sector_Ene!$F$5:$AK$5,0))*gigwatt_to_megawatt</f>
        <v>1770.6130000000001</v>
      </c>
      <c r="AE84" s="40">
        <f>_xlfn.FORECAST.LINEAR(AE$82,$BC84:$BD84,$BC$82:$BD$82)</f>
        <v>1784.9006000000008</v>
      </c>
      <c r="AF84" s="40">
        <f t="shared" ref="AF84:AH84" si="5">_xlfn.FORECAST.LINEAR(AF$82,$BC84:$BD84,$BC$82:$BD$82)</f>
        <v>1799.1882000000005</v>
      </c>
      <c r="AG84" s="40">
        <f t="shared" si="5"/>
        <v>1813.4758000000002</v>
      </c>
      <c r="AH84" s="40">
        <f t="shared" si="5"/>
        <v>1827.7633999999998</v>
      </c>
      <c r="AI84" s="38">
        <f>INDEX(Table_22._Commercial_Sector_Ene!$F$8:$AK$81,MATCH($A84,Table_22._Commercial_Sector_Ene!$C$8:$C$81,0),MATCH(AI$82,Table_22._Commercial_Sector_Ene!$F$5:$AK$5,0))*gigwatt_to_megawatt</f>
        <v>1842.0510000000002</v>
      </c>
      <c r="AW84" t="s">
        <v>21</v>
      </c>
      <c r="AX84" s="38">
        <f>E84</f>
        <v>1377.152</v>
      </c>
      <c r="AY84" s="38">
        <f>J84</f>
        <v>1472.1369999999999</v>
      </c>
      <c r="AZ84" s="38">
        <f>O84</f>
        <v>1548.9759999999999</v>
      </c>
      <c r="BA84" s="38">
        <f>T84</f>
        <v>1626.171</v>
      </c>
      <c r="BB84" s="38">
        <f>Y84</f>
        <v>1697.8629999999998</v>
      </c>
      <c r="BC84" s="38">
        <f>AD84</f>
        <v>1770.6130000000001</v>
      </c>
      <c r="BD84" s="38">
        <f>AI84</f>
        <v>1842.0510000000002</v>
      </c>
    </row>
    <row r="85" spans="1:56" x14ac:dyDescent="0.25">
      <c r="C85" t="s">
        <v>22</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W85" t="s">
        <v>22</v>
      </c>
      <c r="AX85" s="31">
        <v>0</v>
      </c>
      <c r="AY85" s="31">
        <f t="shared" ref="AY85:AY93" si="6">J85</f>
        <v>0</v>
      </c>
      <c r="AZ85" s="31">
        <f t="shared" ref="AZ85:AZ92" si="7">O85</f>
        <v>0</v>
      </c>
      <c r="BA85" s="31">
        <f t="shared" ref="BA85:BA92" si="8">T85</f>
        <v>0</v>
      </c>
      <c r="BB85" s="31">
        <f t="shared" ref="BB85:BB92" si="9">Y85</f>
        <v>0</v>
      </c>
      <c r="BC85" s="31">
        <f t="shared" ref="BC85:BC92" si="10">AD85</f>
        <v>0</v>
      </c>
      <c r="BD85" s="31">
        <f t="shared" ref="BD85:BD92" si="11">AI85</f>
        <v>0</v>
      </c>
    </row>
    <row r="86" spans="1:56" x14ac:dyDescent="0.25">
      <c r="C86" t="s">
        <v>23</v>
      </c>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W86" t="s">
        <v>23</v>
      </c>
      <c r="AX86" s="31">
        <v>0</v>
      </c>
      <c r="AY86" s="31">
        <f t="shared" si="6"/>
        <v>0</v>
      </c>
      <c r="AZ86" s="31">
        <f t="shared" si="7"/>
        <v>0</v>
      </c>
      <c r="BA86" s="31">
        <f t="shared" si="8"/>
        <v>0</v>
      </c>
      <c r="BB86" s="31">
        <f t="shared" si="9"/>
        <v>0</v>
      </c>
      <c r="BC86" s="31">
        <f t="shared" si="10"/>
        <v>0</v>
      </c>
      <c r="BD86" s="31">
        <f t="shared" si="11"/>
        <v>0</v>
      </c>
    </row>
    <row r="87" spans="1:56" x14ac:dyDescent="0.25">
      <c r="A87" t="s">
        <v>497</v>
      </c>
      <c r="B87" s="3" t="s">
        <v>16</v>
      </c>
      <c r="C87" t="s">
        <v>80</v>
      </c>
      <c r="D87" s="38"/>
      <c r="E87" s="38">
        <f>INDEX(Table_22._Commercial_Sector_Ene!$F$8:$AK$81,MATCH($A87,Table_22._Commercial_Sector_Ene!$C$8:$C$81,0),MATCH(E$82,Table_22._Commercial_Sector_Ene!$F$5:$AK$5,0))*gigwatt_to_megawatt</f>
        <v>554.88099999999997</v>
      </c>
      <c r="F87" s="40">
        <f t="shared" ref="F87:I88" si="12">_xlfn.FORECAST.LINEAR(F$82,$AX87:$AY87,$AX$82:$AY$82)</f>
        <v>555.73279999999977</v>
      </c>
      <c r="G87" s="40">
        <f t="shared" si="12"/>
        <v>556.58459999999991</v>
      </c>
      <c r="H87" s="40">
        <f t="shared" si="12"/>
        <v>557.43639999999982</v>
      </c>
      <c r="I87" s="40">
        <f t="shared" si="12"/>
        <v>558.28819999999973</v>
      </c>
      <c r="J87" s="38">
        <f>INDEX(Table_22._Commercial_Sector_Ene!$F$8:$AK$81,MATCH($A87,Table_22._Commercial_Sector_Ene!$C$8:$C$81,0),MATCH(J$82,Table_22._Commercial_Sector_Ene!$F$5:$AK$5,0))*gigwatt_to_megawatt</f>
        <v>559.14</v>
      </c>
      <c r="K87" s="40">
        <f>_xlfn.FORECAST.LINEAR(K$82,$AY87:$AZ87,$AY$82:$AZ$82)</f>
        <v>559.39239999999995</v>
      </c>
      <c r="L87" s="40">
        <f t="shared" ref="L87:N88" si="13">_xlfn.FORECAST.LINEAR(L$82,$AY87:$AZ87,$AY$82:$AZ$82)</f>
        <v>559.64480000000003</v>
      </c>
      <c r="M87" s="40">
        <f t="shared" si="13"/>
        <v>559.89719999999988</v>
      </c>
      <c r="N87" s="40">
        <f t="shared" si="13"/>
        <v>560.14959999999996</v>
      </c>
      <c r="O87" s="38">
        <f>INDEX(Table_22._Commercial_Sector_Ene!$F$8:$AK$81,MATCH($A87,Table_22._Commercial_Sector_Ene!$C$8:$C$81,0),MATCH(O$82,Table_22._Commercial_Sector_Ene!$F$5:$AK$5,0))*gigwatt_to_megawatt</f>
        <v>560.40199999999993</v>
      </c>
      <c r="P87" s="40">
        <f>_xlfn.FORECAST.LINEAR(P$82,$AZ87:$BA87,$AZ$82:$BA$82)</f>
        <v>561.10380000000009</v>
      </c>
      <c r="Q87" s="40">
        <f t="shared" ref="Q87:S88" si="14">_xlfn.FORECAST.LINEAR(Q$82,$AZ87:$BA87,$AZ$82:$BA$82)</f>
        <v>561.80560000000014</v>
      </c>
      <c r="R87" s="40">
        <f t="shared" si="14"/>
        <v>562.50740000000019</v>
      </c>
      <c r="S87" s="40">
        <f t="shared" si="14"/>
        <v>563.20920000000001</v>
      </c>
      <c r="T87" s="38">
        <f>INDEX(Table_22._Commercial_Sector_Ene!$F$8:$AK$81,MATCH($A87,Table_22._Commercial_Sector_Ene!$C$8:$C$81,0),MATCH(T$82,Table_22._Commercial_Sector_Ene!$F$5:$AK$5,0))*gigwatt_to_megawatt</f>
        <v>563.91100000000006</v>
      </c>
      <c r="U87" s="40">
        <f>_xlfn.FORECAST.LINEAR(U$82,$BA87:$BB87,$BA$82:$BB$82)</f>
        <v>564.04500000000007</v>
      </c>
      <c r="V87" s="40">
        <f t="shared" ref="V87:X88" si="15">_xlfn.FORECAST.LINEAR(V$82,$BA87:$BB87,$BA$82:$BB$82)</f>
        <v>564.17900000000009</v>
      </c>
      <c r="W87" s="40">
        <f t="shared" si="15"/>
        <v>564.3130000000001</v>
      </c>
      <c r="X87" s="40">
        <f t="shared" si="15"/>
        <v>564.44700000000012</v>
      </c>
      <c r="Y87" s="38">
        <f>INDEX(Table_22._Commercial_Sector_Ene!$F$8:$AK$81,MATCH($A87,Table_22._Commercial_Sector_Ene!$C$8:$C$81,0),MATCH(Y$82,Table_22._Commercial_Sector_Ene!$F$5:$AK$5,0))*gigwatt_to_megawatt</f>
        <v>564.58100000000002</v>
      </c>
      <c r="Z87" s="40">
        <f>_xlfn.FORECAST.LINEAR(Z$82,$BB87:$BC87,$BB$82:$BC$82)</f>
        <v>564.8456000000001</v>
      </c>
      <c r="AA87" s="40">
        <f t="shared" ref="AA87:AC88" si="16">_xlfn.FORECAST.LINEAR(AA$82,$BB87:$BC87,$BB$82:$BC$82)</f>
        <v>565.11020000000008</v>
      </c>
      <c r="AB87" s="40">
        <f t="shared" si="16"/>
        <v>565.37480000000005</v>
      </c>
      <c r="AC87" s="40">
        <f t="shared" si="16"/>
        <v>565.63940000000002</v>
      </c>
      <c r="AD87" s="38">
        <f>INDEX(Table_22._Commercial_Sector_Ene!$F$8:$AK$81,MATCH($A87,Table_22._Commercial_Sector_Ene!$C$8:$C$81,0),MATCH(AD$82,Table_22._Commercial_Sector_Ene!$F$5:$AK$5,0))*gigwatt_to_megawatt</f>
        <v>565.904</v>
      </c>
      <c r="AE87" s="40">
        <f>_xlfn.FORECAST.LINEAR(AE$82,$BC87:$BD87,$BC$82:$BD$82)</f>
        <v>565.904</v>
      </c>
      <c r="AF87" s="40">
        <f t="shared" ref="AF87:AH88" si="17">_xlfn.FORECAST.LINEAR(AF$82,$BC87:$BD87,$BC$82:$BD$82)</f>
        <v>565.904</v>
      </c>
      <c r="AG87" s="40">
        <f t="shared" si="17"/>
        <v>565.904</v>
      </c>
      <c r="AH87" s="40">
        <f t="shared" si="17"/>
        <v>565.904</v>
      </c>
      <c r="AI87" s="38">
        <f>INDEX(Table_22._Commercial_Sector_Ene!$F$8:$AK$81,MATCH($A87,Table_22._Commercial_Sector_Ene!$C$8:$C$81,0),MATCH(AI$82,Table_22._Commercial_Sector_Ene!$F$5:$AK$5,0))*gigwatt_to_megawatt</f>
        <v>565.904</v>
      </c>
      <c r="AW87" t="s">
        <v>80</v>
      </c>
      <c r="AX87" s="38">
        <f>E87</f>
        <v>554.88099999999997</v>
      </c>
      <c r="AY87" s="38">
        <f t="shared" si="6"/>
        <v>559.14</v>
      </c>
      <c r="AZ87" s="38">
        <f t="shared" si="7"/>
        <v>560.40199999999993</v>
      </c>
      <c r="BA87" s="38">
        <f t="shared" si="8"/>
        <v>563.91100000000006</v>
      </c>
      <c r="BB87" s="38">
        <f t="shared" si="9"/>
        <v>564.58100000000002</v>
      </c>
      <c r="BC87" s="38">
        <f t="shared" si="10"/>
        <v>565.904</v>
      </c>
      <c r="BD87" s="38">
        <f t="shared" si="11"/>
        <v>565.904</v>
      </c>
    </row>
    <row r="88" spans="1:56" x14ac:dyDescent="0.25">
      <c r="A88" t="s">
        <v>495</v>
      </c>
      <c r="B88" s="3" t="s">
        <v>15</v>
      </c>
      <c r="C88" t="s">
        <v>24</v>
      </c>
      <c r="D88" s="38"/>
      <c r="E88" s="38">
        <f>INDEX(Table_22._Commercial_Sector_Ene!$F$8:$AK$81,MATCH($A88,Table_22._Commercial_Sector_Ene!$C$8:$C$81,0),MATCH(E$82,Table_22._Commercial_Sector_Ene!$F$5:$AK$5,0))*gigwatt_to_megawatt</f>
        <v>15855.377</v>
      </c>
      <c r="F88" s="40">
        <f t="shared" si="12"/>
        <v>17452.49319999991</v>
      </c>
      <c r="G88" s="40">
        <f t="shared" si="12"/>
        <v>19049.609399999958</v>
      </c>
      <c r="H88" s="40">
        <f t="shared" si="12"/>
        <v>20646.725600000005</v>
      </c>
      <c r="I88" s="40">
        <f t="shared" si="12"/>
        <v>22243.841799999587</v>
      </c>
      <c r="J88" s="38">
        <f>INDEX(Table_22._Commercial_Sector_Ene!$F$8:$AK$81,MATCH($A88,Table_22._Commercial_Sector_Ene!$C$8:$C$81,0),MATCH(J$82,Table_22._Commercial_Sector_Ene!$F$5:$AK$5,0))*gigwatt_to_megawatt</f>
        <v>23840.957999999999</v>
      </c>
      <c r="K88" s="40">
        <f>_xlfn.FORECAST.LINEAR(K$82,$AY88:$AZ88,$AY$82:$AZ$82)</f>
        <v>24972.799999999814</v>
      </c>
      <c r="L88" s="40">
        <f t="shared" si="13"/>
        <v>26104.641999999993</v>
      </c>
      <c r="M88" s="40">
        <f t="shared" si="13"/>
        <v>27236.484000000171</v>
      </c>
      <c r="N88" s="40">
        <f t="shared" si="13"/>
        <v>28368.325999999885</v>
      </c>
      <c r="O88" s="38">
        <f>INDEX(Table_22._Commercial_Sector_Ene!$F$8:$AK$81,MATCH($A88,Table_22._Commercial_Sector_Ene!$C$8:$C$81,0),MATCH(O$82,Table_22._Commercial_Sector_Ene!$F$5:$AK$5,0))*gigwatt_to_megawatt</f>
        <v>29500.167999999998</v>
      </c>
      <c r="P88" s="40">
        <f>_xlfn.FORECAST.LINEAR(P$82,$AZ88:$BA88,$AZ$82:$BA$82)</f>
        <v>30574.225000000093</v>
      </c>
      <c r="Q88" s="40">
        <f t="shared" si="14"/>
        <v>31648.282000000123</v>
      </c>
      <c r="R88" s="40">
        <f t="shared" si="14"/>
        <v>32722.339000000153</v>
      </c>
      <c r="S88" s="40">
        <f t="shared" si="14"/>
        <v>33796.396000000183</v>
      </c>
      <c r="T88" s="38">
        <f>INDEX(Table_22._Commercial_Sector_Ene!$F$8:$AK$81,MATCH($A88,Table_22._Commercial_Sector_Ene!$C$8:$C$81,0),MATCH(T$82,Table_22._Commercial_Sector_Ene!$F$5:$AK$5,0))*gigwatt_to_megawatt</f>
        <v>34870.452999999994</v>
      </c>
      <c r="U88" s="40">
        <f>_xlfn.FORECAST.LINEAR(U$82,$BA88:$BB88,$BA$82:$BB$82)</f>
        <v>36229.257199999876</v>
      </c>
      <c r="V88" s="40">
        <f t="shared" si="15"/>
        <v>37588.061400000006</v>
      </c>
      <c r="W88" s="40">
        <f t="shared" si="15"/>
        <v>38946.865600000136</v>
      </c>
      <c r="X88" s="40">
        <f t="shared" si="15"/>
        <v>40305.6697999998</v>
      </c>
      <c r="Y88" s="38">
        <f>INDEX(Table_22._Commercial_Sector_Ene!$F$8:$AK$81,MATCH($A88,Table_22._Commercial_Sector_Ene!$C$8:$C$81,0),MATCH(Y$82,Table_22._Commercial_Sector_Ene!$F$5:$AK$5,0))*gigwatt_to_megawatt</f>
        <v>41664.474000000002</v>
      </c>
      <c r="Z88" s="40">
        <f>_xlfn.FORECAST.LINEAR(Z$82,$BB88:$BC88,$BB$82:$BC$82)</f>
        <v>42914.132999999914</v>
      </c>
      <c r="AA88" s="40">
        <f t="shared" si="16"/>
        <v>44163.791999999899</v>
      </c>
      <c r="AB88" s="40">
        <f t="shared" si="16"/>
        <v>45413.450999999885</v>
      </c>
      <c r="AC88" s="40">
        <f t="shared" si="16"/>
        <v>46663.10999999987</v>
      </c>
      <c r="AD88" s="38">
        <f>INDEX(Table_22._Commercial_Sector_Ene!$F$8:$AK$81,MATCH($A88,Table_22._Commercial_Sector_Ene!$C$8:$C$81,0),MATCH(AD$82,Table_22._Commercial_Sector_Ene!$F$5:$AK$5,0))*gigwatt_to_megawatt</f>
        <v>47912.769</v>
      </c>
      <c r="AE88" s="40">
        <f>_xlfn.FORECAST.LINEAR(AE$82,$BC88:$BD88,$BC$82:$BD$82)</f>
        <v>48850.983999999939</v>
      </c>
      <c r="AF88" s="40">
        <f t="shared" si="17"/>
        <v>49789.19899999979</v>
      </c>
      <c r="AG88" s="40">
        <f t="shared" si="17"/>
        <v>50727.413999999873</v>
      </c>
      <c r="AH88" s="40">
        <f t="shared" si="17"/>
        <v>51665.628999999957</v>
      </c>
      <c r="AI88" s="38">
        <f>INDEX(Table_22._Commercial_Sector_Ene!$F$8:$AK$81,MATCH($A88,Table_22._Commercial_Sector_Ene!$C$8:$C$81,0),MATCH(AI$82,Table_22._Commercial_Sector_Ene!$F$5:$AK$5,0))*gigwatt_to_megawatt</f>
        <v>52603.844000000005</v>
      </c>
      <c r="AW88" t="s">
        <v>24</v>
      </c>
      <c r="AX88" s="38">
        <f>E88</f>
        <v>15855.377</v>
      </c>
      <c r="AY88" s="38">
        <f t="shared" si="6"/>
        <v>23840.957999999999</v>
      </c>
      <c r="AZ88" s="38">
        <f t="shared" si="7"/>
        <v>29500.167999999998</v>
      </c>
      <c r="BA88" s="38">
        <f t="shared" si="8"/>
        <v>34870.452999999994</v>
      </c>
      <c r="BB88" s="38">
        <f t="shared" si="9"/>
        <v>41664.474000000002</v>
      </c>
      <c r="BC88" s="38">
        <f t="shared" si="10"/>
        <v>47912.769</v>
      </c>
      <c r="BD88" s="38">
        <f t="shared" si="11"/>
        <v>52603.844000000005</v>
      </c>
    </row>
    <row r="89" spans="1:56" x14ac:dyDescent="0.25">
      <c r="C89" t="s">
        <v>25</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W89" t="s">
        <v>25</v>
      </c>
      <c r="AX89" s="31">
        <v>0</v>
      </c>
      <c r="AY89" s="31">
        <f t="shared" si="6"/>
        <v>0</v>
      </c>
      <c r="AZ89" s="31">
        <f t="shared" si="7"/>
        <v>0</v>
      </c>
      <c r="BA89" s="31">
        <f t="shared" si="8"/>
        <v>0</v>
      </c>
      <c r="BB89" s="31">
        <f t="shared" si="9"/>
        <v>0</v>
      </c>
      <c r="BC89" s="31">
        <f t="shared" si="10"/>
        <v>0</v>
      </c>
      <c r="BD89" s="31">
        <f t="shared" si="11"/>
        <v>0</v>
      </c>
    </row>
    <row r="90" spans="1:56" x14ac:dyDescent="0.25">
      <c r="C90" t="s">
        <v>26</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W90" t="s">
        <v>26</v>
      </c>
      <c r="AX90" s="31">
        <v>0</v>
      </c>
      <c r="AY90" s="31">
        <f t="shared" si="6"/>
        <v>0</v>
      </c>
      <c r="AZ90" s="31">
        <f t="shared" si="7"/>
        <v>0</v>
      </c>
      <c r="BA90" s="31">
        <f t="shared" si="8"/>
        <v>0</v>
      </c>
      <c r="BB90" s="31">
        <f t="shared" si="9"/>
        <v>0</v>
      </c>
      <c r="BC90" s="31">
        <f t="shared" si="10"/>
        <v>0</v>
      </c>
      <c r="BD90" s="31">
        <f t="shared" si="11"/>
        <v>0</v>
      </c>
    </row>
    <row r="91" spans="1:56" x14ac:dyDescent="0.25">
      <c r="C91" t="s">
        <v>27</v>
      </c>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W91" t="s">
        <v>27</v>
      </c>
      <c r="AX91" s="31">
        <v>0</v>
      </c>
      <c r="AY91" s="31">
        <f t="shared" si="6"/>
        <v>0</v>
      </c>
      <c r="AZ91" s="31">
        <f t="shared" si="7"/>
        <v>0</v>
      </c>
      <c r="BA91" s="31">
        <f t="shared" si="8"/>
        <v>0</v>
      </c>
      <c r="BB91" s="31">
        <f t="shared" si="9"/>
        <v>0</v>
      </c>
      <c r="BC91" s="31">
        <f t="shared" si="10"/>
        <v>0</v>
      </c>
      <c r="BD91" s="31">
        <f t="shared" si="11"/>
        <v>0</v>
      </c>
    </row>
    <row r="92" spans="1:56" x14ac:dyDescent="0.25">
      <c r="A92" t="s">
        <v>491</v>
      </c>
      <c r="B92" s="3" t="s">
        <v>13</v>
      </c>
      <c r="C92" t="s">
        <v>28</v>
      </c>
      <c r="D92" s="38"/>
      <c r="E92" s="38">
        <f>INDEX(Table_22._Commercial_Sector_Ene!$F$8:$AK$81,MATCH($A92,Table_22._Commercial_Sector_Ene!$C$8:$C$81,0),MATCH(E$82,Table_22._Commercial_Sector_Ene!$F$5:$AK$5,0))*gigwatt_to_megawatt</f>
        <v>17.117000000000001</v>
      </c>
      <c r="F92" s="40">
        <f t="shared" ref="F92:I92" si="18">_xlfn.FORECAST.LINEAR(F$82,$AX92:$AY92,$AX$82:$AY$82)</f>
        <v>17.117000000000001</v>
      </c>
      <c r="G92" s="40">
        <f t="shared" si="18"/>
        <v>17.117000000000001</v>
      </c>
      <c r="H92" s="40">
        <f t="shared" si="18"/>
        <v>17.117000000000001</v>
      </c>
      <c r="I92" s="40">
        <f t="shared" si="18"/>
        <v>17.117000000000001</v>
      </c>
      <c r="J92" s="38">
        <f>INDEX(Table_22._Commercial_Sector_Ene!$F$8:$AK$81,MATCH($A92,Table_22._Commercial_Sector_Ene!$C$8:$C$81,0),MATCH(J$82,Table_22._Commercial_Sector_Ene!$F$5:$AK$5,0))*gigwatt_to_megawatt</f>
        <v>17.117000000000001</v>
      </c>
      <c r="K92" s="40">
        <f>_xlfn.FORECAST.LINEAR(K$82,$AY92:$AZ92,$AY$82:$AZ$82)</f>
        <v>17.117000000000001</v>
      </c>
      <c r="L92" s="40">
        <f t="shared" ref="L92:N92" si="19">_xlfn.FORECAST.LINEAR(L$82,$AY92:$AZ92,$AY$82:$AZ$82)</f>
        <v>17.117000000000001</v>
      </c>
      <c r="M92" s="40">
        <f t="shared" si="19"/>
        <v>17.117000000000001</v>
      </c>
      <c r="N92" s="40">
        <f t="shared" si="19"/>
        <v>17.117000000000001</v>
      </c>
      <c r="O92" s="38">
        <f>INDEX(Table_22._Commercial_Sector_Ene!$F$8:$AK$81,MATCH($A92,Table_22._Commercial_Sector_Ene!$C$8:$C$81,0),MATCH(O$82,Table_22._Commercial_Sector_Ene!$F$5:$AK$5,0))*gigwatt_to_megawatt</f>
        <v>17.117000000000001</v>
      </c>
      <c r="P92" s="40">
        <f>_xlfn.FORECAST.LINEAR(P$82,$AZ92:$BA92,$AZ$82:$BA$82)</f>
        <v>17.117000000000001</v>
      </c>
      <c r="Q92" s="40">
        <f t="shared" ref="Q92:S92" si="20">_xlfn.FORECAST.LINEAR(Q$82,$AZ92:$BA92,$AZ$82:$BA$82)</f>
        <v>17.117000000000001</v>
      </c>
      <c r="R92" s="40">
        <f t="shared" si="20"/>
        <v>17.117000000000001</v>
      </c>
      <c r="S92" s="40">
        <f t="shared" si="20"/>
        <v>17.117000000000001</v>
      </c>
      <c r="T92" s="38">
        <f>INDEX(Table_22._Commercial_Sector_Ene!$F$8:$AK$81,MATCH($A92,Table_22._Commercial_Sector_Ene!$C$8:$C$81,0),MATCH(T$82,Table_22._Commercial_Sector_Ene!$F$5:$AK$5,0))*gigwatt_to_megawatt</f>
        <v>17.117000000000001</v>
      </c>
      <c r="U92" s="40">
        <f>_xlfn.FORECAST.LINEAR(U$82,$BA92:$BB92,$BA$82:$BB$82)</f>
        <v>17.117000000000001</v>
      </c>
      <c r="V92" s="40">
        <f t="shared" ref="V92:X92" si="21">_xlfn.FORECAST.LINEAR(V$82,$BA92:$BB92,$BA$82:$BB$82)</f>
        <v>17.117000000000001</v>
      </c>
      <c r="W92" s="40">
        <f t="shared" si="21"/>
        <v>17.117000000000001</v>
      </c>
      <c r="X92" s="40">
        <f t="shared" si="21"/>
        <v>17.117000000000001</v>
      </c>
      <c r="Y92" s="38">
        <f>INDEX(Table_22._Commercial_Sector_Ene!$F$8:$AK$81,MATCH($A92,Table_22._Commercial_Sector_Ene!$C$8:$C$81,0),MATCH(Y$82,Table_22._Commercial_Sector_Ene!$F$5:$AK$5,0))*gigwatt_to_megawatt</f>
        <v>17.117000000000001</v>
      </c>
      <c r="Z92" s="40">
        <f>_xlfn.FORECAST.LINEAR(Z$82,$BB92:$BC92,$BB$82:$BC$82)</f>
        <v>17.117000000000001</v>
      </c>
      <c r="AA92" s="40">
        <f t="shared" ref="AA92:AC92" si="22">_xlfn.FORECAST.LINEAR(AA$82,$BB92:$BC92,$BB$82:$BC$82)</f>
        <v>17.117000000000001</v>
      </c>
      <c r="AB92" s="40">
        <f t="shared" si="22"/>
        <v>17.117000000000001</v>
      </c>
      <c r="AC92" s="40">
        <f t="shared" si="22"/>
        <v>17.117000000000001</v>
      </c>
      <c r="AD92" s="38">
        <f>INDEX(Table_22._Commercial_Sector_Ene!$F$8:$AK$81,MATCH($A92,Table_22._Commercial_Sector_Ene!$C$8:$C$81,0),MATCH(AD$82,Table_22._Commercial_Sector_Ene!$F$5:$AK$5,0))*gigwatt_to_megawatt</f>
        <v>17.117000000000001</v>
      </c>
      <c r="AE92" s="40">
        <f>_xlfn.FORECAST.LINEAR(AE$82,$BC92:$BD92,$BC$82:$BD$82)</f>
        <v>17.117000000000001</v>
      </c>
      <c r="AF92" s="40">
        <f t="shared" ref="AF92:AH92" si="23">_xlfn.FORECAST.LINEAR(AF$82,$BC92:$BD92,$BC$82:$BD$82)</f>
        <v>17.117000000000001</v>
      </c>
      <c r="AG92" s="40">
        <f t="shared" si="23"/>
        <v>17.117000000000001</v>
      </c>
      <c r="AH92" s="40">
        <f t="shared" si="23"/>
        <v>17.117000000000001</v>
      </c>
      <c r="AI92" s="38">
        <f>INDEX(Table_22._Commercial_Sector_Ene!$F$8:$AK$81,MATCH($A92,Table_22._Commercial_Sector_Ene!$C$8:$C$81,0),MATCH(AI$82,Table_22._Commercial_Sector_Ene!$F$5:$AK$5,0))*gigwatt_to_megawatt</f>
        <v>17.117000000000001</v>
      </c>
      <c r="AW92" t="s">
        <v>28</v>
      </c>
      <c r="AX92" s="38">
        <f>E92</f>
        <v>17.117000000000001</v>
      </c>
      <c r="AY92" s="38">
        <f t="shared" si="6"/>
        <v>17.117000000000001</v>
      </c>
      <c r="AZ92" s="38">
        <f t="shared" si="7"/>
        <v>17.117000000000001</v>
      </c>
      <c r="BA92" s="38">
        <f t="shared" si="8"/>
        <v>17.117000000000001</v>
      </c>
      <c r="BB92" s="38">
        <f t="shared" si="9"/>
        <v>17.117000000000001</v>
      </c>
      <c r="BC92" s="38">
        <f t="shared" si="10"/>
        <v>17.117000000000001</v>
      </c>
      <c r="BD92" s="38">
        <f t="shared" si="11"/>
        <v>17.117000000000001</v>
      </c>
    </row>
    <row r="93" spans="1:56" x14ac:dyDescent="0.25">
      <c r="C93" t="s">
        <v>29</v>
      </c>
      <c r="D93" s="31"/>
      <c r="E93" s="31"/>
      <c r="F93" s="31"/>
      <c r="G93" s="31"/>
      <c r="H93" s="31"/>
      <c r="I93" s="31"/>
      <c r="J93" s="31">
        <v>0</v>
      </c>
      <c r="K93" s="31"/>
      <c r="L93" s="31"/>
      <c r="M93" s="31"/>
      <c r="N93" s="31"/>
      <c r="O93" s="31">
        <v>0</v>
      </c>
      <c r="P93" s="31"/>
      <c r="Q93" s="31"/>
      <c r="R93" s="31"/>
      <c r="S93" s="31"/>
      <c r="T93" s="31">
        <v>0</v>
      </c>
      <c r="U93" s="31"/>
      <c r="V93" s="31"/>
      <c r="W93" s="31"/>
      <c r="X93" s="31"/>
      <c r="Y93" s="31">
        <v>0</v>
      </c>
      <c r="Z93" s="31"/>
      <c r="AA93" s="31"/>
      <c r="AB93" s="31"/>
      <c r="AC93" s="31"/>
      <c r="AD93" s="31">
        <v>0</v>
      </c>
      <c r="AE93" s="31"/>
      <c r="AF93" s="31"/>
      <c r="AG93" s="31"/>
      <c r="AH93" s="31"/>
      <c r="AI93" s="31">
        <v>0</v>
      </c>
      <c r="AW93" t="s">
        <v>29</v>
      </c>
      <c r="AX93" s="31">
        <v>0</v>
      </c>
      <c r="AY93" s="31">
        <f t="shared" si="6"/>
        <v>0</v>
      </c>
      <c r="AZ93" s="31">
        <v>0</v>
      </c>
      <c r="BA93" s="31">
        <v>0</v>
      </c>
      <c r="BB93" s="31">
        <v>0</v>
      </c>
      <c r="BC93" s="31">
        <v>0</v>
      </c>
      <c r="BD93" s="31">
        <v>0</v>
      </c>
    </row>
    <row r="94" spans="1:56" x14ac:dyDescent="0.25">
      <c r="C94" t="s">
        <v>78</v>
      </c>
      <c r="D94" s="31"/>
      <c r="E94" s="31"/>
      <c r="F94" s="31"/>
      <c r="G94" s="31"/>
      <c r="H94" s="31"/>
      <c r="I94" s="31"/>
      <c r="J94" s="31">
        <v>0</v>
      </c>
      <c r="K94" s="31"/>
      <c r="L94" s="31"/>
      <c r="M94" s="31"/>
      <c r="N94" s="31"/>
      <c r="O94" s="31">
        <v>0</v>
      </c>
      <c r="P94" s="31"/>
      <c r="Q94" s="31"/>
      <c r="R94" s="31"/>
      <c r="S94" s="31"/>
      <c r="T94" s="31">
        <v>0</v>
      </c>
      <c r="U94" s="31"/>
      <c r="V94" s="31"/>
      <c r="W94" s="31"/>
      <c r="X94" s="31"/>
      <c r="Y94" s="31">
        <v>0</v>
      </c>
      <c r="Z94" s="31"/>
      <c r="AA94" s="31"/>
      <c r="AB94" s="31"/>
      <c r="AC94" s="31"/>
      <c r="AD94" s="31">
        <v>0</v>
      </c>
      <c r="AE94" s="31"/>
      <c r="AF94" s="31"/>
      <c r="AG94" s="31"/>
      <c r="AH94" s="31"/>
      <c r="AI94" s="31">
        <v>0</v>
      </c>
      <c r="AW94" t="s">
        <v>78</v>
      </c>
      <c r="AX94" s="31">
        <v>0</v>
      </c>
      <c r="AY94" s="31">
        <v>0</v>
      </c>
      <c r="AZ94" s="31">
        <v>0</v>
      </c>
      <c r="BA94" s="31">
        <v>0</v>
      </c>
      <c r="BB94" s="31">
        <v>0</v>
      </c>
      <c r="BC94" s="31">
        <v>0</v>
      </c>
      <c r="BD94" s="31">
        <v>0</v>
      </c>
    </row>
    <row r="95" spans="1:56" x14ac:dyDescent="0.25">
      <c r="C95" t="s">
        <v>81</v>
      </c>
      <c r="D95" s="31"/>
      <c r="E95" s="31"/>
      <c r="F95" s="31"/>
      <c r="G95" s="31"/>
      <c r="H95" s="31"/>
      <c r="I95" s="31"/>
      <c r="J95" s="31">
        <v>0</v>
      </c>
      <c r="K95" s="31"/>
      <c r="L95" s="31"/>
      <c r="M95" s="31"/>
      <c r="N95" s="31"/>
      <c r="O95" s="31">
        <v>0</v>
      </c>
      <c r="P95" s="31"/>
      <c r="Q95" s="31"/>
      <c r="R95" s="31"/>
      <c r="S95" s="31"/>
      <c r="T95" s="31">
        <v>0</v>
      </c>
      <c r="U95" s="31"/>
      <c r="V95" s="31"/>
      <c r="W95" s="31"/>
      <c r="X95" s="31"/>
      <c r="Y95" s="31">
        <v>0</v>
      </c>
      <c r="Z95" s="31"/>
      <c r="AA95" s="31"/>
      <c r="AB95" s="31"/>
      <c r="AC95" s="31"/>
      <c r="AD95" s="31">
        <v>0</v>
      </c>
      <c r="AE95" s="31"/>
      <c r="AF95" s="31"/>
      <c r="AG95" s="31"/>
      <c r="AH95" s="31"/>
      <c r="AI95" s="31">
        <v>0</v>
      </c>
      <c r="AW95" t="s">
        <v>81</v>
      </c>
      <c r="AX95" s="31">
        <v>0</v>
      </c>
      <c r="AY95" s="31">
        <v>0</v>
      </c>
      <c r="AZ95" s="31">
        <v>0</v>
      </c>
      <c r="BA95" s="31">
        <v>0</v>
      </c>
      <c r="BB95" s="31">
        <v>0</v>
      </c>
      <c r="BC95" s="31">
        <v>0</v>
      </c>
      <c r="BD95" s="31">
        <v>0</v>
      </c>
    </row>
    <row r="96" spans="1:56" x14ac:dyDescent="0.25">
      <c r="C96" t="s">
        <v>211</v>
      </c>
      <c r="D96" s="31"/>
      <c r="E96" s="31"/>
      <c r="F96" s="31"/>
      <c r="G96" s="31"/>
      <c r="H96" s="31"/>
      <c r="I96" s="31"/>
      <c r="J96" s="31">
        <v>0</v>
      </c>
      <c r="K96" s="31"/>
      <c r="L96" s="31"/>
      <c r="M96" s="31"/>
      <c r="N96" s="31"/>
      <c r="O96" s="31">
        <v>0</v>
      </c>
      <c r="P96" s="31"/>
      <c r="Q96" s="31"/>
      <c r="R96" s="31"/>
      <c r="S96" s="31"/>
      <c r="T96" s="31">
        <v>0</v>
      </c>
      <c r="U96" s="31"/>
      <c r="V96" s="31"/>
      <c r="W96" s="31"/>
      <c r="X96" s="31"/>
      <c r="Y96" s="31">
        <v>0</v>
      </c>
      <c r="Z96" s="31"/>
      <c r="AA96" s="31"/>
      <c r="AB96" s="31"/>
      <c r="AC96" s="31"/>
      <c r="AD96" s="31">
        <v>0</v>
      </c>
      <c r="AE96" s="31"/>
      <c r="AF96" s="31"/>
      <c r="AG96" s="31"/>
      <c r="AH96" s="31"/>
      <c r="AI96" s="31">
        <v>0</v>
      </c>
      <c r="AW96" t="s">
        <v>211</v>
      </c>
      <c r="AX96" s="31">
        <v>0</v>
      </c>
      <c r="AY96" s="31">
        <v>0</v>
      </c>
      <c r="AZ96" s="31">
        <v>0</v>
      </c>
      <c r="BA96" s="31">
        <v>0</v>
      </c>
      <c r="BB96" s="31">
        <v>0</v>
      </c>
      <c r="BC96" s="31">
        <v>0</v>
      </c>
      <c r="BD96" s="31">
        <v>0</v>
      </c>
    </row>
    <row r="97" spans="1:56" x14ac:dyDescent="0.25">
      <c r="C97" t="s">
        <v>212</v>
      </c>
      <c r="D97" s="31"/>
      <c r="E97" s="31"/>
      <c r="F97" s="31"/>
      <c r="G97" s="31"/>
      <c r="H97" s="31"/>
      <c r="I97" s="31"/>
      <c r="J97" s="31">
        <v>0</v>
      </c>
      <c r="K97" s="31"/>
      <c r="L97" s="31"/>
      <c r="M97" s="31"/>
      <c r="N97" s="31"/>
      <c r="O97" s="31">
        <v>0</v>
      </c>
      <c r="P97" s="31"/>
      <c r="Q97" s="31"/>
      <c r="R97" s="31"/>
      <c r="S97" s="31"/>
      <c r="T97" s="31">
        <v>0</v>
      </c>
      <c r="U97" s="31"/>
      <c r="V97" s="31"/>
      <c r="W97" s="31"/>
      <c r="X97" s="31"/>
      <c r="Y97" s="31">
        <v>0</v>
      </c>
      <c r="Z97" s="31"/>
      <c r="AA97" s="31"/>
      <c r="AB97" s="31"/>
      <c r="AC97" s="31"/>
      <c r="AD97" s="31">
        <v>0</v>
      </c>
      <c r="AE97" s="31"/>
      <c r="AF97" s="31"/>
      <c r="AG97" s="31"/>
      <c r="AH97" s="31"/>
      <c r="AI97" s="31">
        <v>0</v>
      </c>
      <c r="AW97" t="s">
        <v>212</v>
      </c>
      <c r="AX97" s="31">
        <v>0</v>
      </c>
      <c r="AY97" s="31">
        <v>0</v>
      </c>
      <c r="AZ97" s="31">
        <v>0</v>
      </c>
      <c r="BA97" s="31">
        <v>0</v>
      </c>
      <c r="BB97" s="31">
        <v>0</v>
      </c>
      <c r="BC97" s="31">
        <v>0</v>
      </c>
      <c r="BD97" s="31">
        <v>0</v>
      </c>
    </row>
    <row r="98" spans="1:56" x14ac:dyDescent="0.25">
      <c r="C98" t="s">
        <v>213</v>
      </c>
      <c r="D98" s="31"/>
      <c r="E98" s="31"/>
      <c r="F98" s="31"/>
      <c r="G98" s="31"/>
      <c r="H98" s="31"/>
      <c r="I98" s="31"/>
      <c r="J98" s="31">
        <v>0</v>
      </c>
      <c r="K98" s="31"/>
      <c r="L98" s="31"/>
      <c r="M98" s="31"/>
      <c r="N98" s="31"/>
      <c r="O98" s="31">
        <v>0</v>
      </c>
      <c r="P98" s="31"/>
      <c r="Q98" s="31"/>
      <c r="R98" s="31"/>
      <c r="S98" s="31"/>
      <c r="T98" s="31">
        <v>0</v>
      </c>
      <c r="U98" s="31"/>
      <c r="V98" s="31"/>
      <c r="W98" s="31"/>
      <c r="X98" s="31"/>
      <c r="Y98" s="31">
        <v>0</v>
      </c>
      <c r="Z98" s="31"/>
      <c r="AA98" s="31"/>
      <c r="AB98" s="31"/>
      <c r="AC98" s="31"/>
      <c r="AD98" s="31">
        <v>0</v>
      </c>
      <c r="AE98" s="31"/>
      <c r="AF98" s="31"/>
      <c r="AG98" s="31"/>
      <c r="AH98" s="31"/>
      <c r="AI98" s="31">
        <v>0</v>
      </c>
      <c r="AW98" t="s">
        <v>213</v>
      </c>
      <c r="AX98" s="31">
        <v>0</v>
      </c>
      <c r="AY98" s="31">
        <v>0</v>
      </c>
      <c r="AZ98" s="31">
        <v>0</v>
      </c>
      <c r="BA98" s="31">
        <v>0</v>
      </c>
      <c r="BB98" s="31">
        <v>0</v>
      </c>
      <c r="BC98" s="31">
        <v>0</v>
      </c>
      <c r="BD98" s="31">
        <v>0</v>
      </c>
    </row>
    <row r="99" spans="1:56" x14ac:dyDescent="0.25">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row>
    <row r="100" spans="1:56" x14ac:dyDescent="0.25">
      <c r="B100" s="39" t="s">
        <v>230</v>
      </c>
    </row>
    <row r="101" spans="1:56" x14ac:dyDescent="0.25">
      <c r="B101" s="1" t="s">
        <v>223</v>
      </c>
      <c r="F101" s="41" t="s">
        <v>232</v>
      </c>
    </row>
    <row r="102" spans="1:56" x14ac:dyDescent="0.25">
      <c r="C102" s="1" t="s">
        <v>215</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79</v>
      </c>
      <c r="D103" s="31"/>
      <c r="E103" s="31"/>
      <c r="F103" s="31"/>
      <c r="G103" s="31"/>
      <c r="H103" s="31"/>
      <c r="I103" s="31"/>
      <c r="J103" s="31">
        <v>0</v>
      </c>
      <c r="K103" s="31"/>
      <c r="L103" s="31"/>
      <c r="M103" s="31"/>
      <c r="N103" s="31"/>
      <c r="O103" s="31">
        <v>0</v>
      </c>
      <c r="P103" s="31"/>
      <c r="Q103" s="31"/>
      <c r="R103" s="31"/>
      <c r="S103" s="31"/>
      <c r="T103" s="31">
        <v>0</v>
      </c>
      <c r="U103" s="31"/>
      <c r="V103" s="31"/>
      <c r="W103" s="31"/>
      <c r="X103" s="31"/>
      <c r="Y103" s="31">
        <v>0</v>
      </c>
      <c r="Z103" s="31"/>
      <c r="AA103" s="31"/>
      <c r="AB103" s="31"/>
      <c r="AC103" s="31"/>
      <c r="AD103" s="31">
        <v>0</v>
      </c>
      <c r="AE103" s="31"/>
      <c r="AF103" s="31"/>
      <c r="AG103" s="31"/>
      <c r="AH103" s="31"/>
      <c r="AI103" s="31">
        <v>0</v>
      </c>
      <c r="AW103" t="s">
        <v>79</v>
      </c>
      <c r="AX103" s="31">
        <v>0</v>
      </c>
      <c r="AY103" s="31">
        <v>1</v>
      </c>
      <c r="AZ103" s="31">
        <v>2</v>
      </c>
      <c r="BA103" s="31">
        <v>3</v>
      </c>
      <c r="BB103" s="31">
        <v>4</v>
      </c>
      <c r="BC103" s="31">
        <v>5</v>
      </c>
      <c r="BD103" s="31">
        <v>6</v>
      </c>
    </row>
    <row r="104" spans="1:56" x14ac:dyDescent="0.25">
      <c r="A104" t="s">
        <v>506</v>
      </c>
      <c r="B104" s="3" t="s">
        <v>18</v>
      </c>
      <c r="C104" t="s">
        <v>21</v>
      </c>
      <c r="D104" s="38"/>
      <c r="E104" s="38">
        <f>INDEX(Table_22._Commercial_Sector_Ene!$F$8:$AK$81,MATCH(Calculations!$A104,Table_22._Commercial_Sector_Ene!$C$8:$C$81,0),MATCH(Calculations!E$102,Table_22._Commercial_Sector_Ene!$F$5:$AK$5,0))*billion_kw_to_MW</f>
        <v>9605634</v>
      </c>
      <c r="F104" s="40">
        <f t="shared" ref="F104:I104" si="24">_xlfn.FORECAST.LINEAR(F$82,$AX104:$AY104,$AX$82:$AY$82)</f>
        <v>9738138.3999999762</v>
      </c>
      <c r="G104" s="40">
        <f t="shared" si="24"/>
        <v>9870642.7999999821</v>
      </c>
      <c r="H104" s="40">
        <f t="shared" si="24"/>
        <v>10003147.199999988</v>
      </c>
      <c r="I104" s="40">
        <f t="shared" si="24"/>
        <v>10135651.599999994</v>
      </c>
      <c r="J104" s="38">
        <f>INDEX(Table_22._Commercial_Sector_Ene!$F$8:$AK$81,MATCH(Calculations!$A104,Table_22._Commercial_Sector_Ene!$C$8:$C$81,0),MATCH(Calculations!J$102,Table_22._Commercial_Sector_Ene!$F$5:$AK$5,0))*billion_kw_to_MW</f>
        <v>10268156</v>
      </c>
      <c r="K104" s="40">
        <f>_xlfn.FORECAST.LINEAR(K$82,$AY104:$AZ104,$AY$102:$AZ$102)</f>
        <v>10375345.600000024</v>
      </c>
      <c r="L104" s="40">
        <f t="shared" ref="L104:N104" si="25">_xlfn.FORECAST.LINEAR(L$82,$AY104:$AZ104,$AY$102:$AZ$102)</f>
        <v>10482535.200000018</v>
      </c>
      <c r="M104" s="40">
        <f t="shared" si="25"/>
        <v>10589724.800000012</v>
      </c>
      <c r="N104" s="40">
        <f t="shared" si="25"/>
        <v>10696914.400000006</v>
      </c>
      <c r="O104" s="38">
        <f>INDEX(Table_22._Commercial_Sector_Ene!$F$8:$AK$81,MATCH(Calculations!$A104,Table_22._Commercial_Sector_Ene!$C$8:$C$81,0),MATCH(Calculations!O$102,Table_22._Commercial_Sector_Ene!$F$5:$AK$5,0))*billion_kw_to_MW</f>
        <v>10804104</v>
      </c>
      <c r="P104" s="40">
        <f>_xlfn.FORECAST.LINEAR(P$82,$AZ104:$BA104,$AZ$102:$BA$102)</f>
        <v>10911790.600000024</v>
      </c>
      <c r="Q104" s="40">
        <f t="shared" ref="Q104:S104" si="26">_xlfn.FORECAST.LINEAR(Q$82,$AZ104:$BA104,$AZ$102:$BA$102)</f>
        <v>11019477.200000018</v>
      </c>
      <c r="R104" s="40">
        <f t="shared" si="26"/>
        <v>11127163.800000012</v>
      </c>
      <c r="S104" s="40">
        <f t="shared" si="26"/>
        <v>11234850.400000006</v>
      </c>
      <c r="T104" s="38">
        <f>INDEX(Table_22._Commercial_Sector_Ene!$F$8:$AK$81,MATCH(Calculations!$A104,Table_22._Commercial_Sector_Ene!$C$8:$C$81,0),MATCH(Calculations!T$102,Table_22._Commercial_Sector_Ene!$F$5:$AK$5,0))*billion_kw_to_MW</f>
        <v>11342537</v>
      </c>
      <c r="U104" s="40">
        <f>_xlfn.FORECAST.LINEAR(U$82,$BA104:$BB104,$BA$102:$BB$102)</f>
        <v>11442547.800000012</v>
      </c>
      <c r="V104" s="40">
        <f t="shared" ref="V104:X104" si="27">_xlfn.FORECAST.LINEAR(V$82,$BA104:$BB104,$BA$102:$BB$102)</f>
        <v>11542558.599999994</v>
      </c>
      <c r="W104" s="40">
        <f t="shared" si="27"/>
        <v>11642569.400000006</v>
      </c>
      <c r="X104" s="40">
        <f t="shared" si="27"/>
        <v>11742580.200000018</v>
      </c>
      <c r="Y104" s="38">
        <f>INDEX(Table_22._Commercial_Sector_Ene!$F$8:$AK$81,MATCH(Calculations!$A104,Table_22._Commercial_Sector_Ene!$C$8:$C$81,0),MATCH(Calculations!Y$102,Table_22._Commercial_Sector_Ene!$F$5:$AK$5,0))*billion_kw_to_MW</f>
        <v>11842591</v>
      </c>
      <c r="Z104" s="40">
        <f>_xlfn.FORECAST.LINEAR(Z$82,$BB104:$BC104,$BB$102:$BC$102)</f>
        <v>11944077.800000012</v>
      </c>
      <c r="AA104" s="40">
        <f t="shared" ref="AA104:AC104" si="28">_xlfn.FORECAST.LINEAR(AA$82,$BB104:$BC104,$BB$102:$BC$102)</f>
        <v>12045564.599999994</v>
      </c>
      <c r="AB104" s="40">
        <f t="shared" si="28"/>
        <v>12147051.400000006</v>
      </c>
      <c r="AC104" s="40">
        <f t="shared" si="28"/>
        <v>12248538.200000018</v>
      </c>
      <c r="AD104" s="38">
        <f>INDEX(Table_22._Commercial_Sector_Ene!$F$8:$AK$81,MATCH(Calculations!$A104,Table_22._Commercial_Sector_Ene!$C$8:$C$81,0),MATCH(Calculations!AD$102,Table_22._Commercial_Sector_Ene!$F$5:$AK$5,0))*billion_kw_to_MW</f>
        <v>12350025</v>
      </c>
      <c r="AE104" s="40">
        <f>_xlfn.FORECAST.LINEAR(AE$82,$BC104:$BD104,$BC$102:$BD$102)</f>
        <v>12449680.199999988</v>
      </c>
      <c r="AF104" s="40">
        <f t="shared" ref="AF104:AH104" si="29">_xlfn.FORECAST.LINEAR(AF$82,$BC104:$BD104,$BC$102:$BD$102)</f>
        <v>12549335.400000006</v>
      </c>
      <c r="AG104" s="40">
        <f t="shared" si="29"/>
        <v>12648990.599999994</v>
      </c>
      <c r="AH104" s="40">
        <f t="shared" si="29"/>
        <v>12748645.799999982</v>
      </c>
      <c r="AI104" s="38">
        <f>INDEX(Table_22._Commercial_Sector_Ene!$F$8:$AK$81,MATCH(Calculations!$A104,Table_22._Commercial_Sector_Ene!$C$8:$C$81,0),MATCH(Calculations!AI$102,Table_22._Commercial_Sector_Ene!$F$5:$AK$5,0))*billion_kw_to_MW</f>
        <v>12848301</v>
      </c>
      <c r="AW104" t="s">
        <v>21</v>
      </c>
      <c r="AX104" s="38">
        <f>INDEX(Table_22._Commercial_Sector_Ene!$F$8:$AK$81,MATCH(Calculations!$A104,Table_22._Commercial_Sector_Ene!$C$8:$C$81,0),MATCH(Calculations!AX$102,Table_22._Commercial_Sector_Ene!$F$5:$AK$5,0))*billion_kw_to_MW</f>
        <v>9605634</v>
      </c>
      <c r="AY104" s="38">
        <f>INDEX(Table_22._Commercial_Sector_Ene!$F$8:$AK$81,MATCH(Calculations!$A104,Table_22._Commercial_Sector_Ene!$C$8:$C$81,0),MATCH(Calculations!AY$102,Table_22._Commercial_Sector_Ene!$F$5:$AK$5,0))*billion_kw_to_MW</f>
        <v>10268156</v>
      </c>
      <c r="AZ104" s="38">
        <f>INDEX(Table_22._Commercial_Sector_Ene!$F$8:$AK$81,MATCH(Calculations!$A104,Table_22._Commercial_Sector_Ene!$C$8:$C$81,0),MATCH(Calculations!AZ$102,Table_22._Commercial_Sector_Ene!$F$5:$AK$5,0))*billion_kw_to_MW</f>
        <v>10804104</v>
      </c>
      <c r="BA104" s="38">
        <f>INDEX(Table_22._Commercial_Sector_Ene!$F$8:$AK$81,MATCH(Calculations!$A104,Table_22._Commercial_Sector_Ene!$C$8:$C$81,0),MATCH(Calculations!BA$102,Table_22._Commercial_Sector_Ene!$F$5:$AK$5,0))*billion_kw_to_MW</f>
        <v>11342537</v>
      </c>
      <c r="BB104" s="38">
        <f>INDEX(Table_22._Commercial_Sector_Ene!$F$8:$AK$81,MATCH(Calculations!$A104,Table_22._Commercial_Sector_Ene!$C$8:$C$81,0),MATCH(Calculations!BB$102,Table_22._Commercial_Sector_Ene!$F$5:$AK$5,0))*billion_kw_to_MW</f>
        <v>11842591</v>
      </c>
      <c r="BC104" s="38">
        <f>INDEX(Table_22._Commercial_Sector_Ene!$F$8:$AK$81,MATCH(Calculations!$A104,Table_22._Commercial_Sector_Ene!$C$8:$C$81,0),MATCH(Calculations!BC$102,Table_22._Commercial_Sector_Ene!$F$5:$AK$5,0))*billion_kw_to_MW</f>
        <v>12350025</v>
      </c>
      <c r="BD104" s="38">
        <f>INDEX(Table_22._Commercial_Sector_Ene!$F$8:$AK$81,MATCH(Calculations!$A104,Table_22._Commercial_Sector_Ene!$C$8:$C$81,0),MATCH(Calculations!BD$102,Table_22._Commercial_Sector_Ene!$F$5:$AK$5,0))*billion_kw_to_MW</f>
        <v>12848301</v>
      </c>
    </row>
    <row r="105" spans="1:56" x14ac:dyDescent="0.25">
      <c r="C105" t="s">
        <v>22</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W105" t="s">
        <v>22</v>
      </c>
      <c r="AX105" s="31"/>
      <c r="AY105" s="31">
        <v>0</v>
      </c>
      <c r="AZ105" s="31">
        <v>0</v>
      </c>
      <c r="BA105" s="31">
        <v>0</v>
      </c>
      <c r="BB105" s="31">
        <v>0</v>
      </c>
      <c r="BC105" s="31">
        <v>0</v>
      </c>
      <c r="BD105" s="31">
        <v>0</v>
      </c>
    </row>
    <row r="106" spans="1:56" x14ac:dyDescent="0.25">
      <c r="C106" t="s">
        <v>23</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W106" t="s">
        <v>23</v>
      </c>
      <c r="AX106" s="31"/>
      <c r="AY106" s="31">
        <v>0</v>
      </c>
      <c r="AZ106" s="31">
        <v>0</v>
      </c>
      <c r="BA106" s="31">
        <v>0</v>
      </c>
      <c r="BB106" s="31">
        <v>0</v>
      </c>
      <c r="BC106" s="31">
        <v>0</v>
      </c>
      <c r="BD106" s="31">
        <v>0</v>
      </c>
    </row>
    <row r="107" spans="1:56" x14ac:dyDescent="0.25">
      <c r="A107" t="s">
        <v>510</v>
      </c>
      <c r="B107" s="3" t="s">
        <v>20</v>
      </c>
      <c r="C107" t="s">
        <v>80</v>
      </c>
      <c r="D107" s="38"/>
      <c r="E107" s="38">
        <f>INDEX(Table_22._Commercial_Sector_Ene!$F$8:$AK$81,MATCH(Calculations!$A107,Table_22._Commercial_Sector_Ene!$C$8:$C$81,0),MATCH(Calculations!E$102,Table_22._Commercial_Sector_Ene!$F$5:$AK$5,0))*billion_kw_to_MW</f>
        <v>755308</v>
      </c>
      <c r="F107" s="40">
        <f t="shared" ref="F107:I108" si="30">_xlfn.FORECAST.LINEAR(F$82,$AX107:$AY107,$AX$82:$AY$82)</f>
        <v>756711.40000000037</v>
      </c>
      <c r="G107" s="40">
        <f t="shared" si="30"/>
        <v>758114.80000000028</v>
      </c>
      <c r="H107" s="40">
        <f t="shared" si="30"/>
        <v>759518.20000000019</v>
      </c>
      <c r="I107" s="40">
        <f t="shared" si="30"/>
        <v>760921.60000000009</v>
      </c>
      <c r="J107" s="38">
        <f>INDEX(Table_22._Commercial_Sector_Ene!$F$8:$AK$81,MATCH(Calculations!$A107,Table_22._Commercial_Sector_Ene!$C$8:$C$81,0),MATCH(Calculations!J$102,Table_22._Commercial_Sector_Ene!$F$5:$AK$5,0))*billion_kw_to_MW</f>
        <v>762325</v>
      </c>
      <c r="K107" s="40">
        <f>_xlfn.FORECAST.LINEAR(K$82,$AY107:$AZ107,$AY$102:$AZ$102)</f>
        <v>762728.2</v>
      </c>
      <c r="L107" s="40">
        <f t="shared" ref="L107:N108" si="31">_xlfn.FORECAST.LINEAR(L$82,$AY107:$AZ107,$AY$102:$AZ$102)</f>
        <v>763131.4</v>
      </c>
      <c r="M107" s="40">
        <f t="shared" si="31"/>
        <v>763534.6</v>
      </c>
      <c r="N107" s="40">
        <f t="shared" si="31"/>
        <v>763937.79999999993</v>
      </c>
      <c r="O107" s="38">
        <f>INDEX(Table_22._Commercial_Sector_Ene!$F$8:$AK$81,MATCH(Calculations!$A107,Table_22._Commercial_Sector_Ene!$C$8:$C$81,0),MATCH(Calculations!O$102,Table_22._Commercial_Sector_Ene!$F$5:$AK$5,0))*billion_kw_to_MW</f>
        <v>764341</v>
      </c>
      <c r="P107" s="40">
        <f>_xlfn.FORECAST.LINEAR(P$82,$AZ107:$BA107,$AZ$102:$BA$102)</f>
        <v>765514.40000000037</v>
      </c>
      <c r="Q107" s="40">
        <f t="shared" ref="Q107:S108" si="32">_xlfn.FORECAST.LINEAR(Q$82,$AZ107:$BA107,$AZ$102:$BA$102)</f>
        <v>766687.80000000028</v>
      </c>
      <c r="R107" s="40">
        <f t="shared" si="32"/>
        <v>767861.20000000019</v>
      </c>
      <c r="S107" s="40">
        <f t="shared" si="32"/>
        <v>769034.60000000009</v>
      </c>
      <c r="T107" s="38">
        <f>INDEX(Table_22._Commercial_Sector_Ene!$F$8:$AK$81,MATCH(Calculations!$A107,Table_22._Commercial_Sector_Ene!$C$8:$C$81,0),MATCH(Calculations!T$102,Table_22._Commercial_Sector_Ene!$F$5:$AK$5,0))*billion_kw_to_MW</f>
        <v>770208</v>
      </c>
      <c r="U107" s="40">
        <f>_xlfn.FORECAST.LINEAR(U$82,$BA107:$BB107,$BA$102:$BB$102)</f>
        <v>770435.2</v>
      </c>
      <c r="V107" s="40">
        <f t="shared" ref="V107:X107" si="33">_xlfn.FORECAST.LINEAR(V$82,$BA107:$BB107,$BA$102:$BB$102)</f>
        <v>770662.39999999991</v>
      </c>
      <c r="W107" s="40">
        <f t="shared" si="33"/>
        <v>770889.6</v>
      </c>
      <c r="X107" s="40">
        <f t="shared" si="33"/>
        <v>771116.8</v>
      </c>
      <c r="Y107" s="38">
        <f>INDEX(Table_22._Commercial_Sector_Ene!$F$8:$AK$81,MATCH(Calculations!$A107,Table_22._Commercial_Sector_Ene!$C$8:$C$81,0),MATCH(Calculations!Y$102,Table_22._Commercial_Sector_Ene!$F$5:$AK$5,0))*billion_kw_to_MW</f>
        <v>771344</v>
      </c>
      <c r="Z107" s="40">
        <f>_xlfn.FORECAST.LINEAR(Z$82,$BB107:$BC107,$BB$102:$BC$102)</f>
        <v>771793.8</v>
      </c>
      <c r="AA107" s="40">
        <f t="shared" ref="AA107:AC108" si="34">_xlfn.FORECAST.LINEAR(AA$82,$BB107:$BC107,$BB$102:$BC$102)</f>
        <v>772243.6</v>
      </c>
      <c r="AB107" s="40">
        <f t="shared" si="34"/>
        <v>772693.4</v>
      </c>
      <c r="AC107" s="40">
        <f t="shared" si="34"/>
        <v>773143.20000000007</v>
      </c>
      <c r="AD107" s="38">
        <f>INDEX(Table_22._Commercial_Sector_Ene!$F$8:$AK$81,MATCH(Calculations!$A107,Table_22._Commercial_Sector_Ene!$C$8:$C$81,0),MATCH(Calculations!AD$102,Table_22._Commercial_Sector_Ene!$F$5:$AK$5,0))*billion_kw_to_MW</f>
        <v>773593</v>
      </c>
      <c r="AE107" s="40">
        <f>_xlfn.FORECAST.LINEAR(AE$82,$BC107:$BD107,$BC$102:$BD$102)</f>
        <v>773593</v>
      </c>
      <c r="AF107" s="40">
        <f t="shared" ref="AF107:AH108" si="35">_xlfn.FORECAST.LINEAR(AF$82,$BC107:$BD107,$BC$102:$BD$102)</f>
        <v>773593</v>
      </c>
      <c r="AG107" s="40">
        <f t="shared" si="35"/>
        <v>773593</v>
      </c>
      <c r="AH107" s="40">
        <f t="shared" si="35"/>
        <v>773593</v>
      </c>
      <c r="AI107" s="38">
        <f>INDEX(Table_22._Commercial_Sector_Ene!$F$8:$AK$81,MATCH(Calculations!$A107,Table_22._Commercial_Sector_Ene!$C$8:$C$81,0),MATCH(Calculations!AI$102,Table_22._Commercial_Sector_Ene!$F$5:$AK$5,0))*billion_kw_to_MW</f>
        <v>773593</v>
      </c>
      <c r="AW107" t="s">
        <v>80</v>
      </c>
      <c r="AX107" s="38">
        <f>INDEX(Table_22._Commercial_Sector_Ene!$F$8:$AK$81,MATCH(Calculations!$A107,Table_22._Commercial_Sector_Ene!$C$8:$C$81,0),MATCH(Calculations!AX$102,Table_22._Commercial_Sector_Ene!$F$5:$AK$5,0))*billion_kw_to_MW</f>
        <v>755308</v>
      </c>
      <c r="AY107" s="38">
        <f>INDEX(Table_22._Commercial_Sector_Ene!$F$8:$AK$81,MATCH(Calculations!$A107,Table_22._Commercial_Sector_Ene!$C$8:$C$81,0),MATCH(Calculations!AY$102,Table_22._Commercial_Sector_Ene!$F$5:$AK$5,0))*billion_kw_to_MW</f>
        <v>762325</v>
      </c>
      <c r="AZ107" s="38">
        <f>INDEX(Table_22._Commercial_Sector_Ene!$F$8:$AK$81,MATCH(Calculations!$A107,Table_22._Commercial_Sector_Ene!$C$8:$C$81,0),MATCH(Calculations!AZ$102,Table_22._Commercial_Sector_Ene!$F$5:$AK$5,0))*billion_kw_to_MW</f>
        <v>764341</v>
      </c>
      <c r="BA107" s="38">
        <f>INDEX(Table_22._Commercial_Sector_Ene!$F$8:$AK$81,MATCH(Calculations!$A107,Table_22._Commercial_Sector_Ene!$C$8:$C$81,0),MATCH(Calculations!BA$102,Table_22._Commercial_Sector_Ene!$F$5:$AK$5,0))*billion_kw_to_MW</f>
        <v>770208</v>
      </c>
      <c r="BB107" s="38">
        <f>INDEX(Table_22._Commercial_Sector_Ene!$F$8:$AK$81,MATCH(Calculations!$A107,Table_22._Commercial_Sector_Ene!$C$8:$C$81,0),MATCH(Calculations!BB$102,Table_22._Commercial_Sector_Ene!$F$5:$AK$5,0))*billion_kw_to_MW</f>
        <v>771344</v>
      </c>
      <c r="BC107" s="38">
        <f>INDEX(Table_22._Commercial_Sector_Ene!$F$8:$AK$81,MATCH(Calculations!$A107,Table_22._Commercial_Sector_Ene!$C$8:$C$81,0),MATCH(Calculations!BC$102,Table_22._Commercial_Sector_Ene!$F$5:$AK$5,0))*billion_kw_to_MW</f>
        <v>773593</v>
      </c>
      <c r="BD107" s="38">
        <f>INDEX(Table_22._Commercial_Sector_Ene!$F$8:$AK$81,MATCH(Calculations!$A107,Table_22._Commercial_Sector_Ene!$C$8:$C$81,0),MATCH(Calculations!BD$102,Table_22._Commercial_Sector_Ene!$F$5:$AK$5,0))*billion_kw_to_MW</f>
        <v>773593</v>
      </c>
    </row>
    <row r="108" spans="1:56" x14ac:dyDescent="0.25">
      <c r="A108" t="s">
        <v>508</v>
      </c>
      <c r="B108" s="3" t="s">
        <v>19</v>
      </c>
      <c r="C108" t="s">
        <v>24</v>
      </c>
      <c r="D108" s="38"/>
      <c r="E108" s="38">
        <f>INDEX(Table_22._Commercial_Sector_Ene!$F$8:$AK$81,MATCH(Calculations!$A108,Table_22._Commercial_Sector_Ene!$C$8:$C$81,0),MATCH(Calculations!E$102,Table_22._Commercial_Sector_Ene!$F$5:$AK$5,0))*billion_kw_to_MW</f>
        <v>20024660</v>
      </c>
      <c r="F108" s="40">
        <f t="shared" si="30"/>
        <v>22028084</v>
      </c>
      <c r="G108" s="40">
        <f t="shared" si="30"/>
        <v>24031508</v>
      </c>
      <c r="H108" s="40">
        <f t="shared" si="30"/>
        <v>26034932</v>
      </c>
      <c r="I108" s="40">
        <f t="shared" si="30"/>
        <v>28038356</v>
      </c>
      <c r="J108" s="38">
        <f>INDEX(Table_22._Commercial_Sector_Ene!$F$8:$AK$81,MATCH(Calculations!$A108,Table_22._Commercial_Sector_Ene!$C$8:$C$81,0),MATCH(Calculations!J$102,Table_22._Commercial_Sector_Ene!$F$5:$AK$5,0))*billion_kw_to_MW</f>
        <v>30041780</v>
      </c>
      <c r="K108" s="40">
        <f>_xlfn.FORECAST.LINEAR(K$82,$AY108:$AZ108,$AY$102:$AZ$102)</f>
        <v>31487843.800000191</v>
      </c>
      <c r="L108" s="40">
        <f t="shared" si="31"/>
        <v>32933907.599999905</v>
      </c>
      <c r="M108" s="40">
        <f t="shared" si="31"/>
        <v>34379971.400000095</v>
      </c>
      <c r="N108" s="40">
        <f t="shared" si="31"/>
        <v>35826035.200000286</v>
      </c>
      <c r="O108" s="38">
        <f>INDEX(Table_22._Commercial_Sector_Ene!$F$8:$AK$81,MATCH(Calculations!$A108,Table_22._Commercial_Sector_Ene!$C$8:$C$81,0),MATCH(Calculations!O$102,Table_22._Commercial_Sector_Ene!$F$5:$AK$5,0))*billion_kw_to_MW</f>
        <v>37272099</v>
      </c>
      <c r="P108" s="40">
        <f>_xlfn.FORECAST.LINEAR(P$82,$AZ108:$BA108,$AZ$102:$BA$102)</f>
        <v>38626681.199999809</v>
      </c>
      <c r="Q108" s="40">
        <f t="shared" si="32"/>
        <v>39981263.400000095</v>
      </c>
      <c r="R108" s="40">
        <f t="shared" si="32"/>
        <v>41335845.599999905</v>
      </c>
      <c r="S108" s="40">
        <f t="shared" si="32"/>
        <v>42690427.799999714</v>
      </c>
      <c r="T108" s="38">
        <f>INDEX(Table_22._Commercial_Sector_Ene!$F$8:$AK$81,MATCH(Calculations!$A108,Table_22._Commercial_Sector_Ene!$C$8:$C$81,0),MATCH(Calculations!T$102,Table_22._Commercial_Sector_Ene!$F$5:$AK$5,0))*billion_kw_to_MW</f>
        <v>44045010</v>
      </c>
      <c r="U108" s="40">
        <f>_xlfn.FORECAST.LINEAR(U$82,$BA108:$BB108,$BA$102:$BB$102)</f>
        <v>45766208.199999809</v>
      </c>
      <c r="V108" s="40">
        <f t="shared" ref="V108:X108" si="36">_xlfn.FORECAST.LINEAR(V$82,$BA108:$BB108,$BA$102:$BB$102)</f>
        <v>47487406.400000095</v>
      </c>
      <c r="W108" s="40">
        <f t="shared" si="36"/>
        <v>49208604.599999905</v>
      </c>
      <c r="X108" s="40">
        <f t="shared" si="36"/>
        <v>50929802.799999714</v>
      </c>
      <c r="Y108" s="38">
        <f>INDEX(Table_22._Commercial_Sector_Ene!$F$8:$AK$81,MATCH(Calculations!$A108,Table_22._Commercial_Sector_Ene!$C$8:$C$81,0),MATCH(Calculations!Y$102,Table_22._Commercial_Sector_Ene!$F$5:$AK$5,0))*billion_kw_to_MW</f>
        <v>52651001</v>
      </c>
      <c r="Z108" s="40">
        <f>_xlfn.FORECAST.LINEAR(Z$82,$BB108:$BC108,$BB$102:$BC$102)</f>
        <v>54231263.800000191</v>
      </c>
      <c r="AA108" s="40">
        <f t="shared" si="34"/>
        <v>55811526.599999905</v>
      </c>
      <c r="AB108" s="40">
        <f t="shared" si="34"/>
        <v>57391789.400000095</v>
      </c>
      <c r="AC108" s="40">
        <f t="shared" si="34"/>
        <v>58972052.200000286</v>
      </c>
      <c r="AD108" s="38">
        <f>INDEX(Table_22._Commercial_Sector_Ene!$F$8:$AK$81,MATCH(Calculations!$A108,Table_22._Commercial_Sector_Ene!$C$8:$C$81,0),MATCH(Calculations!AD$102,Table_22._Commercial_Sector_Ene!$F$5:$AK$5,0))*billion_kw_to_MW</f>
        <v>60552315</v>
      </c>
      <c r="AE108" s="40">
        <f>_xlfn.FORECAST.LINEAR(AE$82,$BC108:$BD108,$BC$102:$BD$102)</f>
        <v>61771675.399999619</v>
      </c>
      <c r="AF108" s="40">
        <f t="shared" si="35"/>
        <v>62991035.799999714</v>
      </c>
      <c r="AG108" s="40">
        <f t="shared" si="35"/>
        <v>64210396.199999809</v>
      </c>
      <c r="AH108" s="40">
        <f t="shared" si="35"/>
        <v>65429756.599999905</v>
      </c>
      <c r="AI108" s="38">
        <f>INDEX(Table_22._Commercial_Sector_Ene!$F$8:$AK$81,MATCH(Calculations!$A108,Table_22._Commercial_Sector_Ene!$C$8:$C$81,0),MATCH(Calculations!AI$102,Table_22._Commercial_Sector_Ene!$F$5:$AK$5,0))*billion_kw_to_MW</f>
        <v>66649117.000000007</v>
      </c>
      <c r="AW108" t="s">
        <v>24</v>
      </c>
      <c r="AX108" s="38">
        <f>INDEX(Table_22._Commercial_Sector_Ene!$F$8:$AK$81,MATCH(Calculations!$A108,Table_22._Commercial_Sector_Ene!$C$8:$C$81,0),MATCH(Calculations!AX$102,Table_22._Commercial_Sector_Ene!$F$5:$AK$5,0))*billion_kw_to_MW</f>
        <v>20024660</v>
      </c>
      <c r="AY108" s="38">
        <f>INDEX(Table_22._Commercial_Sector_Ene!$F$8:$AK$81,MATCH(Calculations!$A108,Table_22._Commercial_Sector_Ene!$C$8:$C$81,0),MATCH(Calculations!AY$102,Table_22._Commercial_Sector_Ene!$F$5:$AK$5,0))*billion_kw_to_MW</f>
        <v>30041780</v>
      </c>
      <c r="AZ108" s="38">
        <f>INDEX(Table_22._Commercial_Sector_Ene!$F$8:$AK$81,MATCH(Calculations!$A108,Table_22._Commercial_Sector_Ene!$C$8:$C$81,0),MATCH(Calculations!AZ$102,Table_22._Commercial_Sector_Ene!$F$5:$AK$5,0))*billion_kw_to_MW</f>
        <v>37272099</v>
      </c>
      <c r="BA108" s="38">
        <f>INDEX(Table_22._Commercial_Sector_Ene!$F$8:$AK$81,MATCH(Calculations!$A108,Table_22._Commercial_Sector_Ene!$C$8:$C$81,0),MATCH(Calculations!BA$102,Table_22._Commercial_Sector_Ene!$F$5:$AK$5,0))*billion_kw_to_MW</f>
        <v>44045010</v>
      </c>
      <c r="BB108" s="38">
        <f>INDEX(Table_22._Commercial_Sector_Ene!$F$8:$AK$81,MATCH(Calculations!$A108,Table_22._Commercial_Sector_Ene!$C$8:$C$81,0),MATCH(Calculations!BB$102,Table_22._Commercial_Sector_Ene!$F$5:$AK$5,0))*billion_kw_to_MW</f>
        <v>52651001</v>
      </c>
      <c r="BC108" s="38">
        <f>INDEX(Table_22._Commercial_Sector_Ene!$F$8:$AK$81,MATCH(Calculations!$A108,Table_22._Commercial_Sector_Ene!$C$8:$C$81,0),MATCH(Calculations!BC$102,Table_22._Commercial_Sector_Ene!$F$5:$AK$5,0))*billion_kw_to_MW</f>
        <v>60552315</v>
      </c>
      <c r="BD108" s="38">
        <f>INDEX(Table_22._Commercial_Sector_Ene!$F$8:$AK$81,MATCH(Calculations!$A108,Table_22._Commercial_Sector_Ene!$C$8:$C$81,0),MATCH(Calculations!BD$102,Table_22._Commercial_Sector_Ene!$F$5:$AK$5,0))*billion_kw_to_MW</f>
        <v>66649117.000000007</v>
      </c>
    </row>
    <row r="109" spans="1:56" x14ac:dyDescent="0.25">
      <c r="C109" t="s">
        <v>25</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W109" t="s">
        <v>25</v>
      </c>
      <c r="AX109" s="31"/>
      <c r="AY109" s="31">
        <v>0</v>
      </c>
      <c r="AZ109" s="31">
        <v>0</v>
      </c>
      <c r="BA109" s="31">
        <v>0</v>
      </c>
      <c r="BB109" s="31">
        <v>0</v>
      </c>
      <c r="BC109" s="31">
        <v>0</v>
      </c>
      <c r="BD109" s="31">
        <v>0</v>
      </c>
    </row>
    <row r="110" spans="1:56" x14ac:dyDescent="0.25">
      <c r="C110" t="s">
        <v>26</v>
      </c>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W110" t="s">
        <v>26</v>
      </c>
      <c r="AX110" s="31"/>
      <c r="AY110" s="31">
        <v>0</v>
      </c>
      <c r="AZ110" s="31">
        <v>0</v>
      </c>
      <c r="BA110" s="31">
        <v>0</v>
      </c>
      <c r="BB110" s="31">
        <v>0</v>
      </c>
      <c r="BC110" s="31">
        <v>0</v>
      </c>
      <c r="BD110" s="31">
        <v>0</v>
      </c>
    </row>
    <row r="111" spans="1:56" x14ac:dyDescent="0.25">
      <c r="C111" t="s">
        <v>27</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W111" t="s">
        <v>27</v>
      </c>
      <c r="AX111" s="31"/>
      <c r="AY111" s="31">
        <v>0</v>
      </c>
      <c r="AZ111" s="31">
        <v>0</v>
      </c>
      <c r="BA111" s="31">
        <v>0</v>
      </c>
      <c r="BB111" s="31">
        <v>0</v>
      </c>
      <c r="BC111" s="31">
        <v>0</v>
      </c>
      <c r="BD111" s="31">
        <v>0</v>
      </c>
    </row>
    <row r="112" spans="1:56" x14ac:dyDescent="0.25">
      <c r="A112" t="s">
        <v>504</v>
      </c>
      <c r="B112" s="3" t="s">
        <v>17</v>
      </c>
      <c r="C112" t="s">
        <v>28</v>
      </c>
      <c r="D112" s="38"/>
      <c r="E112" s="38">
        <f>INDEX(Table_22._Commercial_Sector_Ene!$F$8:$AK$81,MATCH(Calculations!$A112,Table_22._Commercial_Sector_Ene!$C$8:$C$81,0),MATCH(Calculations!E$102,Table_22._Commercial_Sector_Ene!$F$5:$AK$5,0))*billion_kw_to_MW</f>
        <v>119388</v>
      </c>
      <c r="F112" s="40">
        <f t="shared" ref="F112:I112" si="37">_xlfn.FORECAST.LINEAR(F$82,$AX112:$AY112,$AX$82:$AY$82)</f>
        <v>119388</v>
      </c>
      <c r="G112" s="40">
        <f t="shared" si="37"/>
        <v>119388</v>
      </c>
      <c r="H112" s="40">
        <f t="shared" si="37"/>
        <v>119388</v>
      </c>
      <c r="I112" s="40">
        <f t="shared" si="37"/>
        <v>119388</v>
      </c>
      <c r="J112" s="38">
        <f>INDEX(Table_22._Commercial_Sector_Ene!$F$8:$AK$81,MATCH(Calculations!$A112,Table_22._Commercial_Sector_Ene!$C$8:$C$81,0),MATCH(Calculations!J$102,Table_22._Commercial_Sector_Ene!$F$5:$AK$5,0))*billion_kw_to_MW</f>
        <v>119388</v>
      </c>
      <c r="K112" s="40">
        <f>_xlfn.FORECAST.LINEAR(K$82,$AY112:$AZ112,$AY$102:$AZ$102)</f>
        <v>119388</v>
      </c>
      <c r="L112" s="40">
        <f t="shared" ref="L112:N112" si="38">_xlfn.FORECAST.LINEAR(L$82,$AY112:$AZ112,$AY$102:$AZ$102)</f>
        <v>119388</v>
      </c>
      <c r="M112" s="40">
        <f t="shared" si="38"/>
        <v>119388</v>
      </c>
      <c r="N112" s="40">
        <f t="shared" si="38"/>
        <v>119388</v>
      </c>
      <c r="O112" s="38">
        <f>INDEX(Table_22._Commercial_Sector_Ene!$F$8:$AK$81,MATCH(Calculations!$A112,Table_22._Commercial_Sector_Ene!$C$8:$C$81,0),MATCH(Calculations!O$102,Table_22._Commercial_Sector_Ene!$F$5:$AK$5,0))*billion_kw_to_MW</f>
        <v>119388</v>
      </c>
      <c r="P112" s="40">
        <f>_xlfn.FORECAST.LINEAR(P$82,$AZ112:$BA112,$AZ$102:$BA$102)</f>
        <v>119388</v>
      </c>
      <c r="Q112" s="40">
        <f t="shared" ref="Q112:S112" si="39">_xlfn.FORECAST.LINEAR(Q$82,$AZ112:$BA112,$AZ$102:$BA$102)</f>
        <v>119388</v>
      </c>
      <c r="R112" s="40">
        <f t="shared" si="39"/>
        <v>119388</v>
      </c>
      <c r="S112" s="40">
        <f t="shared" si="39"/>
        <v>119388</v>
      </c>
      <c r="T112" s="38">
        <f>INDEX(Table_22._Commercial_Sector_Ene!$F$8:$AK$81,MATCH(Calculations!$A112,Table_22._Commercial_Sector_Ene!$C$8:$C$81,0),MATCH(Calculations!T$102,Table_22._Commercial_Sector_Ene!$F$5:$AK$5,0))*billion_kw_to_MW</f>
        <v>119388</v>
      </c>
      <c r="U112" s="40">
        <f>_xlfn.FORECAST.LINEAR(U$82,$BA112:$BB112,$BA$102:$BB$102)</f>
        <v>119388</v>
      </c>
      <c r="V112" s="40">
        <f t="shared" ref="V112:X112" si="40">_xlfn.FORECAST.LINEAR(V$82,$BA112:$BB112,$BA$102:$BB$102)</f>
        <v>119388</v>
      </c>
      <c r="W112" s="40">
        <f t="shared" si="40"/>
        <v>119388</v>
      </c>
      <c r="X112" s="40">
        <f t="shared" si="40"/>
        <v>119388</v>
      </c>
      <c r="Y112" s="38">
        <f>INDEX(Table_22._Commercial_Sector_Ene!$F$8:$AK$81,MATCH(Calculations!$A112,Table_22._Commercial_Sector_Ene!$C$8:$C$81,0),MATCH(Calculations!Y$102,Table_22._Commercial_Sector_Ene!$F$5:$AK$5,0))*billion_kw_to_MW</f>
        <v>119388</v>
      </c>
      <c r="Z112" s="40">
        <f>_xlfn.FORECAST.LINEAR(Z$82,$BB112:$BC112,$BB$102:$BC$102)</f>
        <v>119388</v>
      </c>
      <c r="AA112" s="40">
        <f t="shared" ref="AA112:AC112" si="41">_xlfn.FORECAST.LINEAR(AA$82,$BB112:$BC112,$BB$102:$BC$102)</f>
        <v>119388</v>
      </c>
      <c r="AB112" s="40">
        <f t="shared" si="41"/>
        <v>119388</v>
      </c>
      <c r="AC112" s="40">
        <f t="shared" si="41"/>
        <v>119388</v>
      </c>
      <c r="AD112" s="38">
        <f>INDEX(Table_22._Commercial_Sector_Ene!$F$8:$AK$81,MATCH(Calculations!$A112,Table_22._Commercial_Sector_Ene!$C$8:$C$81,0),MATCH(Calculations!AD$102,Table_22._Commercial_Sector_Ene!$F$5:$AK$5,0))*billion_kw_to_MW</f>
        <v>119388</v>
      </c>
      <c r="AE112" s="40">
        <f>_xlfn.FORECAST.LINEAR(AE$82,$BC112:$BD112,$BC$102:$BD$102)</f>
        <v>119388</v>
      </c>
      <c r="AF112" s="40">
        <f t="shared" ref="AF112:AH112" si="42">_xlfn.FORECAST.LINEAR(AF$82,$BC112:$BD112,$BC$102:$BD$102)</f>
        <v>119388</v>
      </c>
      <c r="AG112" s="40">
        <f t="shared" si="42"/>
        <v>119388</v>
      </c>
      <c r="AH112" s="40">
        <f t="shared" si="42"/>
        <v>119388</v>
      </c>
      <c r="AI112" s="38">
        <f>INDEX(Table_22._Commercial_Sector_Ene!$F$8:$AK$81,MATCH(Calculations!$A112,Table_22._Commercial_Sector_Ene!$C$8:$C$81,0),MATCH(Calculations!AI$102,Table_22._Commercial_Sector_Ene!$F$5:$AK$5,0))*billion_kw_to_MW</f>
        <v>119388</v>
      </c>
      <c r="AW112" t="s">
        <v>28</v>
      </c>
      <c r="AX112" s="38">
        <f>INDEX(Table_22._Commercial_Sector_Ene!$F$8:$AK$81,MATCH(Calculations!$A112,Table_22._Commercial_Sector_Ene!$C$8:$C$81,0),MATCH(Calculations!AX$102,Table_22._Commercial_Sector_Ene!$F$5:$AK$5,0))*billion_kw_to_MW</f>
        <v>119388</v>
      </c>
      <c r="AY112" s="38">
        <f>INDEX(Table_22._Commercial_Sector_Ene!$F$8:$AK$81,MATCH(Calculations!$A112,Table_22._Commercial_Sector_Ene!$C$8:$C$81,0),MATCH(Calculations!AY$102,Table_22._Commercial_Sector_Ene!$F$5:$AK$5,0))*billion_kw_to_MW</f>
        <v>119388</v>
      </c>
      <c r="AZ112" s="38">
        <f>INDEX(Table_22._Commercial_Sector_Ene!$F$8:$AK$81,MATCH(Calculations!$A112,Table_22._Commercial_Sector_Ene!$C$8:$C$81,0),MATCH(Calculations!AZ$102,Table_22._Commercial_Sector_Ene!$F$5:$AK$5,0))*billion_kw_to_MW</f>
        <v>119388</v>
      </c>
      <c r="BA112" s="38">
        <f>INDEX(Table_22._Commercial_Sector_Ene!$F$8:$AK$81,MATCH(Calculations!$A112,Table_22._Commercial_Sector_Ene!$C$8:$C$81,0),MATCH(Calculations!BA$102,Table_22._Commercial_Sector_Ene!$F$5:$AK$5,0))*billion_kw_to_MW</f>
        <v>119388</v>
      </c>
      <c r="BB112" s="38">
        <f>INDEX(Table_22._Commercial_Sector_Ene!$F$8:$AK$81,MATCH(Calculations!$A112,Table_22._Commercial_Sector_Ene!$C$8:$C$81,0),MATCH(Calculations!BB$102,Table_22._Commercial_Sector_Ene!$F$5:$AK$5,0))*billion_kw_to_MW</f>
        <v>119388</v>
      </c>
      <c r="BC112" s="38">
        <f>INDEX(Table_22._Commercial_Sector_Ene!$F$8:$AK$81,MATCH(Calculations!$A112,Table_22._Commercial_Sector_Ene!$C$8:$C$81,0),MATCH(Calculations!BC$102,Table_22._Commercial_Sector_Ene!$F$5:$AK$5,0))*billion_kw_to_MW</f>
        <v>119388</v>
      </c>
      <c r="BD112" s="38">
        <f>INDEX(Table_22._Commercial_Sector_Ene!$F$8:$AK$81,MATCH(Calculations!$A112,Table_22._Commercial_Sector_Ene!$C$8:$C$81,0),MATCH(Calculations!BD$102,Table_22._Commercial_Sector_Ene!$F$5:$AK$5,0))*billion_kw_to_MW</f>
        <v>119388</v>
      </c>
    </row>
    <row r="113" spans="3:56" x14ac:dyDescent="0.25">
      <c r="C113" t="s">
        <v>29</v>
      </c>
      <c r="D113" s="31"/>
      <c r="E113" s="31"/>
      <c r="F113" s="31"/>
      <c r="G113" s="31"/>
      <c r="H113" s="31"/>
      <c r="I113" s="31"/>
      <c r="J113" s="31">
        <v>0</v>
      </c>
      <c r="K113" s="31"/>
      <c r="L113" s="31"/>
      <c r="M113" s="31"/>
      <c r="N113" s="31"/>
      <c r="O113" s="31">
        <v>0</v>
      </c>
      <c r="P113" s="31"/>
      <c r="Q113" s="31"/>
      <c r="R113" s="31"/>
      <c r="S113" s="31"/>
      <c r="T113" s="31">
        <v>0</v>
      </c>
      <c r="U113" s="31"/>
      <c r="V113" s="31"/>
      <c r="W113" s="31"/>
      <c r="X113" s="31"/>
      <c r="Y113" s="31">
        <v>0</v>
      </c>
      <c r="Z113" s="31"/>
      <c r="AA113" s="31"/>
      <c r="AB113" s="31"/>
      <c r="AC113" s="31"/>
      <c r="AD113" s="31">
        <v>0</v>
      </c>
      <c r="AE113" s="31"/>
      <c r="AF113" s="31"/>
      <c r="AG113" s="31"/>
      <c r="AH113" s="31"/>
      <c r="AI113" s="31">
        <v>0</v>
      </c>
      <c r="AW113" t="s">
        <v>29</v>
      </c>
      <c r="AX113" s="31">
        <v>0</v>
      </c>
      <c r="AY113" s="31">
        <v>0</v>
      </c>
      <c r="AZ113" s="31">
        <v>0</v>
      </c>
      <c r="BA113" s="31">
        <v>0</v>
      </c>
      <c r="BB113" s="31">
        <v>0</v>
      </c>
      <c r="BC113" s="31">
        <v>0</v>
      </c>
      <c r="BD113" s="31">
        <v>0</v>
      </c>
    </row>
    <row r="114" spans="3:56" x14ac:dyDescent="0.25">
      <c r="C114" t="s">
        <v>78</v>
      </c>
      <c r="D114" s="31"/>
      <c r="E114" s="31"/>
      <c r="F114" s="31"/>
      <c r="G114" s="31"/>
      <c r="H114" s="31"/>
      <c r="I114" s="31"/>
      <c r="J114" s="31">
        <v>0</v>
      </c>
      <c r="K114" s="31"/>
      <c r="L114" s="31"/>
      <c r="M114" s="31"/>
      <c r="N114" s="31"/>
      <c r="O114" s="31">
        <v>0</v>
      </c>
      <c r="P114" s="31"/>
      <c r="Q114" s="31"/>
      <c r="R114" s="31"/>
      <c r="S114" s="31"/>
      <c r="T114" s="31">
        <v>0</v>
      </c>
      <c r="U114" s="31"/>
      <c r="V114" s="31"/>
      <c r="W114" s="31"/>
      <c r="X114" s="31"/>
      <c r="Y114" s="31">
        <v>0</v>
      </c>
      <c r="Z114" s="31"/>
      <c r="AA114" s="31"/>
      <c r="AB114" s="31"/>
      <c r="AC114" s="31"/>
      <c r="AD114" s="31">
        <v>0</v>
      </c>
      <c r="AE114" s="31"/>
      <c r="AF114" s="31"/>
      <c r="AG114" s="31"/>
      <c r="AH114" s="31"/>
      <c r="AI114" s="31">
        <v>0</v>
      </c>
      <c r="AW114" t="s">
        <v>78</v>
      </c>
      <c r="AX114" s="31">
        <v>0</v>
      </c>
      <c r="AY114" s="31">
        <v>0</v>
      </c>
      <c r="AZ114" s="31">
        <v>0</v>
      </c>
      <c r="BA114" s="31">
        <v>0</v>
      </c>
      <c r="BB114" s="31">
        <v>0</v>
      </c>
      <c r="BC114" s="31">
        <v>0</v>
      </c>
      <c r="BD114" s="31">
        <v>0</v>
      </c>
    </row>
    <row r="115" spans="3:56" x14ac:dyDescent="0.25">
      <c r="C115" t="s">
        <v>81</v>
      </c>
      <c r="D115" s="31"/>
      <c r="E115" s="31"/>
      <c r="F115" s="31"/>
      <c r="G115" s="31"/>
      <c r="H115" s="31"/>
      <c r="I115" s="31"/>
      <c r="J115" s="31">
        <v>0</v>
      </c>
      <c r="K115" s="31"/>
      <c r="L115" s="31"/>
      <c r="M115" s="31"/>
      <c r="N115" s="31"/>
      <c r="O115" s="31">
        <v>0</v>
      </c>
      <c r="P115" s="31"/>
      <c r="Q115" s="31"/>
      <c r="R115" s="31"/>
      <c r="S115" s="31"/>
      <c r="T115" s="31">
        <v>0</v>
      </c>
      <c r="U115" s="31"/>
      <c r="V115" s="31"/>
      <c r="W115" s="31"/>
      <c r="X115" s="31"/>
      <c r="Y115" s="31">
        <v>0</v>
      </c>
      <c r="Z115" s="31"/>
      <c r="AA115" s="31"/>
      <c r="AB115" s="31"/>
      <c r="AC115" s="31"/>
      <c r="AD115" s="31">
        <v>0</v>
      </c>
      <c r="AE115" s="31"/>
      <c r="AF115" s="31"/>
      <c r="AG115" s="31"/>
      <c r="AH115" s="31"/>
      <c r="AI115" s="31">
        <v>0</v>
      </c>
      <c r="AW115" t="s">
        <v>81</v>
      </c>
      <c r="AX115" s="31">
        <v>0</v>
      </c>
      <c r="AY115" s="31">
        <v>0</v>
      </c>
      <c r="AZ115" s="31">
        <v>0</v>
      </c>
      <c r="BA115" s="31">
        <v>0</v>
      </c>
      <c r="BB115" s="31">
        <v>0</v>
      </c>
      <c r="BC115" s="31">
        <v>0</v>
      </c>
      <c r="BD115" s="31">
        <v>0</v>
      </c>
    </row>
    <row r="116" spans="3:56" x14ac:dyDescent="0.25">
      <c r="C116" t="s">
        <v>211</v>
      </c>
      <c r="D116" s="31"/>
      <c r="E116" s="31"/>
      <c r="F116" s="31"/>
      <c r="G116" s="31"/>
      <c r="H116" s="31"/>
      <c r="I116" s="31"/>
      <c r="J116" s="31">
        <v>0</v>
      </c>
      <c r="K116" s="31"/>
      <c r="L116" s="31"/>
      <c r="M116" s="31"/>
      <c r="N116" s="31"/>
      <c r="O116" s="31">
        <v>0</v>
      </c>
      <c r="P116" s="31"/>
      <c r="Q116" s="31"/>
      <c r="R116" s="31"/>
      <c r="S116" s="31"/>
      <c r="T116" s="31">
        <v>0</v>
      </c>
      <c r="U116" s="31"/>
      <c r="V116" s="31"/>
      <c r="W116" s="31"/>
      <c r="X116" s="31"/>
      <c r="Y116" s="31">
        <v>0</v>
      </c>
      <c r="Z116" s="31"/>
      <c r="AA116" s="31"/>
      <c r="AB116" s="31"/>
      <c r="AC116" s="31"/>
      <c r="AD116" s="31">
        <v>0</v>
      </c>
      <c r="AE116" s="31"/>
      <c r="AF116" s="31"/>
      <c r="AG116" s="31"/>
      <c r="AH116" s="31"/>
      <c r="AI116" s="31">
        <v>0</v>
      </c>
      <c r="AW116" t="s">
        <v>211</v>
      </c>
      <c r="AX116" s="31">
        <v>0</v>
      </c>
      <c r="AY116" s="31">
        <v>0</v>
      </c>
      <c r="AZ116" s="31">
        <v>0</v>
      </c>
      <c r="BA116" s="31">
        <v>0</v>
      </c>
      <c r="BB116" s="31">
        <v>0</v>
      </c>
      <c r="BC116" s="31">
        <v>0</v>
      </c>
      <c r="BD116" s="31">
        <v>0</v>
      </c>
    </row>
    <row r="117" spans="3:56" x14ac:dyDescent="0.25">
      <c r="C117" t="s">
        <v>212</v>
      </c>
      <c r="D117" s="31"/>
      <c r="E117" s="31"/>
      <c r="F117" s="31"/>
      <c r="G117" s="31"/>
      <c r="H117" s="31"/>
      <c r="I117" s="31"/>
      <c r="J117" s="31">
        <v>0</v>
      </c>
      <c r="K117" s="31"/>
      <c r="L117" s="31"/>
      <c r="M117" s="31"/>
      <c r="N117" s="31"/>
      <c r="O117" s="31">
        <v>0</v>
      </c>
      <c r="P117" s="31"/>
      <c r="Q117" s="31"/>
      <c r="R117" s="31"/>
      <c r="S117" s="31"/>
      <c r="T117" s="31">
        <v>0</v>
      </c>
      <c r="U117" s="31"/>
      <c r="V117" s="31"/>
      <c r="W117" s="31"/>
      <c r="X117" s="31"/>
      <c r="Y117" s="31">
        <v>0</v>
      </c>
      <c r="Z117" s="31"/>
      <c r="AA117" s="31"/>
      <c r="AB117" s="31"/>
      <c r="AC117" s="31"/>
      <c r="AD117" s="31">
        <v>0</v>
      </c>
      <c r="AE117" s="31"/>
      <c r="AF117" s="31"/>
      <c r="AG117" s="31"/>
      <c r="AH117" s="31"/>
      <c r="AI117" s="31">
        <v>0</v>
      </c>
      <c r="AW117" t="s">
        <v>212</v>
      </c>
      <c r="AX117" s="31">
        <v>0</v>
      </c>
      <c r="AY117" s="31">
        <v>0</v>
      </c>
      <c r="AZ117" s="31">
        <v>0</v>
      </c>
      <c r="BA117" s="31">
        <v>0</v>
      </c>
      <c r="BB117" s="31">
        <v>0</v>
      </c>
      <c r="BC117" s="31">
        <v>0</v>
      </c>
      <c r="BD117" s="31">
        <v>0</v>
      </c>
    </row>
    <row r="118" spans="3:56" x14ac:dyDescent="0.25">
      <c r="C118" t="s">
        <v>213</v>
      </c>
      <c r="D118" s="31"/>
      <c r="E118" s="31"/>
      <c r="F118" s="31"/>
      <c r="G118" s="31"/>
      <c r="H118" s="31"/>
      <c r="I118" s="31"/>
      <c r="J118" s="31">
        <v>0</v>
      </c>
      <c r="K118" s="31"/>
      <c r="L118" s="31"/>
      <c r="M118" s="31"/>
      <c r="N118" s="31"/>
      <c r="O118" s="31">
        <v>0</v>
      </c>
      <c r="P118" s="31"/>
      <c r="Q118" s="31"/>
      <c r="R118" s="31"/>
      <c r="S118" s="31"/>
      <c r="T118" s="31">
        <v>0</v>
      </c>
      <c r="U118" s="31"/>
      <c r="V118" s="31"/>
      <c r="W118" s="31"/>
      <c r="X118" s="31"/>
      <c r="Y118" s="31">
        <v>0</v>
      </c>
      <c r="Z118" s="31"/>
      <c r="AA118" s="31"/>
      <c r="AB118" s="31"/>
      <c r="AC118" s="31"/>
      <c r="AD118" s="31">
        <v>0</v>
      </c>
      <c r="AE118" s="31"/>
      <c r="AF118" s="31"/>
      <c r="AG118" s="31"/>
      <c r="AH118" s="31"/>
      <c r="AI118" s="31">
        <v>0</v>
      </c>
      <c r="AW118" t="s">
        <v>213</v>
      </c>
      <c r="AX118" s="31">
        <v>0</v>
      </c>
      <c r="AY118" s="31">
        <v>0</v>
      </c>
      <c r="AZ118" s="31">
        <v>0</v>
      </c>
      <c r="BA118" s="31">
        <v>0</v>
      </c>
      <c r="BB118" s="31">
        <v>0</v>
      </c>
      <c r="BC118" s="31">
        <v>0</v>
      </c>
      <c r="BD118" s="31">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Calculations!D5</f>
        <v>0</v>
      </c>
      <c r="C2" s="31">
        <f>Calculations!E5</f>
        <v>0</v>
      </c>
      <c r="D2" s="31">
        <f>Calculations!F5</f>
        <v>0</v>
      </c>
      <c r="E2" s="31">
        <f>Calculations!G5</f>
        <v>0</v>
      </c>
      <c r="F2" s="31">
        <f>Calculations!H5</f>
        <v>0</v>
      </c>
      <c r="G2" s="31">
        <f>Calculations!I5</f>
        <v>0</v>
      </c>
      <c r="H2" s="31">
        <f>Calculations!J5</f>
        <v>0</v>
      </c>
      <c r="I2" s="31">
        <f>Calculations!K5</f>
        <v>0</v>
      </c>
      <c r="J2" s="31">
        <f>Calculations!L5</f>
        <v>0</v>
      </c>
      <c r="K2" s="31">
        <f>Calculations!M5</f>
        <v>0</v>
      </c>
      <c r="L2" s="31">
        <f>Calculations!N5</f>
        <v>0</v>
      </c>
      <c r="M2" s="31">
        <f>Calculations!O5</f>
        <v>0</v>
      </c>
      <c r="N2" s="31">
        <f>Calculations!P5</f>
        <v>0</v>
      </c>
      <c r="O2" s="31">
        <f>Calculations!Q5</f>
        <v>0</v>
      </c>
      <c r="P2" s="31">
        <f>Calculations!R5</f>
        <v>0</v>
      </c>
      <c r="Q2" s="31">
        <f>Calculations!S5</f>
        <v>0</v>
      </c>
      <c r="R2" s="31">
        <f>Calculations!T5</f>
        <v>0</v>
      </c>
      <c r="S2" s="31">
        <f>Calculations!U5</f>
        <v>0</v>
      </c>
      <c r="T2" s="31">
        <f>Calculations!V5</f>
        <v>0</v>
      </c>
      <c r="U2" s="31">
        <f>Calculations!W5</f>
        <v>0</v>
      </c>
      <c r="V2" s="31">
        <f>Calculations!X5</f>
        <v>0</v>
      </c>
      <c r="W2" s="31">
        <f>Calculations!Y5</f>
        <v>0</v>
      </c>
      <c r="X2" s="31">
        <f>Calculations!Z5</f>
        <v>0</v>
      </c>
      <c r="Y2" s="31">
        <f>Calculations!AA5</f>
        <v>0</v>
      </c>
      <c r="Z2" s="31">
        <f>Calculations!AB5</f>
        <v>0</v>
      </c>
      <c r="AA2" s="31">
        <f>Calculations!AC5</f>
        <v>0</v>
      </c>
      <c r="AB2" s="31">
        <f>Calculations!AD5</f>
        <v>0</v>
      </c>
      <c r="AC2" s="31">
        <f>Calculations!AE5</f>
        <v>0</v>
      </c>
      <c r="AD2" s="31">
        <f>Calculations!AF5</f>
        <v>0</v>
      </c>
      <c r="AE2" s="31">
        <f>Calculations!AG5</f>
        <v>0</v>
      </c>
      <c r="AF2" s="31">
        <f>Calculations!AH5</f>
        <v>0</v>
      </c>
      <c r="AG2" s="31">
        <f>Calculations!AI5</f>
        <v>0</v>
      </c>
    </row>
    <row r="3" spans="1:33" x14ac:dyDescent="0.25">
      <c r="A3" t="s">
        <v>21</v>
      </c>
      <c r="B3" s="31">
        <f>Calculations!D6</f>
        <v>0</v>
      </c>
      <c r="C3" s="31">
        <f>Calculations!E6</f>
        <v>0</v>
      </c>
      <c r="D3" s="31">
        <f>Calculations!F6</f>
        <v>0</v>
      </c>
      <c r="E3" s="31">
        <f>Calculations!G6</f>
        <v>0</v>
      </c>
      <c r="F3" s="31">
        <f>Calculations!H6</f>
        <v>0</v>
      </c>
      <c r="G3" s="31">
        <f>Calculations!I6</f>
        <v>0</v>
      </c>
      <c r="H3" s="31">
        <f>Calculations!J6</f>
        <v>0</v>
      </c>
      <c r="I3" s="31">
        <f>Calculations!K6</f>
        <v>0</v>
      </c>
      <c r="J3" s="31">
        <f>Calculations!L6</f>
        <v>0</v>
      </c>
      <c r="K3" s="31">
        <f>Calculations!M6</f>
        <v>0</v>
      </c>
      <c r="L3" s="31">
        <f>Calculations!N6</f>
        <v>0</v>
      </c>
      <c r="M3" s="31">
        <f>Calculations!O6</f>
        <v>0</v>
      </c>
      <c r="N3" s="31">
        <f>Calculations!P6</f>
        <v>0</v>
      </c>
      <c r="O3" s="31">
        <f>Calculations!Q6</f>
        <v>0</v>
      </c>
      <c r="P3" s="31">
        <f>Calculations!R6</f>
        <v>0.80118443316412857</v>
      </c>
      <c r="Q3" s="31">
        <f>Calculations!S6</f>
        <v>4.0059221658206434</v>
      </c>
      <c r="R3" s="31">
        <f>Calculations!T6</f>
        <v>11.2165820642978</v>
      </c>
      <c r="S3" s="31">
        <f>Calculations!U6</f>
        <v>24.035532994923859</v>
      </c>
      <c r="T3" s="31">
        <f>Calculations!V6</f>
        <v>48.071065989847718</v>
      </c>
      <c r="U3" s="31">
        <f>Calculations!W6</f>
        <v>93.738578680203048</v>
      </c>
      <c r="V3" s="31">
        <f>Calculations!X6</f>
        <v>176.2605752961083</v>
      </c>
      <c r="W3" s="31">
        <f>Calculations!Y6</f>
        <v>330.08798646362101</v>
      </c>
      <c r="X3" s="31">
        <f>Calculations!Z6</f>
        <v>610.50253807106594</v>
      </c>
      <c r="Y3" s="31">
        <f>Calculations!AA6</f>
        <v>891.71827411167521</v>
      </c>
      <c r="Z3" s="31">
        <f>Calculations!AB6</f>
        <v>1174.5363790186127</v>
      </c>
      <c r="AA3" s="31">
        <f>Calculations!AC6</f>
        <v>1459.7580372250422</v>
      </c>
      <c r="AB3" s="31">
        <f>Calculations!AD6</f>
        <v>1745.7808798646361</v>
      </c>
      <c r="AC3" s="31">
        <f>Calculations!AE6</f>
        <v>2035.0084602368868</v>
      </c>
      <c r="AD3" s="31">
        <f>Calculations!AF6</f>
        <v>2325.0372250423011</v>
      </c>
      <c r="AE3" s="31">
        <f>Calculations!AG6</f>
        <v>2615.8671742808797</v>
      </c>
      <c r="AF3" s="31">
        <f>Calculations!AH6</f>
        <v>2908.2994923857868</v>
      </c>
      <c r="AG3" s="31">
        <f>Calculations!AI6</f>
        <v>3203.1353637901861</v>
      </c>
    </row>
    <row r="4" spans="1:33" x14ac:dyDescent="0.25">
      <c r="A4" t="s">
        <v>22</v>
      </c>
      <c r="B4" s="31">
        <f>Calculations!D7</f>
        <v>0</v>
      </c>
      <c r="C4" s="31">
        <f>Calculations!E7</f>
        <v>0</v>
      </c>
      <c r="D4" s="31">
        <f>Calculations!F7</f>
        <v>0</v>
      </c>
      <c r="E4" s="31">
        <f>Calculations!G7</f>
        <v>0</v>
      </c>
      <c r="F4" s="31">
        <f>Calculations!H7</f>
        <v>0</v>
      </c>
      <c r="G4" s="31">
        <f>Calculations!I7</f>
        <v>0</v>
      </c>
      <c r="H4" s="31">
        <f>Calculations!J7</f>
        <v>0</v>
      </c>
      <c r="I4" s="31">
        <f>Calculations!K7</f>
        <v>0</v>
      </c>
      <c r="J4" s="31">
        <f>Calculations!L7</f>
        <v>0</v>
      </c>
      <c r="K4" s="31">
        <f>Calculations!M7</f>
        <v>0</v>
      </c>
      <c r="L4" s="31">
        <f>Calculations!N7</f>
        <v>0</v>
      </c>
      <c r="M4" s="31">
        <f>Calculations!O7</f>
        <v>0</v>
      </c>
      <c r="N4" s="31">
        <f>Calculations!P7</f>
        <v>0</v>
      </c>
      <c r="O4" s="31">
        <f>Calculations!Q7</f>
        <v>0</v>
      </c>
      <c r="P4" s="31">
        <f>Calculations!R7</f>
        <v>0</v>
      </c>
      <c r="Q4" s="31">
        <f>Calculations!S7</f>
        <v>0</v>
      </c>
      <c r="R4" s="31">
        <f>Calculations!T7</f>
        <v>0</v>
      </c>
      <c r="S4" s="31">
        <f>Calculations!U7</f>
        <v>0</v>
      </c>
      <c r="T4" s="31">
        <f>Calculations!V7</f>
        <v>0</v>
      </c>
      <c r="U4" s="31">
        <f>Calculations!W7</f>
        <v>0</v>
      </c>
      <c r="V4" s="31">
        <f>Calculations!X7</f>
        <v>0</v>
      </c>
      <c r="W4" s="31">
        <f>Calculations!Y7</f>
        <v>0</v>
      </c>
      <c r="X4" s="31">
        <f>Calculations!Z7</f>
        <v>0</v>
      </c>
      <c r="Y4" s="31">
        <f>Calculations!AA7</f>
        <v>0</v>
      </c>
      <c r="Z4" s="31">
        <f>Calculations!AB7</f>
        <v>0</v>
      </c>
      <c r="AA4" s="31">
        <f>Calculations!AC7</f>
        <v>0</v>
      </c>
      <c r="AB4" s="31">
        <f>Calculations!AD7</f>
        <v>0</v>
      </c>
      <c r="AC4" s="31">
        <f>Calculations!AE7</f>
        <v>0</v>
      </c>
      <c r="AD4" s="31">
        <f>Calculations!AF7</f>
        <v>0</v>
      </c>
      <c r="AE4" s="31">
        <f>Calculations!AG7</f>
        <v>0</v>
      </c>
      <c r="AF4" s="31">
        <f>Calculations!AH7</f>
        <v>0</v>
      </c>
      <c r="AG4" s="31">
        <f>Calculations!AI7</f>
        <v>0</v>
      </c>
    </row>
    <row r="5" spans="1:33" x14ac:dyDescent="0.25">
      <c r="A5" t="s">
        <v>23</v>
      </c>
      <c r="B5" s="31">
        <f>Calculations!D8</f>
        <v>0</v>
      </c>
      <c r="C5" s="31">
        <f>Calculations!E8</f>
        <v>0</v>
      </c>
      <c r="D5" s="31">
        <f>Calculations!F8</f>
        <v>0</v>
      </c>
      <c r="E5" s="31">
        <f>Calculations!G8</f>
        <v>0</v>
      </c>
      <c r="F5" s="31">
        <f>Calculations!H8</f>
        <v>0</v>
      </c>
      <c r="G5" s="31">
        <f>Calculations!I8</f>
        <v>0</v>
      </c>
      <c r="H5" s="31">
        <f>Calculations!J8</f>
        <v>0</v>
      </c>
      <c r="I5" s="31">
        <f>Calculations!K8</f>
        <v>0</v>
      </c>
      <c r="J5" s="31">
        <f>Calculations!L8</f>
        <v>0</v>
      </c>
      <c r="K5" s="31">
        <f>Calculations!M8</f>
        <v>0</v>
      </c>
      <c r="L5" s="31">
        <f>Calculations!N8</f>
        <v>0</v>
      </c>
      <c r="M5" s="31">
        <f>Calculations!O8</f>
        <v>0</v>
      </c>
      <c r="N5" s="31">
        <f>Calculations!P8</f>
        <v>0</v>
      </c>
      <c r="O5" s="31">
        <f>Calculations!Q8</f>
        <v>0</v>
      </c>
      <c r="P5" s="31">
        <f>Calculations!R8</f>
        <v>0</v>
      </c>
      <c r="Q5" s="31">
        <f>Calculations!S8</f>
        <v>0</v>
      </c>
      <c r="R5" s="31">
        <f>Calculations!T8</f>
        <v>0</v>
      </c>
      <c r="S5" s="31">
        <f>Calculations!U8</f>
        <v>0</v>
      </c>
      <c r="T5" s="31">
        <f>Calculations!V8</f>
        <v>0</v>
      </c>
      <c r="U5" s="31">
        <f>Calculations!W8</f>
        <v>0</v>
      </c>
      <c r="V5" s="31">
        <f>Calculations!X8</f>
        <v>0</v>
      </c>
      <c r="W5" s="31">
        <f>Calculations!Y8</f>
        <v>0</v>
      </c>
      <c r="X5" s="31">
        <f>Calculations!Z8</f>
        <v>0</v>
      </c>
      <c r="Y5" s="31">
        <f>Calculations!AA8</f>
        <v>0</v>
      </c>
      <c r="Z5" s="31">
        <f>Calculations!AB8</f>
        <v>0</v>
      </c>
      <c r="AA5" s="31">
        <f>Calculations!AC8</f>
        <v>0</v>
      </c>
      <c r="AB5" s="31">
        <f>Calculations!AD8</f>
        <v>0</v>
      </c>
      <c r="AC5" s="31">
        <f>Calculations!AE8</f>
        <v>0</v>
      </c>
      <c r="AD5" s="31">
        <f>Calculations!AF8</f>
        <v>0</v>
      </c>
      <c r="AE5" s="31">
        <f>Calculations!AG8</f>
        <v>0</v>
      </c>
      <c r="AF5" s="31">
        <f>Calculations!AH8</f>
        <v>0</v>
      </c>
      <c r="AG5" s="31">
        <f>Calculations!AI8</f>
        <v>0</v>
      </c>
    </row>
    <row r="6" spans="1:33" x14ac:dyDescent="0.25">
      <c r="A6" t="s">
        <v>80</v>
      </c>
      <c r="B6" s="31">
        <f>Calculations!D9</f>
        <v>0</v>
      </c>
      <c r="C6" s="31">
        <f>Calculations!E9</f>
        <v>14858.766497461927</v>
      </c>
      <c r="D6" s="31">
        <f>Calculations!F9</f>
        <v>14858.766497461927</v>
      </c>
      <c r="E6" s="31">
        <f>Calculations!G9</f>
        <v>14858.766497461927</v>
      </c>
      <c r="F6" s="31">
        <f>Calculations!H9</f>
        <v>14858.766497461927</v>
      </c>
      <c r="G6" s="31">
        <f>Calculations!I9</f>
        <v>14858.766497461927</v>
      </c>
      <c r="H6" s="31">
        <f>Calculations!J9</f>
        <v>14858.766497461927</v>
      </c>
      <c r="I6" s="31">
        <f>Calculations!K9</f>
        <v>14858.766497461927</v>
      </c>
      <c r="J6" s="31">
        <f>Calculations!L9</f>
        <v>14858.766497461927</v>
      </c>
      <c r="K6" s="31">
        <f>Calculations!M9</f>
        <v>14858.766497461927</v>
      </c>
      <c r="L6" s="31">
        <f>Calculations!N9</f>
        <v>14858.766497461927</v>
      </c>
      <c r="M6" s="31">
        <f>Calculations!O9</f>
        <v>14858.766497461927</v>
      </c>
      <c r="N6" s="31">
        <f>Calculations!P9</f>
        <v>14858.766497461927</v>
      </c>
      <c r="O6" s="31">
        <f>Calculations!Q9</f>
        <v>14858.766497461927</v>
      </c>
      <c r="P6" s="31">
        <f>Calculations!R9</f>
        <v>14859.567681895092</v>
      </c>
      <c r="Q6" s="31">
        <f>Calculations!S9</f>
        <v>14861.971235194585</v>
      </c>
      <c r="R6" s="31">
        <f>Calculations!T9</f>
        <v>14866.77834179357</v>
      </c>
      <c r="S6" s="31">
        <f>Calculations!U9</f>
        <v>14876.39255499154</v>
      </c>
      <c r="T6" s="31">
        <f>Calculations!V9</f>
        <v>14894.018612521149</v>
      </c>
      <c r="U6" s="31">
        <f>Calculations!W9</f>
        <v>14927.668358714043</v>
      </c>
      <c r="V6" s="31">
        <f>Calculations!X9</f>
        <v>14988.558375634517</v>
      </c>
      <c r="W6" s="31">
        <f>Calculations!Y9</f>
        <v>15101.52538071066</v>
      </c>
      <c r="X6" s="31">
        <f>Calculations!Z9</f>
        <v>15307.429780033843</v>
      </c>
      <c r="Y6" s="31">
        <f>Calculations!AA9</f>
        <v>15514.135363790185</v>
      </c>
      <c r="Z6" s="31">
        <f>Calculations!AB9</f>
        <v>15722.443316412857</v>
      </c>
      <c r="AA6" s="31">
        <f>Calculations!AC9</f>
        <v>15931.552453468697</v>
      </c>
      <c r="AB6" s="31">
        <f>Calculations!AD9</f>
        <v>16142.263959390863</v>
      </c>
      <c r="AC6" s="31">
        <f>Calculations!AE9</f>
        <v>16354.577834179356</v>
      </c>
      <c r="AD6" s="31">
        <f>Calculations!AF9</f>
        <v>16566.891708967851</v>
      </c>
      <c r="AE6" s="31">
        <f>Calculations!AG9</f>
        <v>16780.006768189509</v>
      </c>
      <c r="AF6" s="31">
        <f>Calculations!AH9</f>
        <v>16993.923011844334</v>
      </c>
      <c r="AG6" s="31">
        <f>Calculations!AI9</f>
        <v>17209.441624365481</v>
      </c>
    </row>
    <row r="7" spans="1:33" x14ac:dyDescent="0.25">
      <c r="A7" t="s">
        <v>24</v>
      </c>
      <c r="B7" s="31">
        <f>Calculations!D10</f>
        <v>0</v>
      </c>
      <c r="C7" s="31">
        <f>Calculations!E10</f>
        <v>21719747.046531305</v>
      </c>
      <c r="D7" s="31">
        <f>Calculations!F10</f>
        <v>25015481.70473773</v>
      </c>
      <c r="E7" s="31">
        <f>Calculations!G10</f>
        <v>27875074.791878175</v>
      </c>
      <c r="F7" s="31">
        <f>Calculations!H10</f>
        <v>30662578.90609137</v>
      </c>
      <c r="G7" s="31">
        <f>Calculations!I10</f>
        <v>33396873.157360405</v>
      </c>
      <c r="H7" s="31">
        <f>Calculations!J10</f>
        <v>36157735.4856176</v>
      </c>
      <c r="I7" s="31">
        <f>Calculations!K10</f>
        <v>38989170.144670054</v>
      </c>
      <c r="J7" s="31">
        <f>Calculations!L10</f>
        <v>41830131.687817261</v>
      </c>
      <c r="K7" s="31">
        <f>Calculations!M10</f>
        <v>44702622.241962768</v>
      </c>
      <c r="L7" s="31">
        <f>Calculations!N10</f>
        <v>47591903.218274109</v>
      </c>
      <c r="M7" s="31">
        <f>Calculations!O10</f>
        <v>50553807.557529606</v>
      </c>
      <c r="N7" s="31">
        <f>Calculations!P10</f>
        <v>53587852.145516075</v>
      </c>
      <c r="O7" s="31">
        <f>Calculations!Q10</f>
        <v>56695632.941624358</v>
      </c>
      <c r="P7" s="31">
        <f>Calculations!R10</f>
        <v>59856781.434010148</v>
      </c>
      <c r="Q7" s="31">
        <f>Calculations!S10</f>
        <v>63091727.825719118</v>
      </c>
      <c r="R7" s="31">
        <f>Calculations!T10</f>
        <v>66370970.9035533</v>
      </c>
      <c r="S7" s="31">
        <f>Calculations!U10</f>
        <v>69718932.371404395</v>
      </c>
      <c r="T7" s="31">
        <f>Calculations!V10</f>
        <v>73121734.913705587</v>
      </c>
      <c r="U7" s="31">
        <f>Calculations!W10</f>
        <v>76605559.635363787</v>
      </c>
      <c r="V7" s="31">
        <f>Calculations!X10</f>
        <v>80152135.525380701</v>
      </c>
      <c r="W7" s="31">
        <f>Calculations!Y10</f>
        <v>83790950.176818952</v>
      </c>
      <c r="X7" s="31">
        <f>Calculations!Z10</f>
        <v>87507302.656514376</v>
      </c>
      <c r="Y7" s="31">
        <f>Calculations!AA10</f>
        <v>91313331.709813863</v>
      </c>
      <c r="Z7" s="31">
        <f>Calculations!AB10</f>
        <v>95233195.450930625</v>
      </c>
      <c r="AA7" s="31">
        <f>Calculations!AC10</f>
        <v>99253855.40439932</v>
      </c>
      <c r="AB7" s="31">
        <f>Calculations!AD10</f>
        <v>103412768.54483925</v>
      </c>
      <c r="AC7" s="31">
        <f>Calculations!AE10</f>
        <v>107671603.00423013</v>
      </c>
      <c r="AD7" s="31">
        <f>Calculations!AF10</f>
        <v>112029058.46023686</v>
      </c>
      <c r="AE7" s="31">
        <f>Calculations!AG10</f>
        <v>116529742.45854485</v>
      </c>
      <c r="AF7" s="31">
        <f>Calculations!AH10</f>
        <v>121139890.68358713</v>
      </c>
      <c r="AG7" s="31">
        <f>Calculations!AI10</f>
        <v>125862497.16159053</v>
      </c>
    </row>
    <row r="8" spans="1:33" x14ac:dyDescent="0.25">
      <c r="A8" t="s">
        <v>25</v>
      </c>
      <c r="B8" s="31">
        <f>Calculations!D11</f>
        <v>0</v>
      </c>
      <c r="C8" s="31">
        <f>Calculations!E11</f>
        <v>0</v>
      </c>
      <c r="D8" s="31">
        <f>Calculations!F11</f>
        <v>0</v>
      </c>
      <c r="E8" s="31">
        <f>Calculations!G11</f>
        <v>0</v>
      </c>
      <c r="F8" s="31">
        <f>Calculations!H11</f>
        <v>0</v>
      </c>
      <c r="G8" s="31">
        <f>Calculations!I11</f>
        <v>0</v>
      </c>
      <c r="H8" s="31">
        <f>Calculations!J11</f>
        <v>0</v>
      </c>
      <c r="I8" s="31">
        <f>Calculations!K11</f>
        <v>0</v>
      </c>
      <c r="J8" s="31">
        <f>Calculations!L11</f>
        <v>0</v>
      </c>
      <c r="K8" s="31">
        <f>Calculations!M11</f>
        <v>0</v>
      </c>
      <c r="L8" s="31">
        <f>Calculations!N11</f>
        <v>0</v>
      </c>
      <c r="M8" s="31">
        <f>Calculations!O11</f>
        <v>0</v>
      </c>
      <c r="N8" s="31">
        <f>Calculations!P11</f>
        <v>0</v>
      </c>
      <c r="O8" s="31">
        <f>Calculations!Q11</f>
        <v>0</v>
      </c>
      <c r="P8" s="31">
        <f>Calculations!R11</f>
        <v>0</v>
      </c>
      <c r="Q8" s="31">
        <f>Calculations!S11</f>
        <v>0</v>
      </c>
      <c r="R8" s="31">
        <f>Calculations!T11</f>
        <v>0</v>
      </c>
      <c r="S8" s="31">
        <f>Calculations!U11</f>
        <v>0</v>
      </c>
      <c r="T8" s="31">
        <f>Calculations!V11</f>
        <v>0</v>
      </c>
      <c r="U8" s="31">
        <f>Calculations!W11</f>
        <v>0</v>
      </c>
      <c r="V8" s="31">
        <f>Calculations!X11</f>
        <v>0</v>
      </c>
      <c r="W8" s="31">
        <f>Calculations!Y11</f>
        <v>0</v>
      </c>
      <c r="X8" s="31">
        <f>Calculations!Z11</f>
        <v>0</v>
      </c>
      <c r="Y8" s="31">
        <f>Calculations!AA11</f>
        <v>0</v>
      </c>
      <c r="Z8" s="31">
        <f>Calculations!AB11</f>
        <v>0</v>
      </c>
      <c r="AA8" s="31">
        <f>Calculations!AC11</f>
        <v>0</v>
      </c>
      <c r="AB8" s="31">
        <f>Calculations!AD11</f>
        <v>0</v>
      </c>
      <c r="AC8" s="31">
        <f>Calculations!AE11</f>
        <v>0</v>
      </c>
      <c r="AD8" s="31">
        <f>Calculations!AF11</f>
        <v>0</v>
      </c>
      <c r="AE8" s="31">
        <f>Calculations!AG11</f>
        <v>0</v>
      </c>
      <c r="AF8" s="31">
        <f>Calculations!AH11</f>
        <v>0</v>
      </c>
      <c r="AG8" s="31">
        <f>Calculations!AI11</f>
        <v>0</v>
      </c>
    </row>
    <row r="9" spans="1:33" x14ac:dyDescent="0.25">
      <c r="A9" t="s">
        <v>26</v>
      </c>
      <c r="B9" s="31">
        <f>Calculations!D12</f>
        <v>0</v>
      </c>
      <c r="C9" s="31">
        <f>Calculations!E12</f>
        <v>0</v>
      </c>
      <c r="D9" s="31">
        <f>Calculations!F12</f>
        <v>0</v>
      </c>
      <c r="E9" s="31">
        <f>Calculations!G12</f>
        <v>0</v>
      </c>
      <c r="F9" s="31">
        <f>Calculations!H12</f>
        <v>0</v>
      </c>
      <c r="G9" s="31">
        <f>Calculations!I12</f>
        <v>0</v>
      </c>
      <c r="H9" s="31">
        <f>Calculations!J12</f>
        <v>0</v>
      </c>
      <c r="I9" s="31">
        <f>Calculations!K12</f>
        <v>0</v>
      </c>
      <c r="J9" s="31">
        <f>Calculations!L12</f>
        <v>0</v>
      </c>
      <c r="K9" s="31">
        <f>Calculations!M12</f>
        <v>0</v>
      </c>
      <c r="L9" s="31">
        <f>Calculations!N12</f>
        <v>0</v>
      </c>
      <c r="M9" s="31">
        <f>Calculations!O12</f>
        <v>0</v>
      </c>
      <c r="N9" s="31">
        <f>Calculations!P12</f>
        <v>0</v>
      </c>
      <c r="O9" s="31">
        <f>Calculations!Q12</f>
        <v>0</v>
      </c>
      <c r="P9" s="31">
        <f>Calculations!R12</f>
        <v>0</v>
      </c>
      <c r="Q9" s="31">
        <f>Calculations!S12</f>
        <v>0</v>
      </c>
      <c r="R9" s="31">
        <f>Calculations!T12</f>
        <v>0</v>
      </c>
      <c r="S9" s="31">
        <f>Calculations!U12</f>
        <v>0</v>
      </c>
      <c r="T9" s="31">
        <f>Calculations!V12</f>
        <v>0</v>
      </c>
      <c r="U9" s="31">
        <f>Calculations!W12</f>
        <v>0</v>
      </c>
      <c r="V9" s="31">
        <f>Calculations!X12</f>
        <v>0</v>
      </c>
      <c r="W9" s="31">
        <f>Calculations!Y12</f>
        <v>0</v>
      </c>
      <c r="X9" s="31">
        <f>Calculations!Z12</f>
        <v>0</v>
      </c>
      <c r="Y9" s="31">
        <f>Calculations!AA12</f>
        <v>0</v>
      </c>
      <c r="Z9" s="31">
        <f>Calculations!AB12</f>
        <v>0</v>
      </c>
      <c r="AA9" s="31">
        <f>Calculations!AC12</f>
        <v>0</v>
      </c>
      <c r="AB9" s="31">
        <f>Calculations!AD12</f>
        <v>0</v>
      </c>
      <c r="AC9" s="31">
        <f>Calculations!AE12</f>
        <v>0</v>
      </c>
      <c r="AD9" s="31">
        <f>Calculations!AF12</f>
        <v>0</v>
      </c>
      <c r="AE9" s="31">
        <f>Calculations!AG12</f>
        <v>0</v>
      </c>
      <c r="AF9" s="31">
        <f>Calculations!AH12</f>
        <v>0</v>
      </c>
      <c r="AG9" s="31">
        <f>Calculations!AI12</f>
        <v>0</v>
      </c>
    </row>
    <row r="10" spans="1:33" x14ac:dyDescent="0.25">
      <c r="A10" t="s">
        <v>27</v>
      </c>
      <c r="B10" s="31">
        <f>Calculations!D13</f>
        <v>0</v>
      </c>
      <c r="C10" s="31">
        <f>Calculations!E13</f>
        <v>0</v>
      </c>
      <c r="D10" s="31">
        <f>Calculations!F13</f>
        <v>0</v>
      </c>
      <c r="E10" s="31">
        <f>Calculations!G13</f>
        <v>0</v>
      </c>
      <c r="F10" s="31">
        <f>Calculations!H13</f>
        <v>0</v>
      </c>
      <c r="G10" s="31">
        <f>Calculations!I13</f>
        <v>0</v>
      </c>
      <c r="H10" s="31">
        <f>Calculations!J13</f>
        <v>0</v>
      </c>
      <c r="I10" s="31">
        <f>Calculations!K13</f>
        <v>0</v>
      </c>
      <c r="J10" s="31">
        <f>Calculations!L13</f>
        <v>0</v>
      </c>
      <c r="K10" s="31">
        <f>Calculations!M13</f>
        <v>0</v>
      </c>
      <c r="L10" s="31">
        <f>Calculations!N13</f>
        <v>0</v>
      </c>
      <c r="M10" s="31">
        <f>Calculations!O13</f>
        <v>0</v>
      </c>
      <c r="N10" s="31">
        <f>Calculations!P13</f>
        <v>0</v>
      </c>
      <c r="O10" s="31">
        <f>Calculations!Q13</f>
        <v>0</v>
      </c>
      <c r="P10" s="31">
        <f>Calculations!R13</f>
        <v>0</v>
      </c>
      <c r="Q10" s="31">
        <f>Calculations!S13</f>
        <v>0</v>
      </c>
      <c r="R10" s="31">
        <f>Calculations!T13</f>
        <v>0</v>
      </c>
      <c r="S10" s="31">
        <f>Calculations!U13</f>
        <v>0</v>
      </c>
      <c r="T10" s="31">
        <f>Calculations!V13</f>
        <v>0</v>
      </c>
      <c r="U10" s="31">
        <f>Calculations!W13</f>
        <v>0</v>
      </c>
      <c r="V10" s="31">
        <f>Calculations!X13</f>
        <v>0</v>
      </c>
      <c r="W10" s="31">
        <f>Calculations!Y13</f>
        <v>0</v>
      </c>
      <c r="X10" s="31">
        <f>Calculations!Z13</f>
        <v>0</v>
      </c>
      <c r="Y10" s="31">
        <f>Calculations!AA13</f>
        <v>0</v>
      </c>
      <c r="Z10" s="31">
        <f>Calculations!AB13</f>
        <v>0</v>
      </c>
      <c r="AA10" s="31">
        <f>Calculations!AC13</f>
        <v>0</v>
      </c>
      <c r="AB10" s="31">
        <f>Calculations!AD13</f>
        <v>0</v>
      </c>
      <c r="AC10" s="31">
        <f>Calculations!AE13</f>
        <v>0</v>
      </c>
      <c r="AD10" s="31">
        <f>Calculations!AF13</f>
        <v>0</v>
      </c>
      <c r="AE10" s="31">
        <f>Calculations!AG13</f>
        <v>0</v>
      </c>
      <c r="AF10" s="31">
        <f>Calculations!AH13</f>
        <v>0</v>
      </c>
      <c r="AG10" s="31">
        <f>Calculations!AI13</f>
        <v>0</v>
      </c>
    </row>
    <row r="11" spans="1:33" x14ac:dyDescent="0.25">
      <c r="A11" t="s">
        <v>28</v>
      </c>
      <c r="B11" s="31">
        <f>Calculations!D14</f>
        <v>0</v>
      </c>
      <c r="C11" s="31">
        <f>Calculations!E14</f>
        <v>0</v>
      </c>
      <c r="D11" s="31">
        <f>Calculations!F14</f>
        <v>0</v>
      </c>
      <c r="E11" s="31">
        <f>Calculations!G14</f>
        <v>0</v>
      </c>
      <c r="F11" s="31">
        <f>Calculations!H14</f>
        <v>0</v>
      </c>
      <c r="G11" s="31">
        <f>Calculations!I14</f>
        <v>0</v>
      </c>
      <c r="H11" s="31">
        <f>Calculations!J14</f>
        <v>0</v>
      </c>
      <c r="I11" s="31">
        <f>Calculations!K14</f>
        <v>0</v>
      </c>
      <c r="J11" s="31">
        <f>Calculations!L14</f>
        <v>0</v>
      </c>
      <c r="K11" s="31">
        <f>Calculations!M14</f>
        <v>0</v>
      </c>
      <c r="L11" s="31">
        <f>Calculations!N14</f>
        <v>0</v>
      </c>
      <c r="M11" s="31">
        <f>Calculations!O14</f>
        <v>0</v>
      </c>
      <c r="N11" s="31">
        <f>Calculations!P14</f>
        <v>0</v>
      </c>
      <c r="O11" s="31">
        <f>Calculations!Q14</f>
        <v>0</v>
      </c>
      <c r="P11" s="31">
        <f>Calculations!R14</f>
        <v>0</v>
      </c>
      <c r="Q11" s="31">
        <f>Calculations!S14</f>
        <v>0</v>
      </c>
      <c r="R11" s="31">
        <f>Calculations!T14</f>
        <v>0</v>
      </c>
      <c r="S11" s="31">
        <f>Calculations!U14</f>
        <v>0</v>
      </c>
      <c r="T11" s="31">
        <f>Calculations!V14</f>
        <v>0</v>
      </c>
      <c r="U11" s="31">
        <f>Calculations!W14</f>
        <v>0</v>
      </c>
      <c r="V11" s="31">
        <f>Calculations!X14</f>
        <v>0</v>
      </c>
      <c r="W11" s="31">
        <f>Calculations!Y14</f>
        <v>0</v>
      </c>
      <c r="X11" s="31">
        <f>Calculations!Z14</f>
        <v>0</v>
      </c>
      <c r="Y11" s="31">
        <f>Calculations!AA14</f>
        <v>0</v>
      </c>
      <c r="Z11" s="31">
        <f>Calculations!AB14</f>
        <v>0</v>
      </c>
      <c r="AA11" s="31">
        <f>Calculations!AC14</f>
        <v>0</v>
      </c>
      <c r="AB11" s="31">
        <f>Calculations!AD14</f>
        <v>0</v>
      </c>
      <c r="AC11" s="31">
        <f>Calculations!AE14</f>
        <v>0</v>
      </c>
      <c r="AD11" s="31">
        <f>Calculations!AF14</f>
        <v>0</v>
      </c>
      <c r="AE11" s="31">
        <f>Calculations!AG14</f>
        <v>0</v>
      </c>
      <c r="AF11" s="31">
        <f>Calculations!AH14</f>
        <v>0</v>
      </c>
      <c r="AG11" s="31">
        <f>Calculations!AI14</f>
        <v>0</v>
      </c>
    </row>
    <row r="12" spans="1:33" x14ac:dyDescent="0.25">
      <c r="A12" t="s">
        <v>29</v>
      </c>
      <c r="B12" s="31">
        <f>Calculations!D15</f>
        <v>0</v>
      </c>
      <c r="C12" s="31">
        <f>Calculations!E15</f>
        <v>0</v>
      </c>
      <c r="D12" s="31">
        <f>Calculations!F15</f>
        <v>0</v>
      </c>
      <c r="E12" s="31">
        <f>Calculations!G15</f>
        <v>0</v>
      </c>
      <c r="F12" s="31">
        <f>Calculations!H15</f>
        <v>0</v>
      </c>
      <c r="G12" s="31">
        <f>Calculations!I15</f>
        <v>0</v>
      </c>
      <c r="H12" s="31">
        <f>Calculations!J15</f>
        <v>0</v>
      </c>
      <c r="I12" s="31">
        <f>Calculations!K15</f>
        <v>0</v>
      </c>
      <c r="J12" s="31">
        <f>Calculations!L15</f>
        <v>0</v>
      </c>
      <c r="K12" s="31">
        <f>Calculations!M15</f>
        <v>0</v>
      </c>
      <c r="L12" s="31">
        <f>Calculations!N15</f>
        <v>0</v>
      </c>
      <c r="M12" s="31">
        <f>Calculations!O15</f>
        <v>0</v>
      </c>
      <c r="N12" s="31">
        <f>Calculations!P15</f>
        <v>0</v>
      </c>
      <c r="O12" s="31">
        <f>Calculations!Q15</f>
        <v>0</v>
      </c>
      <c r="P12" s="31">
        <f>Calculations!R15</f>
        <v>0</v>
      </c>
      <c r="Q12" s="31">
        <f>Calculations!S15</f>
        <v>0</v>
      </c>
      <c r="R12" s="31">
        <f>Calculations!T15</f>
        <v>0</v>
      </c>
      <c r="S12" s="31">
        <f>Calculations!U15</f>
        <v>0</v>
      </c>
      <c r="T12" s="31">
        <f>Calculations!V15</f>
        <v>0</v>
      </c>
      <c r="U12" s="31">
        <f>Calculations!W15</f>
        <v>0</v>
      </c>
      <c r="V12" s="31">
        <f>Calculations!X15</f>
        <v>0</v>
      </c>
      <c r="W12" s="31">
        <f>Calculations!Y15</f>
        <v>0</v>
      </c>
      <c r="X12" s="31">
        <f>Calculations!Z15</f>
        <v>0</v>
      </c>
      <c r="Y12" s="31">
        <f>Calculations!AA15</f>
        <v>0</v>
      </c>
      <c r="Z12" s="31">
        <f>Calculations!AB15</f>
        <v>0</v>
      </c>
      <c r="AA12" s="31">
        <f>Calculations!AC15</f>
        <v>0</v>
      </c>
      <c r="AB12" s="31">
        <f>Calculations!AD15</f>
        <v>0</v>
      </c>
      <c r="AC12" s="31">
        <f>Calculations!AE15</f>
        <v>0</v>
      </c>
      <c r="AD12" s="31">
        <f>Calculations!AF15</f>
        <v>0</v>
      </c>
      <c r="AE12" s="31">
        <f>Calculations!AG15</f>
        <v>0</v>
      </c>
      <c r="AF12" s="31">
        <f>Calculations!AH15</f>
        <v>0</v>
      </c>
      <c r="AG12" s="31">
        <f>Calculations!AI15</f>
        <v>0</v>
      </c>
    </row>
    <row r="13" spans="1:33" x14ac:dyDescent="0.25">
      <c r="A13" t="s">
        <v>78</v>
      </c>
      <c r="B13" s="31">
        <f>Calculations!D16</f>
        <v>0</v>
      </c>
      <c r="C13" s="31">
        <f>Calculations!E16</f>
        <v>0</v>
      </c>
      <c r="D13" s="31">
        <f>Calculations!F16</f>
        <v>0</v>
      </c>
      <c r="E13" s="31">
        <f>Calculations!G16</f>
        <v>0</v>
      </c>
      <c r="F13" s="31">
        <f>Calculations!H16</f>
        <v>0</v>
      </c>
      <c r="G13" s="31">
        <f>Calculations!I16</f>
        <v>0</v>
      </c>
      <c r="H13" s="31">
        <f>Calculations!J16</f>
        <v>0</v>
      </c>
      <c r="I13" s="31">
        <f>Calculations!K16</f>
        <v>0</v>
      </c>
      <c r="J13" s="31">
        <f>Calculations!L16</f>
        <v>0</v>
      </c>
      <c r="K13" s="31">
        <f>Calculations!M16</f>
        <v>0</v>
      </c>
      <c r="L13" s="31">
        <f>Calculations!N16</f>
        <v>0</v>
      </c>
      <c r="M13" s="31">
        <f>Calculations!O16</f>
        <v>0</v>
      </c>
      <c r="N13" s="31">
        <f>Calculations!P16</f>
        <v>0</v>
      </c>
      <c r="O13" s="31">
        <f>Calculations!Q16</f>
        <v>0</v>
      </c>
      <c r="P13" s="31">
        <f>Calculations!R16</f>
        <v>0</v>
      </c>
      <c r="Q13" s="31">
        <f>Calculations!S16</f>
        <v>0</v>
      </c>
      <c r="R13" s="31">
        <f>Calculations!T16</f>
        <v>0</v>
      </c>
      <c r="S13" s="31">
        <f>Calculations!U16</f>
        <v>0</v>
      </c>
      <c r="T13" s="31">
        <f>Calculations!V16</f>
        <v>0</v>
      </c>
      <c r="U13" s="31">
        <f>Calculations!W16</f>
        <v>0</v>
      </c>
      <c r="V13" s="31">
        <f>Calculations!X16</f>
        <v>0</v>
      </c>
      <c r="W13" s="31">
        <f>Calculations!Y16</f>
        <v>0</v>
      </c>
      <c r="X13" s="31">
        <f>Calculations!Z16</f>
        <v>0</v>
      </c>
      <c r="Y13" s="31">
        <f>Calculations!AA16</f>
        <v>0</v>
      </c>
      <c r="Z13" s="31">
        <f>Calculations!AB16</f>
        <v>0</v>
      </c>
      <c r="AA13" s="31">
        <f>Calculations!AC16</f>
        <v>0</v>
      </c>
      <c r="AB13" s="31">
        <f>Calculations!AD16</f>
        <v>0</v>
      </c>
      <c r="AC13" s="31">
        <f>Calculations!AE16</f>
        <v>0</v>
      </c>
      <c r="AD13" s="31">
        <f>Calculations!AF16</f>
        <v>0</v>
      </c>
      <c r="AE13" s="31">
        <f>Calculations!AG16</f>
        <v>0</v>
      </c>
      <c r="AF13" s="31">
        <f>Calculations!AH16</f>
        <v>0</v>
      </c>
      <c r="AG13" s="31">
        <f>Calculations!AI16</f>
        <v>0</v>
      </c>
    </row>
    <row r="14" spans="1:33" x14ac:dyDescent="0.25">
      <c r="A14" t="s">
        <v>81</v>
      </c>
      <c r="B14" s="31">
        <f>Calculations!D17</f>
        <v>0</v>
      </c>
      <c r="C14" s="31">
        <f>Calculations!E17</f>
        <v>0</v>
      </c>
      <c r="D14" s="31">
        <f>Calculations!F17</f>
        <v>0</v>
      </c>
      <c r="E14" s="31">
        <f>Calculations!G17</f>
        <v>0</v>
      </c>
      <c r="F14" s="31">
        <f>Calculations!H17</f>
        <v>0</v>
      </c>
      <c r="G14" s="31">
        <f>Calculations!I17</f>
        <v>0</v>
      </c>
      <c r="H14" s="31">
        <f>Calculations!J17</f>
        <v>0</v>
      </c>
      <c r="I14" s="31">
        <f>Calculations!K17</f>
        <v>0</v>
      </c>
      <c r="J14" s="31">
        <f>Calculations!L17</f>
        <v>0</v>
      </c>
      <c r="K14" s="31">
        <f>Calculations!M17</f>
        <v>0</v>
      </c>
      <c r="L14" s="31">
        <f>Calculations!N17</f>
        <v>0</v>
      </c>
      <c r="M14" s="31">
        <f>Calculations!O17</f>
        <v>0</v>
      </c>
      <c r="N14" s="31">
        <f>Calculations!P17</f>
        <v>0</v>
      </c>
      <c r="O14" s="31">
        <f>Calculations!Q17</f>
        <v>0</v>
      </c>
      <c r="P14" s="31">
        <f>Calculations!R17</f>
        <v>0</v>
      </c>
      <c r="Q14" s="31">
        <f>Calculations!S17</f>
        <v>0</v>
      </c>
      <c r="R14" s="31">
        <f>Calculations!T17</f>
        <v>0</v>
      </c>
      <c r="S14" s="31">
        <f>Calculations!U17</f>
        <v>0</v>
      </c>
      <c r="T14" s="31">
        <f>Calculations!V17</f>
        <v>0</v>
      </c>
      <c r="U14" s="31">
        <f>Calculations!W17</f>
        <v>0</v>
      </c>
      <c r="V14" s="31">
        <f>Calculations!X17</f>
        <v>0</v>
      </c>
      <c r="W14" s="31">
        <f>Calculations!Y17</f>
        <v>0</v>
      </c>
      <c r="X14" s="31">
        <f>Calculations!Z17</f>
        <v>0</v>
      </c>
      <c r="Y14" s="31">
        <f>Calculations!AA17</f>
        <v>0</v>
      </c>
      <c r="Z14" s="31">
        <f>Calculations!AB17</f>
        <v>0</v>
      </c>
      <c r="AA14" s="31">
        <f>Calculations!AC17</f>
        <v>0</v>
      </c>
      <c r="AB14" s="31">
        <f>Calculations!AD17</f>
        <v>0</v>
      </c>
      <c r="AC14" s="31">
        <f>Calculations!AE17</f>
        <v>0</v>
      </c>
      <c r="AD14" s="31">
        <f>Calculations!AF17</f>
        <v>0</v>
      </c>
      <c r="AE14" s="31">
        <f>Calculations!AG17</f>
        <v>0</v>
      </c>
      <c r="AF14" s="31">
        <f>Calculations!AH17</f>
        <v>0</v>
      </c>
      <c r="AG14" s="31">
        <f>Calculations!AI17</f>
        <v>0</v>
      </c>
    </row>
    <row r="15" spans="1:33" x14ac:dyDescent="0.25">
      <c r="A15" t="s">
        <v>211</v>
      </c>
      <c r="B15" s="31">
        <f>Calculations!D18</f>
        <v>0</v>
      </c>
      <c r="C15" s="31">
        <f>Calculations!E18</f>
        <v>0</v>
      </c>
      <c r="D15" s="31">
        <f>Calculations!F18</f>
        <v>0</v>
      </c>
      <c r="E15" s="31">
        <f>Calculations!G18</f>
        <v>0</v>
      </c>
      <c r="F15" s="31">
        <f>Calculations!H18</f>
        <v>0</v>
      </c>
      <c r="G15" s="31">
        <f>Calculations!I18</f>
        <v>0</v>
      </c>
      <c r="H15" s="31">
        <f>Calculations!J18</f>
        <v>0</v>
      </c>
      <c r="I15" s="31">
        <f>Calculations!K18</f>
        <v>0</v>
      </c>
      <c r="J15" s="31">
        <f>Calculations!L18</f>
        <v>0</v>
      </c>
      <c r="K15" s="31">
        <f>Calculations!M18</f>
        <v>0</v>
      </c>
      <c r="L15" s="31">
        <f>Calculations!N18</f>
        <v>0</v>
      </c>
      <c r="M15" s="31">
        <f>Calculations!O18</f>
        <v>0</v>
      </c>
      <c r="N15" s="31">
        <f>Calculations!P18</f>
        <v>0</v>
      </c>
      <c r="O15" s="31">
        <f>Calculations!Q18</f>
        <v>0</v>
      </c>
      <c r="P15" s="31">
        <f>Calculations!R18</f>
        <v>0</v>
      </c>
      <c r="Q15" s="31">
        <f>Calculations!S18</f>
        <v>0</v>
      </c>
      <c r="R15" s="31">
        <f>Calculations!T18</f>
        <v>0</v>
      </c>
      <c r="S15" s="31">
        <f>Calculations!U18</f>
        <v>0</v>
      </c>
      <c r="T15" s="31">
        <f>Calculations!V18</f>
        <v>0</v>
      </c>
      <c r="U15" s="31">
        <f>Calculations!W18</f>
        <v>0</v>
      </c>
      <c r="V15" s="31">
        <f>Calculations!X18</f>
        <v>0</v>
      </c>
      <c r="W15" s="31">
        <f>Calculations!Y18</f>
        <v>0</v>
      </c>
      <c r="X15" s="31">
        <f>Calculations!Z18</f>
        <v>0</v>
      </c>
      <c r="Y15" s="31">
        <f>Calculations!AA18</f>
        <v>0</v>
      </c>
      <c r="Z15" s="31">
        <f>Calculations!AB18</f>
        <v>0</v>
      </c>
      <c r="AA15" s="31">
        <f>Calculations!AC18</f>
        <v>0</v>
      </c>
      <c r="AB15" s="31">
        <f>Calculations!AD18</f>
        <v>0</v>
      </c>
      <c r="AC15" s="31">
        <f>Calculations!AE18</f>
        <v>0</v>
      </c>
      <c r="AD15" s="31">
        <f>Calculations!AF18</f>
        <v>0</v>
      </c>
      <c r="AE15" s="31">
        <f>Calculations!AG18</f>
        <v>0</v>
      </c>
      <c r="AF15" s="31">
        <f>Calculations!AH18</f>
        <v>0</v>
      </c>
      <c r="AG15" s="31">
        <f>Calculations!AI18</f>
        <v>0</v>
      </c>
    </row>
    <row r="16" spans="1:33" x14ac:dyDescent="0.25">
      <c r="A16" t="s">
        <v>212</v>
      </c>
      <c r="B16" s="31">
        <f>Calculations!D19</f>
        <v>0</v>
      </c>
      <c r="C16" s="31">
        <f>Calculations!E19</f>
        <v>0</v>
      </c>
      <c r="D16" s="31">
        <f>Calculations!F19</f>
        <v>0</v>
      </c>
      <c r="E16" s="31">
        <f>Calculations!G19</f>
        <v>0</v>
      </c>
      <c r="F16" s="31">
        <f>Calculations!H19</f>
        <v>0</v>
      </c>
      <c r="G16" s="31">
        <f>Calculations!I19</f>
        <v>0</v>
      </c>
      <c r="H16" s="31">
        <f>Calculations!J19</f>
        <v>0</v>
      </c>
      <c r="I16" s="31">
        <f>Calculations!K19</f>
        <v>0</v>
      </c>
      <c r="J16" s="31">
        <f>Calculations!L19</f>
        <v>0</v>
      </c>
      <c r="K16" s="31">
        <f>Calculations!M19</f>
        <v>0</v>
      </c>
      <c r="L16" s="31">
        <f>Calculations!N19</f>
        <v>0</v>
      </c>
      <c r="M16" s="31">
        <f>Calculations!O19</f>
        <v>0</v>
      </c>
      <c r="N16" s="31">
        <f>Calculations!P19</f>
        <v>0</v>
      </c>
      <c r="O16" s="31">
        <f>Calculations!Q19</f>
        <v>0</v>
      </c>
      <c r="P16" s="31">
        <f>Calculations!R19</f>
        <v>0</v>
      </c>
      <c r="Q16" s="31">
        <f>Calculations!S19</f>
        <v>0</v>
      </c>
      <c r="R16" s="31">
        <f>Calculations!T19</f>
        <v>0</v>
      </c>
      <c r="S16" s="31">
        <f>Calculations!U19</f>
        <v>0</v>
      </c>
      <c r="T16" s="31">
        <f>Calculations!V19</f>
        <v>0</v>
      </c>
      <c r="U16" s="31">
        <f>Calculations!W19</f>
        <v>0</v>
      </c>
      <c r="V16" s="31">
        <f>Calculations!X19</f>
        <v>0</v>
      </c>
      <c r="W16" s="31">
        <f>Calculations!Y19</f>
        <v>0</v>
      </c>
      <c r="X16" s="31">
        <f>Calculations!Z19</f>
        <v>0</v>
      </c>
      <c r="Y16" s="31">
        <f>Calculations!AA19</f>
        <v>0</v>
      </c>
      <c r="Z16" s="31">
        <f>Calculations!AB19</f>
        <v>0</v>
      </c>
      <c r="AA16" s="31">
        <f>Calculations!AC19</f>
        <v>0</v>
      </c>
      <c r="AB16" s="31">
        <f>Calculations!AD19</f>
        <v>0</v>
      </c>
      <c r="AC16" s="31">
        <f>Calculations!AE19</f>
        <v>0</v>
      </c>
      <c r="AD16" s="31">
        <f>Calculations!AF19</f>
        <v>0</v>
      </c>
      <c r="AE16" s="31">
        <f>Calculations!AG19</f>
        <v>0</v>
      </c>
      <c r="AF16" s="31">
        <f>Calculations!AH19</f>
        <v>0</v>
      </c>
      <c r="AG16" s="31">
        <f>Calculations!AI19</f>
        <v>0</v>
      </c>
    </row>
    <row r="17" spans="1:33" x14ac:dyDescent="0.25">
      <c r="A17" t="s">
        <v>213</v>
      </c>
      <c r="B17" s="31">
        <f>Calculations!D20</f>
        <v>0</v>
      </c>
      <c r="C17" s="31">
        <f>Calculations!E20</f>
        <v>0</v>
      </c>
      <c r="D17" s="31">
        <f>Calculations!F20</f>
        <v>0</v>
      </c>
      <c r="E17" s="31">
        <f>Calculations!G20</f>
        <v>0</v>
      </c>
      <c r="F17" s="31">
        <f>Calculations!H20</f>
        <v>0</v>
      </c>
      <c r="G17" s="31">
        <f>Calculations!I20</f>
        <v>0</v>
      </c>
      <c r="H17" s="31">
        <f>Calculations!J20</f>
        <v>0</v>
      </c>
      <c r="I17" s="31">
        <f>Calculations!K20</f>
        <v>0</v>
      </c>
      <c r="J17" s="31">
        <f>Calculations!L20</f>
        <v>0</v>
      </c>
      <c r="K17" s="31">
        <f>Calculations!M20</f>
        <v>0</v>
      </c>
      <c r="L17" s="31">
        <f>Calculations!N20</f>
        <v>0</v>
      </c>
      <c r="M17" s="31">
        <f>Calculations!O20</f>
        <v>0</v>
      </c>
      <c r="N17" s="31">
        <f>Calculations!P20</f>
        <v>0</v>
      </c>
      <c r="O17" s="31">
        <f>Calculations!Q20</f>
        <v>0</v>
      </c>
      <c r="P17" s="31">
        <f>Calculations!R20</f>
        <v>0</v>
      </c>
      <c r="Q17" s="31">
        <f>Calculations!S20</f>
        <v>0</v>
      </c>
      <c r="R17" s="31">
        <f>Calculations!T20</f>
        <v>0</v>
      </c>
      <c r="S17" s="31">
        <f>Calculations!U20</f>
        <v>0</v>
      </c>
      <c r="T17" s="31">
        <f>Calculations!V20</f>
        <v>0</v>
      </c>
      <c r="U17" s="31">
        <f>Calculations!W20</f>
        <v>0</v>
      </c>
      <c r="V17" s="31">
        <f>Calculations!X20</f>
        <v>0</v>
      </c>
      <c r="W17" s="31">
        <f>Calculations!Y20</f>
        <v>0</v>
      </c>
      <c r="X17" s="31">
        <f>Calculations!Z20</f>
        <v>0</v>
      </c>
      <c r="Y17" s="31">
        <f>Calculations!AA20</f>
        <v>0</v>
      </c>
      <c r="Z17" s="31">
        <f>Calculations!AB20</f>
        <v>0</v>
      </c>
      <c r="AA17" s="31">
        <f>Calculations!AC20</f>
        <v>0</v>
      </c>
      <c r="AB17" s="31">
        <f>Calculations!AD20</f>
        <v>0</v>
      </c>
      <c r="AC17" s="31">
        <f>Calculations!AE20</f>
        <v>0</v>
      </c>
      <c r="AD17" s="31">
        <f>Calculations!AF20</f>
        <v>0</v>
      </c>
      <c r="AE17" s="31">
        <f>Calculations!AG20</f>
        <v>0</v>
      </c>
      <c r="AF17" s="31">
        <f>Calculations!AH20</f>
        <v>0</v>
      </c>
      <c r="AG17" s="31">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Calculations!D24</f>
        <v>0</v>
      </c>
      <c r="C2" s="31">
        <f>Calculations!E24</f>
        <v>1</v>
      </c>
      <c r="D2" s="31">
        <f>Calculations!F24</f>
        <v>0</v>
      </c>
      <c r="E2" s="31">
        <f>Calculations!G24</f>
        <v>0</v>
      </c>
      <c r="F2" s="31">
        <f>Calculations!H24</f>
        <v>0</v>
      </c>
      <c r="G2" s="31">
        <f>Calculations!I24</f>
        <v>0</v>
      </c>
      <c r="H2" s="31">
        <f>Calculations!J24</f>
        <v>0</v>
      </c>
      <c r="I2" s="31">
        <f>Calculations!K24</f>
        <v>0</v>
      </c>
      <c r="J2" s="31">
        <f>Calculations!L24</f>
        <v>0</v>
      </c>
      <c r="K2" s="31">
        <f>Calculations!M24</f>
        <v>0</v>
      </c>
      <c r="L2" s="31">
        <f>Calculations!N24</f>
        <v>0</v>
      </c>
      <c r="M2" s="31">
        <f>Calculations!O24</f>
        <v>0</v>
      </c>
      <c r="N2" s="31">
        <f>Calculations!P24</f>
        <v>0</v>
      </c>
      <c r="O2" s="31">
        <f>Calculations!Q24</f>
        <v>0</v>
      </c>
      <c r="P2" s="31">
        <f>Calculations!R24</f>
        <v>0</v>
      </c>
      <c r="Q2" s="31">
        <f>Calculations!S24</f>
        <v>0</v>
      </c>
      <c r="R2" s="31">
        <f>Calculations!T24</f>
        <v>0</v>
      </c>
      <c r="S2" s="31">
        <f>Calculations!U24</f>
        <v>0</v>
      </c>
      <c r="T2" s="31">
        <f>Calculations!V24</f>
        <v>0</v>
      </c>
      <c r="U2" s="31">
        <f>Calculations!W24</f>
        <v>0</v>
      </c>
      <c r="V2" s="31">
        <f>Calculations!X24</f>
        <v>0</v>
      </c>
      <c r="W2" s="31">
        <f>Calculations!Y24</f>
        <v>0</v>
      </c>
      <c r="X2" s="31">
        <f>Calculations!Z24</f>
        <v>0</v>
      </c>
      <c r="Y2" s="31">
        <f>Calculations!AA24</f>
        <v>0</v>
      </c>
      <c r="Z2" s="31">
        <f>Calculations!AB24</f>
        <v>0</v>
      </c>
      <c r="AA2" s="31">
        <f>Calculations!AC24</f>
        <v>0</v>
      </c>
      <c r="AB2" s="31">
        <f>Calculations!AD24</f>
        <v>0</v>
      </c>
      <c r="AC2" s="31">
        <f>Calculations!AE24</f>
        <v>0</v>
      </c>
      <c r="AD2" s="31">
        <f>Calculations!AF24</f>
        <v>0</v>
      </c>
      <c r="AE2" s="31">
        <f>Calculations!AG24</f>
        <v>0</v>
      </c>
      <c r="AF2" s="31">
        <f>Calculations!AH24</f>
        <v>0</v>
      </c>
      <c r="AG2" s="31">
        <f>Calculations!AI24</f>
        <v>0</v>
      </c>
    </row>
    <row r="3" spans="1:33" x14ac:dyDescent="0.25">
      <c r="A3" t="s">
        <v>21</v>
      </c>
      <c r="B3" s="31">
        <f>Calculations!D25</f>
        <v>0</v>
      </c>
      <c r="C3" s="31">
        <f>Calculations!E25</f>
        <v>0</v>
      </c>
      <c r="D3" s="31">
        <f>Calculations!F25</f>
        <v>0</v>
      </c>
      <c r="E3" s="31">
        <f>Calculations!G25</f>
        <v>0</v>
      </c>
      <c r="F3" s="31">
        <f>Calculations!H25</f>
        <v>0</v>
      </c>
      <c r="G3" s="31">
        <f>Calculations!I25</f>
        <v>0</v>
      </c>
      <c r="H3" s="31">
        <f>Calculations!J25</f>
        <v>0</v>
      </c>
      <c r="I3" s="31">
        <f>Calculations!K25</f>
        <v>0</v>
      </c>
      <c r="J3" s="31">
        <f>Calculations!L25</f>
        <v>0</v>
      </c>
      <c r="K3" s="31">
        <f>Calculations!M25</f>
        <v>0</v>
      </c>
      <c r="L3" s="31">
        <f>Calculations!N25</f>
        <v>0</v>
      </c>
      <c r="M3" s="31">
        <f>Calculations!O25</f>
        <v>0</v>
      </c>
      <c r="N3" s="31">
        <f>Calculations!P25</f>
        <v>0</v>
      </c>
      <c r="O3" s="31">
        <f>Calculations!Q25</f>
        <v>0</v>
      </c>
      <c r="P3" s="31">
        <f>Calculations!R25</f>
        <v>0.1988155668358714</v>
      </c>
      <c r="Q3" s="31">
        <f>Calculations!S25</f>
        <v>0.99407783417935713</v>
      </c>
      <c r="R3" s="31">
        <f>Calculations!T25</f>
        <v>2.7834179357021993</v>
      </c>
      <c r="S3" s="31">
        <f>Calculations!U25</f>
        <v>5.9644670050761421</v>
      </c>
      <c r="T3" s="31">
        <f>Calculations!V25</f>
        <v>11.928934010152284</v>
      </c>
      <c r="U3" s="31">
        <f>Calculations!W25</f>
        <v>23.261421319796952</v>
      </c>
      <c r="V3" s="31">
        <f>Calculations!X25</f>
        <v>43.739424703891707</v>
      </c>
      <c r="W3" s="31">
        <f>Calculations!Y25</f>
        <v>81.912013536379021</v>
      </c>
      <c r="X3" s="31">
        <f>Calculations!Z25</f>
        <v>151.497461928934</v>
      </c>
      <c r="Y3" s="31">
        <f>Calculations!AA25</f>
        <v>221.28172588832487</v>
      </c>
      <c r="Z3" s="31">
        <f>Calculations!AB25</f>
        <v>291.46362098138752</v>
      </c>
      <c r="AA3" s="31">
        <f>Calculations!AC25</f>
        <v>362.2419627749577</v>
      </c>
      <c r="AB3" s="31">
        <f>Calculations!AD25</f>
        <v>433.21912013536377</v>
      </c>
      <c r="AC3" s="31">
        <f>Calculations!AE25</f>
        <v>504.99153976311345</v>
      </c>
      <c r="AD3" s="31">
        <f>Calculations!AF25</f>
        <v>576.9627749576988</v>
      </c>
      <c r="AE3" s="31">
        <f>Calculations!AG25</f>
        <v>649.13282571912009</v>
      </c>
      <c r="AF3" s="31">
        <f>Calculations!AH25</f>
        <v>721.70050761421317</v>
      </c>
      <c r="AG3" s="31">
        <f>Calculations!AI25</f>
        <v>794.86463620981385</v>
      </c>
    </row>
    <row r="4" spans="1:33" x14ac:dyDescent="0.25">
      <c r="A4" t="s">
        <v>22</v>
      </c>
      <c r="B4" s="31">
        <f>Calculations!D26</f>
        <v>0</v>
      </c>
      <c r="C4" s="31">
        <f>Calculations!E26</f>
        <v>0</v>
      </c>
      <c r="D4" s="31">
        <f>Calculations!F26</f>
        <v>0</v>
      </c>
      <c r="E4" s="31">
        <f>Calculations!G26</f>
        <v>0</v>
      </c>
      <c r="F4" s="31">
        <f>Calculations!H26</f>
        <v>0</v>
      </c>
      <c r="G4" s="31">
        <f>Calculations!I26</f>
        <v>0</v>
      </c>
      <c r="H4" s="31">
        <f>Calculations!J26</f>
        <v>0</v>
      </c>
      <c r="I4" s="31">
        <f>Calculations!K26</f>
        <v>0</v>
      </c>
      <c r="J4" s="31">
        <f>Calculations!L26</f>
        <v>0</v>
      </c>
      <c r="K4" s="31">
        <f>Calculations!M26</f>
        <v>0</v>
      </c>
      <c r="L4" s="31">
        <f>Calculations!N26</f>
        <v>0</v>
      </c>
      <c r="M4" s="31">
        <f>Calculations!O26</f>
        <v>0</v>
      </c>
      <c r="N4" s="31">
        <f>Calculations!P26</f>
        <v>0</v>
      </c>
      <c r="O4" s="31">
        <f>Calculations!Q26</f>
        <v>0</v>
      </c>
      <c r="P4" s="31">
        <f>Calculations!R26</f>
        <v>0</v>
      </c>
      <c r="Q4" s="31">
        <f>Calculations!S26</f>
        <v>0</v>
      </c>
      <c r="R4" s="31">
        <f>Calculations!T26</f>
        <v>0</v>
      </c>
      <c r="S4" s="31">
        <f>Calculations!U26</f>
        <v>0</v>
      </c>
      <c r="T4" s="31">
        <f>Calculations!V26</f>
        <v>0</v>
      </c>
      <c r="U4" s="31">
        <f>Calculations!W26</f>
        <v>0</v>
      </c>
      <c r="V4" s="31">
        <f>Calculations!X26</f>
        <v>0</v>
      </c>
      <c r="W4" s="31">
        <f>Calculations!Y26</f>
        <v>0</v>
      </c>
      <c r="X4" s="31">
        <f>Calculations!Z26</f>
        <v>0</v>
      </c>
      <c r="Y4" s="31">
        <f>Calculations!AA26</f>
        <v>0</v>
      </c>
      <c r="Z4" s="31">
        <f>Calculations!AB26</f>
        <v>0</v>
      </c>
      <c r="AA4" s="31">
        <f>Calculations!AC26</f>
        <v>0</v>
      </c>
      <c r="AB4" s="31">
        <f>Calculations!AD26</f>
        <v>0</v>
      </c>
      <c r="AC4" s="31">
        <f>Calculations!AE26</f>
        <v>0</v>
      </c>
      <c r="AD4" s="31">
        <f>Calculations!AF26</f>
        <v>0</v>
      </c>
      <c r="AE4" s="31">
        <f>Calculations!AG26</f>
        <v>0</v>
      </c>
      <c r="AF4" s="31">
        <f>Calculations!AH26</f>
        <v>0</v>
      </c>
      <c r="AG4" s="31">
        <f>Calculations!AI26</f>
        <v>0</v>
      </c>
    </row>
    <row r="5" spans="1:33" x14ac:dyDescent="0.25">
      <c r="A5" t="s">
        <v>23</v>
      </c>
      <c r="B5" s="31">
        <f>Calculations!D27</f>
        <v>0</v>
      </c>
      <c r="C5" s="31">
        <f>Calculations!E27</f>
        <v>0</v>
      </c>
      <c r="D5" s="31">
        <f>Calculations!F27</f>
        <v>0</v>
      </c>
      <c r="E5" s="31">
        <f>Calculations!G27</f>
        <v>0</v>
      </c>
      <c r="F5" s="31">
        <f>Calculations!H27</f>
        <v>0</v>
      </c>
      <c r="G5" s="31">
        <f>Calculations!I27</f>
        <v>0</v>
      </c>
      <c r="H5" s="31">
        <f>Calculations!J27</f>
        <v>0</v>
      </c>
      <c r="I5" s="31">
        <f>Calculations!K27</f>
        <v>0</v>
      </c>
      <c r="J5" s="31">
        <f>Calculations!L27</f>
        <v>0</v>
      </c>
      <c r="K5" s="31">
        <f>Calculations!M27</f>
        <v>0</v>
      </c>
      <c r="L5" s="31">
        <f>Calculations!N27</f>
        <v>0</v>
      </c>
      <c r="M5" s="31">
        <f>Calculations!O27</f>
        <v>0</v>
      </c>
      <c r="N5" s="31">
        <f>Calculations!P27</f>
        <v>0</v>
      </c>
      <c r="O5" s="31">
        <f>Calculations!Q27</f>
        <v>0</v>
      </c>
      <c r="P5" s="31">
        <f>Calculations!R27</f>
        <v>0</v>
      </c>
      <c r="Q5" s="31">
        <f>Calculations!S27</f>
        <v>0</v>
      </c>
      <c r="R5" s="31">
        <f>Calculations!T27</f>
        <v>0</v>
      </c>
      <c r="S5" s="31">
        <f>Calculations!U27</f>
        <v>0</v>
      </c>
      <c r="T5" s="31">
        <f>Calculations!V27</f>
        <v>0</v>
      </c>
      <c r="U5" s="31">
        <f>Calculations!W27</f>
        <v>0</v>
      </c>
      <c r="V5" s="31">
        <f>Calculations!X27</f>
        <v>0</v>
      </c>
      <c r="W5" s="31">
        <f>Calculations!Y27</f>
        <v>0</v>
      </c>
      <c r="X5" s="31">
        <f>Calculations!Z27</f>
        <v>0</v>
      </c>
      <c r="Y5" s="31">
        <f>Calculations!AA27</f>
        <v>0</v>
      </c>
      <c r="Z5" s="31">
        <f>Calculations!AB27</f>
        <v>0</v>
      </c>
      <c r="AA5" s="31">
        <f>Calculations!AC27</f>
        <v>0</v>
      </c>
      <c r="AB5" s="31">
        <f>Calculations!AD27</f>
        <v>0</v>
      </c>
      <c r="AC5" s="31">
        <f>Calculations!AE27</f>
        <v>0</v>
      </c>
      <c r="AD5" s="31">
        <f>Calculations!AF27</f>
        <v>0</v>
      </c>
      <c r="AE5" s="31">
        <f>Calculations!AG27</f>
        <v>0</v>
      </c>
      <c r="AF5" s="31">
        <f>Calculations!AH27</f>
        <v>0</v>
      </c>
      <c r="AG5" s="31">
        <f>Calculations!AI27</f>
        <v>0</v>
      </c>
    </row>
    <row r="6" spans="1:33" x14ac:dyDescent="0.25">
      <c r="A6" t="s">
        <v>80</v>
      </c>
      <c r="B6" s="31">
        <f>Calculations!D28</f>
        <v>0</v>
      </c>
      <c r="C6" s="31">
        <f>Calculations!E28</f>
        <v>3687.2335025380708</v>
      </c>
      <c r="D6" s="31">
        <f>Calculations!F28</f>
        <v>3687.2335025380708</v>
      </c>
      <c r="E6" s="31">
        <f>Calculations!G28</f>
        <v>3687.2335025380708</v>
      </c>
      <c r="F6" s="31">
        <f>Calculations!H28</f>
        <v>3687.2335025380708</v>
      </c>
      <c r="G6" s="31">
        <f>Calculations!I28</f>
        <v>3687.2335025380708</v>
      </c>
      <c r="H6" s="31">
        <f>Calculations!J28</f>
        <v>3687.2335025380708</v>
      </c>
      <c r="I6" s="31">
        <f>Calculations!K28</f>
        <v>3687.2335025380708</v>
      </c>
      <c r="J6" s="31">
        <f>Calculations!L28</f>
        <v>3687.2335025380708</v>
      </c>
      <c r="K6" s="31">
        <f>Calculations!M28</f>
        <v>3687.2335025380708</v>
      </c>
      <c r="L6" s="31">
        <f>Calculations!N28</f>
        <v>3687.2335025380708</v>
      </c>
      <c r="M6" s="31">
        <f>Calculations!O28</f>
        <v>3687.2335025380708</v>
      </c>
      <c r="N6" s="31">
        <f>Calculations!P28</f>
        <v>3687.2335025380708</v>
      </c>
      <c r="O6" s="31">
        <f>Calculations!Q28</f>
        <v>3687.2335025380708</v>
      </c>
      <c r="P6" s="31">
        <f>Calculations!R28</f>
        <v>3687.4323181049072</v>
      </c>
      <c r="Q6" s="31">
        <f>Calculations!S28</f>
        <v>3688.0287648054145</v>
      </c>
      <c r="R6" s="31">
        <f>Calculations!T28</f>
        <v>3689.2216582064298</v>
      </c>
      <c r="S6" s="31">
        <f>Calculations!U28</f>
        <v>3691.6074450084602</v>
      </c>
      <c r="T6" s="31">
        <f>Calculations!V28</f>
        <v>3695.9813874788492</v>
      </c>
      <c r="U6" s="31">
        <f>Calculations!W28</f>
        <v>3704.3316412859558</v>
      </c>
      <c r="V6" s="31">
        <f>Calculations!X28</f>
        <v>3719.4416243654819</v>
      </c>
      <c r="W6" s="31">
        <f>Calculations!Y28</f>
        <v>3747.4746192893399</v>
      </c>
      <c r="X6" s="31">
        <f>Calculations!Z28</f>
        <v>3798.5702199661591</v>
      </c>
      <c r="Y6" s="31">
        <f>Calculations!AA28</f>
        <v>3849.8646362098139</v>
      </c>
      <c r="Z6" s="31">
        <f>Calculations!AB28</f>
        <v>3901.55668358714</v>
      </c>
      <c r="AA6" s="31">
        <f>Calculations!AC28</f>
        <v>3953.4475465313026</v>
      </c>
      <c r="AB6" s="31">
        <f>Calculations!AD28</f>
        <v>4005.736040609137</v>
      </c>
      <c r="AC6" s="31">
        <f>Calculations!AE28</f>
        <v>4058.4221658206429</v>
      </c>
      <c r="AD6" s="31">
        <f>Calculations!AF28</f>
        <v>4111.1082910321484</v>
      </c>
      <c r="AE6" s="31">
        <f>Calculations!AG28</f>
        <v>4163.9932318104902</v>
      </c>
      <c r="AF6" s="31">
        <f>Calculations!AH28</f>
        <v>4217.0769881556689</v>
      </c>
      <c r="AG6" s="31">
        <f>Calculations!AI28</f>
        <v>4270.5583756345177</v>
      </c>
    </row>
    <row r="7" spans="1:33" x14ac:dyDescent="0.25">
      <c r="A7" t="s">
        <v>24</v>
      </c>
      <c r="B7" s="31">
        <f>Calculations!D29</f>
        <v>0</v>
      </c>
      <c r="C7" s="31">
        <f>Calculations!E29</f>
        <v>5389799.9534686971</v>
      </c>
      <c r="D7" s="31">
        <f>Calculations!F29</f>
        <v>6207643.2952622669</v>
      </c>
      <c r="E7" s="31">
        <f>Calculations!G29</f>
        <v>6917257.2081218278</v>
      </c>
      <c r="F7" s="31">
        <f>Calculations!H29</f>
        <v>7608982.0939086284</v>
      </c>
      <c r="G7" s="31">
        <f>Calculations!I29</f>
        <v>8287502.8426395934</v>
      </c>
      <c r="H7" s="31">
        <f>Calculations!J29</f>
        <v>8972616.5143824033</v>
      </c>
      <c r="I7" s="31">
        <f>Calculations!K29</f>
        <v>9675242.8553299494</v>
      </c>
      <c r="J7" s="31">
        <f>Calculations!L29</f>
        <v>10380233.312182741</v>
      </c>
      <c r="K7" s="31">
        <f>Calculations!M29</f>
        <v>11093047.758037224</v>
      </c>
      <c r="L7" s="31">
        <f>Calculations!N29</f>
        <v>11810028.781725889</v>
      </c>
      <c r="M7" s="31">
        <f>Calculations!O29</f>
        <v>12545031.442470388</v>
      </c>
      <c r="N7" s="31">
        <f>Calculations!P29</f>
        <v>13297935.854483927</v>
      </c>
      <c r="O7" s="31">
        <f>Calculations!Q29</f>
        <v>14069138.058375634</v>
      </c>
      <c r="P7" s="31">
        <f>Calculations!R29</f>
        <v>14853583.565989846</v>
      </c>
      <c r="Q7" s="31">
        <f>Calculations!S29</f>
        <v>15656342.17428088</v>
      </c>
      <c r="R7" s="31">
        <f>Calculations!T29</f>
        <v>16470093.0964467</v>
      </c>
      <c r="S7" s="31">
        <f>Calculations!U29</f>
        <v>17300896.628595602</v>
      </c>
      <c r="T7" s="31">
        <f>Calculations!V29</f>
        <v>18145309.086294413</v>
      </c>
      <c r="U7" s="31">
        <f>Calculations!W29</f>
        <v>19009827.364636209</v>
      </c>
      <c r="V7" s="31">
        <f>Calculations!X29</f>
        <v>19889917.474619288</v>
      </c>
      <c r="W7" s="31">
        <f>Calculations!Y29</f>
        <v>20792896.823181048</v>
      </c>
      <c r="X7" s="31">
        <f>Calculations!Z29</f>
        <v>21715117.343485616</v>
      </c>
      <c r="Y7" s="31">
        <f>Calculations!AA29</f>
        <v>22659591.290186126</v>
      </c>
      <c r="Z7" s="31">
        <f>Calculations!AB29</f>
        <v>23632313.549069375</v>
      </c>
      <c r="AA7" s="31">
        <f>Calculations!AC29</f>
        <v>24630048.595600676</v>
      </c>
      <c r="AB7" s="31">
        <f>Calculations!AD29</f>
        <v>25662091.455160744</v>
      </c>
      <c r="AC7" s="31">
        <f>Calculations!AE29</f>
        <v>26718929.995769881</v>
      </c>
      <c r="AD7" s="31">
        <f>Calculations!AF29</f>
        <v>27800241.539763112</v>
      </c>
      <c r="AE7" s="31">
        <f>Calculations!AG29</f>
        <v>28917095.541455161</v>
      </c>
      <c r="AF7" s="31">
        <f>Calculations!AH29</f>
        <v>30061113.316412862</v>
      </c>
      <c r="AG7" s="31">
        <f>Calculations!AI29</f>
        <v>31233037.838409476</v>
      </c>
    </row>
    <row r="8" spans="1:33" x14ac:dyDescent="0.25">
      <c r="A8" t="s">
        <v>25</v>
      </c>
      <c r="B8" s="31">
        <f>Calculations!D30</f>
        <v>0</v>
      </c>
      <c r="C8" s="31">
        <f>Calculations!E30</f>
        <v>0</v>
      </c>
      <c r="D8" s="31">
        <f>Calculations!F30</f>
        <v>0</v>
      </c>
      <c r="E8" s="31">
        <f>Calculations!G30</f>
        <v>0</v>
      </c>
      <c r="F8" s="31">
        <f>Calculations!H30</f>
        <v>0</v>
      </c>
      <c r="G8" s="31">
        <f>Calculations!I30</f>
        <v>0</v>
      </c>
      <c r="H8" s="31">
        <f>Calculations!J30</f>
        <v>0</v>
      </c>
      <c r="I8" s="31">
        <f>Calculations!K30</f>
        <v>0</v>
      </c>
      <c r="J8" s="31">
        <f>Calculations!L30</f>
        <v>0</v>
      </c>
      <c r="K8" s="31">
        <f>Calculations!M30</f>
        <v>0</v>
      </c>
      <c r="L8" s="31">
        <f>Calculations!N30</f>
        <v>0</v>
      </c>
      <c r="M8" s="31">
        <f>Calculations!O30</f>
        <v>0</v>
      </c>
      <c r="N8" s="31">
        <f>Calculations!P30</f>
        <v>0</v>
      </c>
      <c r="O8" s="31">
        <f>Calculations!Q30</f>
        <v>0</v>
      </c>
      <c r="P8" s="31">
        <f>Calculations!R30</f>
        <v>0</v>
      </c>
      <c r="Q8" s="31">
        <f>Calculations!S30</f>
        <v>0</v>
      </c>
      <c r="R8" s="31">
        <f>Calculations!T30</f>
        <v>0</v>
      </c>
      <c r="S8" s="31">
        <f>Calculations!U30</f>
        <v>0</v>
      </c>
      <c r="T8" s="31">
        <f>Calculations!V30</f>
        <v>0</v>
      </c>
      <c r="U8" s="31">
        <f>Calculations!W30</f>
        <v>0</v>
      </c>
      <c r="V8" s="31">
        <f>Calculations!X30</f>
        <v>0</v>
      </c>
      <c r="W8" s="31">
        <f>Calculations!Y30</f>
        <v>0</v>
      </c>
      <c r="X8" s="31">
        <f>Calculations!Z30</f>
        <v>0</v>
      </c>
      <c r="Y8" s="31">
        <f>Calculations!AA30</f>
        <v>0</v>
      </c>
      <c r="Z8" s="31">
        <f>Calculations!AB30</f>
        <v>0</v>
      </c>
      <c r="AA8" s="31">
        <f>Calculations!AC30</f>
        <v>0</v>
      </c>
      <c r="AB8" s="31">
        <f>Calculations!AD30</f>
        <v>0</v>
      </c>
      <c r="AC8" s="31">
        <f>Calculations!AE30</f>
        <v>0</v>
      </c>
      <c r="AD8" s="31">
        <f>Calculations!AF30</f>
        <v>0</v>
      </c>
      <c r="AE8" s="31">
        <f>Calculations!AG30</f>
        <v>0</v>
      </c>
      <c r="AF8" s="31">
        <f>Calculations!AH30</f>
        <v>0</v>
      </c>
      <c r="AG8" s="31">
        <f>Calculations!AI30</f>
        <v>0</v>
      </c>
    </row>
    <row r="9" spans="1:33" x14ac:dyDescent="0.25">
      <c r="A9" t="s">
        <v>26</v>
      </c>
      <c r="B9" s="31">
        <f>Calculations!D31</f>
        <v>0</v>
      </c>
      <c r="C9" s="31">
        <f>Calculations!E31</f>
        <v>0</v>
      </c>
      <c r="D9" s="31">
        <f>Calculations!F31</f>
        <v>0</v>
      </c>
      <c r="E9" s="31">
        <f>Calculations!G31</f>
        <v>0</v>
      </c>
      <c r="F9" s="31">
        <f>Calculations!H31</f>
        <v>0</v>
      </c>
      <c r="G9" s="31">
        <f>Calculations!I31</f>
        <v>0</v>
      </c>
      <c r="H9" s="31">
        <f>Calculations!J31</f>
        <v>0</v>
      </c>
      <c r="I9" s="31">
        <f>Calculations!K31</f>
        <v>0</v>
      </c>
      <c r="J9" s="31">
        <f>Calculations!L31</f>
        <v>0</v>
      </c>
      <c r="K9" s="31">
        <f>Calculations!M31</f>
        <v>0</v>
      </c>
      <c r="L9" s="31">
        <f>Calculations!N31</f>
        <v>0</v>
      </c>
      <c r="M9" s="31">
        <f>Calculations!O31</f>
        <v>0</v>
      </c>
      <c r="N9" s="31">
        <f>Calculations!P31</f>
        <v>0</v>
      </c>
      <c r="O9" s="31">
        <f>Calculations!Q31</f>
        <v>0</v>
      </c>
      <c r="P9" s="31">
        <f>Calculations!R31</f>
        <v>0</v>
      </c>
      <c r="Q9" s="31">
        <f>Calculations!S31</f>
        <v>0</v>
      </c>
      <c r="R9" s="31">
        <f>Calculations!T31</f>
        <v>0</v>
      </c>
      <c r="S9" s="31">
        <f>Calculations!U31</f>
        <v>0</v>
      </c>
      <c r="T9" s="31">
        <f>Calculations!V31</f>
        <v>0</v>
      </c>
      <c r="U9" s="31">
        <f>Calculations!W31</f>
        <v>0</v>
      </c>
      <c r="V9" s="31">
        <f>Calculations!X31</f>
        <v>0</v>
      </c>
      <c r="W9" s="31">
        <f>Calculations!Y31</f>
        <v>0</v>
      </c>
      <c r="X9" s="31">
        <f>Calculations!Z31</f>
        <v>0</v>
      </c>
      <c r="Y9" s="31">
        <f>Calculations!AA31</f>
        <v>0</v>
      </c>
      <c r="Z9" s="31">
        <f>Calculations!AB31</f>
        <v>0</v>
      </c>
      <c r="AA9" s="31">
        <f>Calculations!AC31</f>
        <v>0</v>
      </c>
      <c r="AB9" s="31">
        <f>Calculations!AD31</f>
        <v>0</v>
      </c>
      <c r="AC9" s="31">
        <f>Calculations!AE31</f>
        <v>0</v>
      </c>
      <c r="AD9" s="31">
        <f>Calculations!AF31</f>
        <v>0</v>
      </c>
      <c r="AE9" s="31">
        <f>Calculations!AG31</f>
        <v>0</v>
      </c>
      <c r="AF9" s="31">
        <f>Calculations!AH31</f>
        <v>0</v>
      </c>
      <c r="AG9" s="31">
        <f>Calculations!AI31</f>
        <v>0</v>
      </c>
    </row>
    <row r="10" spans="1:33" x14ac:dyDescent="0.25">
      <c r="A10" t="s">
        <v>27</v>
      </c>
      <c r="B10" s="31">
        <f>Calculations!D32</f>
        <v>0</v>
      </c>
      <c r="C10" s="31">
        <f>Calculations!E32</f>
        <v>0</v>
      </c>
      <c r="D10" s="31">
        <f>Calculations!F32</f>
        <v>0</v>
      </c>
      <c r="E10" s="31">
        <f>Calculations!G32</f>
        <v>0</v>
      </c>
      <c r="F10" s="31">
        <f>Calculations!H32</f>
        <v>0</v>
      </c>
      <c r="G10" s="31">
        <f>Calculations!I32</f>
        <v>0</v>
      </c>
      <c r="H10" s="31">
        <f>Calculations!J32</f>
        <v>0</v>
      </c>
      <c r="I10" s="31">
        <f>Calculations!K32</f>
        <v>0</v>
      </c>
      <c r="J10" s="31">
        <f>Calculations!L32</f>
        <v>0</v>
      </c>
      <c r="K10" s="31">
        <f>Calculations!M32</f>
        <v>0</v>
      </c>
      <c r="L10" s="31">
        <f>Calculations!N32</f>
        <v>0</v>
      </c>
      <c r="M10" s="31">
        <f>Calculations!O32</f>
        <v>0</v>
      </c>
      <c r="N10" s="31">
        <f>Calculations!P32</f>
        <v>0</v>
      </c>
      <c r="O10" s="31">
        <f>Calculations!Q32</f>
        <v>0</v>
      </c>
      <c r="P10" s="31">
        <f>Calculations!R32</f>
        <v>0</v>
      </c>
      <c r="Q10" s="31">
        <f>Calculations!S32</f>
        <v>0</v>
      </c>
      <c r="R10" s="31">
        <f>Calculations!T32</f>
        <v>0</v>
      </c>
      <c r="S10" s="31">
        <f>Calculations!U32</f>
        <v>0</v>
      </c>
      <c r="T10" s="31">
        <f>Calculations!V32</f>
        <v>0</v>
      </c>
      <c r="U10" s="31">
        <f>Calculations!W32</f>
        <v>0</v>
      </c>
      <c r="V10" s="31">
        <f>Calculations!X32</f>
        <v>0</v>
      </c>
      <c r="W10" s="31">
        <f>Calculations!Y32</f>
        <v>0</v>
      </c>
      <c r="X10" s="31">
        <f>Calculations!Z32</f>
        <v>0</v>
      </c>
      <c r="Y10" s="31">
        <f>Calculations!AA32</f>
        <v>0</v>
      </c>
      <c r="Z10" s="31">
        <f>Calculations!AB32</f>
        <v>0</v>
      </c>
      <c r="AA10" s="31">
        <f>Calculations!AC32</f>
        <v>0</v>
      </c>
      <c r="AB10" s="31">
        <f>Calculations!AD32</f>
        <v>0</v>
      </c>
      <c r="AC10" s="31">
        <f>Calculations!AE32</f>
        <v>0</v>
      </c>
      <c r="AD10" s="31">
        <f>Calculations!AF32</f>
        <v>0</v>
      </c>
      <c r="AE10" s="31">
        <f>Calculations!AG32</f>
        <v>0</v>
      </c>
      <c r="AF10" s="31">
        <f>Calculations!AH32</f>
        <v>0</v>
      </c>
      <c r="AG10" s="31">
        <f>Calculations!AI32</f>
        <v>0</v>
      </c>
    </row>
    <row r="11" spans="1:33" x14ac:dyDescent="0.25">
      <c r="A11" t="s">
        <v>28</v>
      </c>
      <c r="B11" s="31">
        <f>Calculations!D33</f>
        <v>0</v>
      </c>
      <c r="C11" s="31">
        <f>Calculations!E33</f>
        <v>0</v>
      </c>
      <c r="D11" s="31">
        <f>Calculations!F33</f>
        <v>0</v>
      </c>
      <c r="E11" s="31">
        <f>Calculations!G33</f>
        <v>0</v>
      </c>
      <c r="F11" s="31">
        <f>Calculations!H33</f>
        <v>0</v>
      </c>
      <c r="G11" s="31">
        <f>Calculations!I33</f>
        <v>0</v>
      </c>
      <c r="H11" s="31">
        <f>Calculations!J33</f>
        <v>0</v>
      </c>
      <c r="I11" s="31">
        <f>Calculations!K33</f>
        <v>0</v>
      </c>
      <c r="J11" s="31">
        <f>Calculations!L33</f>
        <v>0</v>
      </c>
      <c r="K11" s="31">
        <f>Calculations!M33</f>
        <v>0</v>
      </c>
      <c r="L11" s="31">
        <f>Calculations!N33</f>
        <v>0</v>
      </c>
      <c r="M11" s="31">
        <f>Calculations!O33</f>
        <v>0</v>
      </c>
      <c r="N11" s="31">
        <f>Calculations!P33</f>
        <v>0</v>
      </c>
      <c r="O11" s="31">
        <f>Calculations!Q33</f>
        <v>0</v>
      </c>
      <c r="P11" s="31">
        <f>Calculations!R33</f>
        <v>0</v>
      </c>
      <c r="Q11" s="31">
        <f>Calculations!S33</f>
        <v>0</v>
      </c>
      <c r="R11" s="31">
        <f>Calculations!T33</f>
        <v>0</v>
      </c>
      <c r="S11" s="31">
        <f>Calculations!U33</f>
        <v>0</v>
      </c>
      <c r="T11" s="31">
        <f>Calculations!V33</f>
        <v>0</v>
      </c>
      <c r="U11" s="31">
        <f>Calculations!W33</f>
        <v>0</v>
      </c>
      <c r="V11" s="31">
        <f>Calculations!X33</f>
        <v>0</v>
      </c>
      <c r="W11" s="31">
        <f>Calculations!Y33</f>
        <v>0</v>
      </c>
      <c r="X11" s="31">
        <f>Calculations!Z33</f>
        <v>0</v>
      </c>
      <c r="Y11" s="31">
        <f>Calculations!AA33</f>
        <v>0</v>
      </c>
      <c r="Z11" s="31">
        <f>Calculations!AB33</f>
        <v>0</v>
      </c>
      <c r="AA11" s="31">
        <f>Calculations!AC33</f>
        <v>0</v>
      </c>
      <c r="AB11" s="31">
        <f>Calculations!AD33</f>
        <v>0</v>
      </c>
      <c r="AC11" s="31">
        <f>Calculations!AE33</f>
        <v>0</v>
      </c>
      <c r="AD11" s="31">
        <f>Calculations!AF33</f>
        <v>0</v>
      </c>
      <c r="AE11" s="31">
        <f>Calculations!AG33</f>
        <v>0</v>
      </c>
      <c r="AF11" s="31">
        <f>Calculations!AH33</f>
        <v>0</v>
      </c>
      <c r="AG11" s="31">
        <f>Calculations!AI33</f>
        <v>0</v>
      </c>
    </row>
    <row r="12" spans="1:33" x14ac:dyDescent="0.25">
      <c r="A12" t="s">
        <v>29</v>
      </c>
      <c r="B12" s="31">
        <f>Calculations!D34</f>
        <v>0</v>
      </c>
      <c r="C12" s="31">
        <f>Calculations!E34</f>
        <v>0</v>
      </c>
      <c r="D12" s="31">
        <f>Calculations!F34</f>
        <v>0</v>
      </c>
      <c r="E12" s="31">
        <f>Calculations!G34</f>
        <v>0</v>
      </c>
      <c r="F12" s="31">
        <f>Calculations!H34</f>
        <v>0</v>
      </c>
      <c r="G12" s="31">
        <f>Calculations!I34</f>
        <v>0</v>
      </c>
      <c r="H12" s="31">
        <f>Calculations!J34</f>
        <v>0</v>
      </c>
      <c r="I12" s="31">
        <f>Calculations!K34</f>
        <v>0</v>
      </c>
      <c r="J12" s="31">
        <f>Calculations!L34</f>
        <v>0</v>
      </c>
      <c r="K12" s="31">
        <f>Calculations!M34</f>
        <v>0</v>
      </c>
      <c r="L12" s="31">
        <f>Calculations!N34</f>
        <v>0</v>
      </c>
      <c r="M12" s="31">
        <f>Calculations!O34</f>
        <v>0</v>
      </c>
      <c r="N12" s="31">
        <f>Calculations!P34</f>
        <v>0</v>
      </c>
      <c r="O12" s="31">
        <f>Calculations!Q34</f>
        <v>0</v>
      </c>
      <c r="P12" s="31">
        <f>Calculations!R34</f>
        <v>0</v>
      </c>
      <c r="Q12" s="31">
        <f>Calculations!S34</f>
        <v>0</v>
      </c>
      <c r="R12" s="31">
        <f>Calculations!T34</f>
        <v>0</v>
      </c>
      <c r="S12" s="31">
        <f>Calculations!U34</f>
        <v>0</v>
      </c>
      <c r="T12" s="31">
        <f>Calculations!V34</f>
        <v>0</v>
      </c>
      <c r="U12" s="31">
        <f>Calculations!W34</f>
        <v>0</v>
      </c>
      <c r="V12" s="31">
        <f>Calculations!X34</f>
        <v>0</v>
      </c>
      <c r="W12" s="31">
        <f>Calculations!Y34</f>
        <v>0</v>
      </c>
      <c r="X12" s="31">
        <f>Calculations!Z34</f>
        <v>0</v>
      </c>
      <c r="Y12" s="31">
        <f>Calculations!AA34</f>
        <v>0</v>
      </c>
      <c r="Z12" s="31">
        <f>Calculations!AB34</f>
        <v>0</v>
      </c>
      <c r="AA12" s="31">
        <f>Calculations!AC34</f>
        <v>0</v>
      </c>
      <c r="AB12" s="31">
        <f>Calculations!AD34</f>
        <v>0</v>
      </c>
      <c r="AC12" s="31">
        <f>Calculations!AE34</f>
        <v>0</v>
      </c>
      <c r="AD12" s="31">
        <f>Calculations!AF34</f>
        <v>0</v>
      </c>
      <c r="AE12" s="31">
        <f>Calculations!AG34</f>
        <v>0</v>
      </c>
      <c r="AF12" s="31">
        <f>Calculations!AH34</f>
        <v>0</v>
      </c>
      <c r="AG12" s="31">
        <f>Calculations!AI34</f>
        <v>0</v>
      </c>
    </row>
    <row r="13" spans="1:33" x14ac:dyDescent="0.25">
      <c r="A13" t="s">
        <v>78</v>
      </c>
      <c r="B13" s="31">
        <f>Calculations!D35</f>
        <v>0</v>
      </c>
      <c r="C13" s="31">
        <f>Calculations!E35</f>
        <v>0</v>
      </c>
      <c r="D13" s="31">
        <f>Calculations!F35</f>
        <v>0</v>
      </c>
      <c r="E13" s="31">
        <f>Calculations!G35</f>
        <v>0</v>
      </c>
      <c r="F13" s="31">
        <f>Calculations!H35</f>
        <v>0</v>
      </c>
      <c r="G13" s="31">
        <f>Calculations!I35</f>
        <v>0</v>
      </c>
      <c r="H13" s="31">
        <f>Calculations!J35</f>
        <v>0</v>
      </c>
      <c r="I13" s="31">
        <f>Calculations!K35</f>
        <v>0</v>
      </c>
      <c r="J13" s="31">
        <f>Calculations!L35</f>
        <v>0</v>
      </c>
      <c r="K13" s="31">
        <f>Calculations!M35</f>
        <v>0</v>
      </c>
      <c r="L13" s="31">
        <f>Calculations!N35</f>
        <v>0</v>
      </c>
      <c r="M13" s="31">
        <f>Calculations!O35</f>
        <v>0</v>
      </c>
      <c r="N13" s="31">
        <f>Calculations!P35</f>
        <v>0</v>
      </c>
      <c r="O13" s="31">
        <f>Calculations!Q35</f>
        <v>0</v>
      </c>
      <c r="P13" s="31">
        <f>Calculations!R35</f>
        <v>0</v>
      </c>
      <c r="Q13" s="31">
        <f>Calculations!S35</f>
        <v>0</v>
      </c>
      <c r="R13" s="31">
        <f>Calculations!T35</f>
        <v>0</v>
      </c>
      <c r="S13" s="31">
        <f>Calculations!U35</f>
        <v>0</v>
      </c>
      <c r="T13" s="31">
        <f>Calculations!V35</f>
        <v>0</v>
      </c>
      <c r="U13" s="31">
        <f>Calculations!W35</f>
        <v>0</v>
      </c>
      <c r="V13" s="31">
        <f>Calculations!X35</f>
        <v>0</v>
      </c>
      <c r="W13" s="31">
        <f>Calculations!Y35</f>
        <v>0</v>
      </c>
      <c r="X13" s="31">
        <f>Calculations!Z35</f>
        <v>0</v>
      </c>
      <c r="Y13" s="31">
        <f>Calculations!AA35</f>
        <v>0</v>
      </c>
      <c r="Z13" s="31">
        <f>Calculations!AB35</f>
        <v>0</v>
      </c>
      <c r="AA13" s="31">
        <f>Calculations!AC35</f>
        <v>0</v>
      </c>
      <c r="AB13" s="31">
        <f>Calculations!AD35</f>
        <v>0</v>
      </c>
      <c r="AC13" s="31">
        <f>Calculations!AE35</f>
        <v>0</v>
      </c>
      <c r="AD13" s="31">
        <f>Calculations!AF35</f>
        <v>0</v>
      </c>
      <c r="AE13" s="31">
        <f>Calculations!AG35</f>
        <v>0</v>
      </c>
      <c r="AF13" s="31">
        <f>Calculations!AH35</f>
        <v>0</v>
      </c>
      <c r="AG13" s="31">
        <f>Calculations!AI35</f>
        <v>0</v>
      </c>
    </row>
    <row r="14" spans="1:33" x14ac:dyDescent="0.25">
      <c r="A14" t="s">
        <v>81</v>
      </c>
      <c r="B14" s="31">
        <f>Calculations!D36</f>
        <v>0</v>
      </c>
      <c r="C14" s="31">
        <f>Calculations!E36</f>
        <v>0</v>
      </c>
      <c r="D14" s="31">
        <f>Calculations!F36</f>
        <v>0</v>
      </c>
      <c r="E14" s="31">
        <f>Calculations!G36</f>
        <v>0</v>
      </c>
      <c r="F14" s="31">
        <f>Calculations!H36</f>
        <v>0</v>
      </c>
      <c r="G14" s="31">
        <f>Calculations!I36</f>
        <v>0</v>
      </c>
      <c r="H14" s="31">
        <f>Calculations!J36</f>
        <v>0</v>
      </c>
      <c r="I14" s="31">
        <f>Calculations!K36</f>
        <v>0</v>
      </c>
      <c r="J14" s="31">
        <f>Calculations!L36</f>
        <v>0</v>
      </c>
      <c r="K14" s="31">
        <f>Calculations!M36</f>
        <v>0</v>
      </c>
      <c r="L14" s="31">
        <f>Calculations!N36</f>
        <v>0</v>
      </c>
      <c r="M14" s="31">
        <f>Calculations!O36</f>
        <v>0</v>
      </c>
      <c r="N14" s="31">
        <f>Calculations!P36</f>
        <v>0</v>
      </c>
      <c r="O14" s="31">
        <f>Calculations!Q36</f>
        <v>0</v>
      </c>
      <c r="P14" s="31">
        <f>Calculations!R36</f>
        <v>0</v>
      </c>
      <c r="Q14" s="31">
        <f>Calculations!S36</f>
        <v>0</v>
      </c>
      <c r="R14" s="31">
        <f>Calculations!T36</f>
        <v>0</v>
      </c>
      <c r="S14" s="31">
        <f>Calculations!U36</f>
        <v>0</v>
      </c>
      <c r="T14" s="31">
        <f>Calculations!V36</f>
        <v>0</v>
      </c>
      <c r="U14" s="31">
        <f>Calculations!W36</f>
        <v>0</v>
      </c>
      <c r="V14" s="31">
        <f>Calculations!X36</f>
        <v>0</v>
      </c>
      <c r="W14" s="31">
        <f>Calculations!Y36</f>
        <v>0</v>
      </c>
      <c r="X14" s="31">
        <f>Calculations!Z36</f>
        <v>0</v>
      </c>
      <c r="Y14" s="31">
        <f>Calculations!AA36</f>
        <v>0</v>
      </c>
      <c r="Z14" s="31">
        <f>Calculations!AB36</f>
        <v>0</v>
      </c>
      <c r="AA14" s="31">
        <f>Calculations!AC36</f>
        <v>0</v>
      </c>
      <c r="AB14" s="31">
        <f>Calculations!AD36</f>
        <v>0</v>
      </c>
      <c r="AC14" s="31">
        <f>Calculations!AE36</f>
        <v>0</v>
      </c>
      <c r="AD14" s="31">
        <f>Calculations!AF36</f>
        <v>0</v>
      </c>
      <c r="AE14" s="31">
        <f>Calculations!AG36</f>
        <v>0</v>
      </c>
      <c r="AF14" s="31">
        <f>Calculations!AH36</f>
        <v>0</v>
      </c>
      <c r="AG14" s="31">
        <f>Calculations!AI36</f>
        <v>0</v>
      </c>
    </row>
    <row r="15" spans="1:33" x14ac:dyDescent="0.25">
      <c r="A15" t="s">
        <v>211</v>
      </c>
      <c r="B15" s="31">
        <f>Calculations!D37</f>
        <v>0</v>
      </c>
      <c r="C15" s="31">
        <f>Calculations!E37</f>
        <v>0</v>
      </c>
      <c r="D15" s="31">
        <f>Calculations!F37</f>
        <v>0</v>
      </c>
      <c r="E15" s="31">
        <f>Calculations!G37</f>
        <v>0</v>
      </c>
      <c r="F15" s="31">
        <f>Calculations!H37</f>
        <v>0</v>
      </c>
      <c r="G15" s="31">
        <f>Calculations!I37</f>
        <v>0</v>
      </c>
      <c r="H15" s="31">
        <f>Calculations!J37</f>
        <v>0</v>
      </c>
      <c r="I15" s="31">
        <f>Calculations!K37</f>
        <v>0</v>
      </c>
      <c r="J15" s="31">
        <f>Calculations!L37</f>
        <v>0</v>
      </c>
      <c r="K15" s="31">
        <f>Calculations!M37</f>
        <v>0</v>
      </c>
      <c r="L15" s="31">
        <f>Calculations!N37</f>
        <v>0</v>
      </c>
      <c r="M15" s="31">
        <f>Calculations!O37</f>
        <v>0</v>
      </c>
      <c r="N15" s="31">
        <f>Calculations!P37</f>
        <v>0</v>
      </c>
      <c r="O15" s="31">
        <f>Calculations!Q37</f>
        <v>0</v>
      </c>
      <c r="P15" s="31">
        <f>Calculations!R37</f>
        <v>0</v>
      </c>
      <c r="Q15" s="31">
        <f>Calculations!S37</f>
        <v>0</v>
      </c>
      <c r="R15" s="31">
        <f>Calculations!T37</f>
        <v>0</v>
      </c>
      <c r="S15" s="31">
        <f>Calculations!U37</f>
        <v>0</v>
      </c>
      <c r="T15" s="31">
        <f>Calculations!V37</f>
        <v>0</v>
      </c>
      <c r="U15" s="31">
        <f>Calculations!W37</f>
        <v>0</v>
      </c>
      <c r="V15" s="31">
        <f>Calculations!X37</f>
        <v>0</v>
      </c>
      <c r="W15" s="31">
        <f>Calculations!Y37</f>
        <v>0</v>
      </c>
      <c r="X15" s="31">
        <f>Calculations!Z37</f>
        <v>0</v>
      </c>
      <c r="Y15" s="31">
        <f>Calculations!AA37</f>
        <v>0</v>
      </c>
      <c r="Z15" s="31">
        <f>Calculations!AB37</f>
        <v>0</v>
      </c>
      <c r="AA15" s="31">
        <f>Calculations!AC37</f>
        <v>0</v>
      </c>
      <c r="AB15" s="31">
        <f>Calculations!AD37</f>
        <v>0</v>
      </c>
      <c r="AC15" s="31">
        <f>Calculations!AE37</f>
        <v>0</v>
      </c>
      <c r="AD15" s="31">
        <f>Calculations!AF37</f>
        <v>0</v>
      </c>
      <c r="AE15" s="31">
        <f>Calculations!AG37</f>
        <v>0</v>
      </c>
      <c r="AF15" s="31">
        <f>Calculations!AH37</f>
        <v>0</v>
      </c>
      <c r="AG15" s="31">
        <f>Calculations!AI37</f>
        <v>0</v>
      </c>
    </row>
    <row r="16" spans="1:33" x14ac:dyDescent="0.25">
      <c r="A16" t="s">
        <v>212</v>
      </c>
      <c r="B16" s="31">
        <f>Calculations!D38</f>
        <v>0</v>
      </c>
      <c r="C16" s="31">
        <f>Calculations!E38</f>
        <v>0</v>
      </c>
      <c r="D16" s="31">
        <f>Calculations!F38</f>
        <v>0</v>
      </c>
      <c r="E16" s="31">
        <f>Calculations!G38</f>
        <v>0</v>
      </c>
      <c r="F16" s="31">
        <f>Calculations!H38</f>
        <v>0</v>
      </c>
      <c r="G16" s="31">
        <f>Calculations!I38</f>
        <v>0</v>
      </c>
      <c r="H16" s="31">
        <f>Calculations!J38</f>
        <v>0</v>
      </c>
      <c r="I16" s="31">
        <f>Calculations!K38</f>
        <v>0</v>
      </c>
      <c r="J16" s="31">
        <f>Calculations!L38</f>
        <v>0</v>
      </c>
      <c r="K16" s="31">
        <f>Calculations!M38</f>
        <v>0</v>
      </c>
      <c r="L16" s="31">
        <f>Calculations!N38</f>
        <v>0</v>
      </c>
      <c r="M16" s="31">
        <f>Calculations!O38</f>
        <v>0</v>
      </c>
      <c r="N16" s="31">
        <f>Calculations!P38</f>
        <v>0</v>
      </c>
      <c r="O16" s="31">
        <f>Calculations!Q38</f>
        <v>0</v>
      </c>
      <c r="P16" s="31">
        <f>Calculations!R38</f>
        <v>0</v>
      </c>
      <c r="Q16" s="31">
        <f>Calculations!S38</f>
        <v>0</v>
      </c>
      <c r="R16" s="31">
        <f>Calculations!T38</f>
        <v>0</v>
      </c>
      <c r="S16" s="31">
        <f>Calculations!U38</f>
        <v>0</v>
      </c>
      <c r="T16" s="31">
        <f>Calculations!V38</f>
        <v>0</v>
      </c>
      <c r="U16" s="31">
        <f>Calculations!W38</f>
        <v>0</v>
      </c>
      <c r="V16" s="31">
        <f>Calculations!X38</f>
        <v>0</v>
      </c>
      <c r="W16" s="31">
        <f>Calculations!Y38</f>
        <v>0</v>
      </c>
      <c r="X16" s="31">
        <f>Calculations!Z38</f>
        <v>0</v>
      </c>
      <c r="Y16" s="31">
        <f>Calculations!AA38</f>
        <v>0</v>
      </c>
      <c r="Z16" s="31">
        <f>Calculations!AB38</f>
        <v>0</v>
      </c>
      <c r="AA16" s="31">
        <f>Calculations!AC38</f>
        <v>0</v>
      </c>
      <c r="AB16" s="31">
        <f>Calculations!AD38</f>
        <v>0</v>
      </c>
      <c r="AC16" s="31">
        <f>Calculations!AE38</f>
        <v>0</v>
      </c>
      <c r="AD16" s="31">
        <f>Calculations!AF38</f>
        <v>0</v>
      </c>
      <c r="AE16" s="31">
        <f>Calculations!AG38</f>
        <v>0</v>
      </c>
      <c r="AF16" s="31">
        <f>Calculations!AH38</f>
        <v>0</v>
      </c>
      <c r="AG16" s="31">
        <f>Calculations!AI38</f>
        <v>0</v>
      </c>
    </row>
    <row r="17" spans="1:33" x14ac:dyDescent="0.25">
      <c r="A17" t="s">
        <v>213</v>
      </c>
      <c r="B17" s="31">
        <f>Calculations!D39</f>
        <v>0</v>
      </c>
      <c r="C17" s="31">
        <f>Calculations!E39</f>
        <v>0</v>
      </c>
      <c r="D17" s="31">
        <f>Calculations!F39</f>
        <v>0</v>
      </c>
      <c r="E17" s="31">
        <f>Calculations!G39</f>
        <v>0</v>
      </c>
      <c r="F17" s="31">
        <f>Calculations!H39</f>
        <v>0</v>
      </c>
      <c r="G17" s="31">
        <f>Calculations!I39</f>
        <v>0</v>
      </c>
      <c r="H17" s="31">
        <f>Calculations!J39</f>
        <v>0</v>
      </c>
      <c r="I17" s="31">
        <f>Calculations!K39</f>
        <v>0</v>
      </c>
      <c r="J17" s="31">
        <f>Calculations!L39</f>
        <v>0</v>
      </c>
      <c r="K17" s="31">
        <f>Calculations!M39</f>
        <v>0</v>
      </c>
      <c r="L17" s="31">
        <f>Calculations!N39</f>
        <v>0</v>
      </c>
      <c r="M17" s="31">
        <f>Calculations!O39</f>
        <v>0</v>
      </c>
      <c r="N17" s="31">
        <f>Calculations!P39</f>
        <v>0</v>
      </c>
      <c r="O17" s="31">
        <f>Calculations!Q39</f>
        <v>0</v>
      </c>
      <c r="P17" s="31">
        <f>Calculations!R39</f>
        <v>0</v>
      </c>
      <c r="Q17" s="31">
        <f>Calculations!S39</f>
        <v>0</v>
      </c>
      <c r="R17" s="31">
        <f>Calculations!T39</f>
        <v>0</v>
      </c>
      <c r="S17" s="31">
        <f>Calculations!U39</f>
        <v>0</v>
      </c>
      <c r="T17" s="31">
        <f>Calculations!V39</f>
        <v>0</v>
      </c>
      <c r="U17" s="31">
        <f>Calculations!W39</f>
        <v>0</v>
      </c>
      <c r="V17" s="31">
        <f>Calculations!X39</f>
        <v>0</v>
      </c>
      <c r="W17" s="31">
        <f>Calculations!Y39</f>
        <v>0</v>
      </c>
      <c r="X17" s="31">
        <f>Calculations!Z39</f>
        <v>0</v>
      </c>
      <c r="Y17" s="31">
        <f>Calculations!AA39</f>
        <v>0</v>
      </c>
      <c r="Z17" s="31">
        <f>Calculations!AB39</f>
        <v>0</v>
      </c>
      <c r="AA17" s="31">
        <f>Calculations!AC39</f>
        <v>0</v>
      </c>
      <c r="AB17" s="31">
        <f>Calculations!AD39</f>
        <v>0</v>
      </c>
      <c r="AC17" s="31">
        <f>Calculations!AE39</f>
        <v>0</v>
      </c>
      <c r="AD17" s="31">
        <f>Calculations!AF39</f>
        <v>0</v>
      </c>
      <c r="AE17" s="31">
        <f>Calculations!AG39</f>
        <v>0</v>
      </c>
      <c r="AF17" s="31">
        <f>Calculations!AH39</f>
        <v>0</v>
      </c>
      <c r="AG17" s="31">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Calculations!D103</f>
        <v>0</v>
      </c>
      <c r="C2" s="31">
        <f>Calculations!E103</f>
        <v>0</v>
      </c>
      <c r="D2" s="31">
        <f>Calculations!F103</f>
        <v>0</v>
      </c>
      <c r="E2" s="31">
        <f>Calculations!G103</f>
        <v>0</v>
      </c>
      <c r="F2" s="31">
        <f>Calculations!H103</f>
        <v>0</v>
      </c>
      <c r="G2" s="31">
        <f>Calculations!I103</f>
        <v>0</v>
      </c>
      <c r="H2" s="31">
        <f>Calculations!J103</f>
        <v>0</v>
      </c>
      <c r="I2" s="31">
        <f>Calculations!K103</f>
        <v>0</v>
      </c>
      <c r="J2" s="31">
        <f>Calculations!L103</f>
        <v>0</v>
      </c>
      <c r="K2" s="31">
        <f>Calculations!M103</f>
        <v>0</v>
      </c>
      <c r="L2" s="31">
        <f>Calculations!N103</f>
        <v>0</v>
      </c>
      <c r="M2" s="31">
        <f>Calculations!O103</f>
        <v>0</v>
      </c>
      <c r="N2" s="31">
        <f>Calculations!P103</f>
        <v>0</v>
      </c>
      <c r="O2" s="31">
        <f>Calculations!Q103</f>
        <v>0</v>
      </c>
      <c r="P2" s="31">
        <f>Calculations!R103</f>
        <v>0</v>
      </c>
      <c r="Q2" s="31">
        <f>Calculations!S103</f>
        <v>0</v>
      </c>
      <c r="R2" s="31">
        <f>Calculations!T103</f>
        <v>0</v>
      </c>
      <c r="S2" s="31">
        <f>Calculations!U103</f>
        <v>0</v>
      </c>
      <c r="T2" s="31">
        <f>Calculations!V103</f>
        <v>0</v>
      </c>
      <c r="U2" s="31">
        <f>Calculations!W103</f>
        <v>0</v>
      </c>
      <c r="V2" s="31">
        <f>Calculations!X103</f>
        <v>0</v>
      </c>
      <c r="W2" s="31">
        <f>Calculations!Y103</f>
        <v>0</v>
      </c>
      <c r="X2" s="31">
        <f>Calculations!Z103</f>
        <v>0</v>
      </c>
      <c r="Y2" s="31">
        <f>Calculations!AA103</f>
        <v>0</v>
      </c>
      <c r="Z2" s="31">
        <f>Calculations!AB103</f>
        <v>0</v>
      </c>
      <c r="AA2" s="31">
        <f>Calculations!AC103</f>
        <v>0</v>
      </c>
      <c r="AB2" s="31">
        <f>Calculations!AD103</f>
        <v>0</v>
      </c>
      <c r="AC2" s="31">
        <f>Calculations!AE103</f>
        <v>0</v>
      </c>
      <c r="AD2" s="31">
        <f>Calculations!AF103</f>
        <v>0</v>
      </c>
      <c r="AE2" s="31">
        <f>Calculations!AG103</f>
        <v>0</v>
      </c>
      <c r="AF2" s="31">
        <f>Calculations!AH103</f>
        <v>0</v>
      </c>
      <c r="AG2" s="31">
        <f>Calculations!AI103</f>
        <v>0</v>
      </c>
    </row>
    <row r="3" spans="1:33" x14ac:dyDescent="0.25">
      <c r="A3" t="s">
        <v>21</v>
      </c>
      <c r="B3" s="31">
        <f>Calculations!D104</f>
        <v>0</v>
      </c>
      <c r="C3" s="31">
        <f>Calculations!E104</f>
        <v>9605634</v>
      </c>
      <c r="D3" s="31">
        <f>Calculations!F104</f>
        <v>9738138.3999999762</v>
      </c>
      <c r="E3" s="31">
        <f>Calculations!G104</f>
        <v>9870642.7999999821</v>
      </c>
      <c r="F3" s="31">
        <f>Calculations!H104</f>
        <v>10003147.199999988</v>
      </c>
      <c r="G3" s="31">
        <f>Calculations!I104</f>
        <v>10135651.599999994</v>
      </c>
      <c r="H3" s="31">
        <f>Calculations!J104</f>
        <v>10268156</v>
      </c>
      <c r="I3" s="31">
        <f>Calculations!K104</f>
        <v>10375345.600000024</v>
      </c>
      <c r="J3" s="31">
        <f>Calculations!L104</f>
        <v>10482535.200000018</v>
      </c>
      <c r="K3" s="31">
        <f>Calculations!M104</f>
        <v>10589724.800000012</v>
      </c>
      <c r="L3" s="31">
        <f>Calculations!N104</f>
        <v>10696914.400000006</v>
      </c>
      <c r="M3" s="31">
        <f>Calculations!O104</f>
        <v>10804104</v>
      </c>
      <c r="N3" s="31">
        <f>Calculations!P104</f>
        <v>10911790.600000024</v>
      </c>
      <c r="O3" s="31">
        <f>Calculations!Q104</f>
        <v>11019477.200000018</v>
      </c>
      <c r="P3" s="31">
        <f>Calculations!R104</f>
        <v>11127163.800000012</v>
      </c>
      <c r="Q3" s="31">
        <f>Calculations!S104</f>
        <v>11234850.400000006</v>
      </c>
      <c r="R3" s="31">
        <f>Calculations!T104</f>
        <v>11342537</v>
      </c>
      <c r="S3" s="31">
        <f>Calculations!U104</f>
        <v>11442547.800000012</v>
      </c>
      <c r="T3" s="31">
        <f>Calculations!V104</f>
        <v>11542558.599999994</v>
      </c>
      <c r="U3" s="31">
        <f>Calculations!W104</f>
        <v>11642569.400000006</v>
      </c>
      <c r="V3" s="31">
        <f>Calculations!X104</f>
        <v>11742580.200000018</v>
      </c>
      <c r="W3" s="31">
        <f>Calculations!Y104</f>
        <v>11842591</v>
      </c>
      <c r="X3" s="31">
        <f>Calculations!Z104</f>
        <v>11944077.800000012</v>
      </c>
      <c r="Y3" s="31">
        <f>Calculations!AA104</f>
        <v>12045564.599999994</v>
      </c>
      <c r="Z3" s="31">
        <f>Calculations!AB104</f>
        <v>12147051.400000006</v>
      </c>
      <c r="AA3" s="31">
        <f>Calculations!AC104</f>
        <v>12248538.200000018</v>
      </c>
      <c r="AB3" s="31">
        <f>Calculations!AD104</f>
        <v>12350025</v>
      </c>
      <c r="AC3" s="31">
        <f>Calculations!AE104</f>
        <v>12449680.199999988</v>
      </c>
      <c r="AD3" s="31">
        <f>Calculations!AF104</f>
        <v>12549335.400000006</v>
      </c>
      <c r="AE3" s="31">
        <f>Calculations!AG104</f>
        <v>12648990.599999994</v>
      </c>
      <c r="AF3" s="31">
        <f>Calculations!AH104</f>
        <v>12748645.799999982</v>
      </c>
      <c r="AG3" s="31">
        <f>Calculations!AI104</f>
        <v>12848301</v>
      </c>
    </row>
    <row r="4" spans="1:33" x14ac:dyDescent="0.25">
      <c r="A4" t="s">
        <v>22</v>
      </c>
      <c r="B4" s="31">
        <f>Calculations!D105</f>
        <v>0</v>
      </c>
      <c r="C4" s="31">
        <f>Calculations!E105</f>
        <v>0</v>
      </c>
      <c r="D4" s="31">
        <f>Calculations!F105</f>
        <v>0</v>
      </c>
      <c r="E4" s="31">
        <f>Calculations!G105</f>
        <v>0</v>
      </c>
      <c r="F4" s="31">
        <f>Calculations!H105</f>
        <v>0</v>
      </c>
      <c r="G4" s="31">
        <f>Calculations!I105</f>
        <v>0</v>
      </c>
      <c r="H4" s="31">
        <f>Calculations!J105</f>
        <v>0</v>
      </c>
      <c r="I4" s="31">
        <f>Calculations!K105</f>
        <v>0</v>
      </c>
      <c r="J4" s="31">
        <f>Calculations!L105</f>
        <v>0</v>
      </c>
      <c r="K4" s="31">
        <f>Calculations!M105</f>
        <v>0</v>
      </c>
      <c r="L4" s="31">
        <f>Calculations!N105</f>
        <v>0</v>
      </c>
      <c r="M4" s="31">
        <f>Calculations!O105</f>
        <v>0</v>
      </c>
      <c r="N4" s="31">
        <f>Calculations!P105</f>
        <v>0</v>
      </c>
      <c r="O4" s="31">
        <f>Calculations!Q105</f>
        <v>0</v>
      </c>
      <c r="P4" s="31">
        <f>Calculations!R105</f>
        <v>0</v>
      </c>
      <c r="Q4" s="31">
        <f>Calculations!S105</f>
        <v>0</v>
      </c>
      <c r="R4" s="31">
        <f>Calculations!T105</f>
        <v>0</v>
      </c>
      <c r="S4" s="31">
        <f>Calculations!U105</f>
        <v>0</v>
      </c>
      <c r="T4" s="31">
        <f>Calculations!V105</f>
        <v>0</v>
      </c>
      <c r="U4" s="31">
        <f>Calculations!W105</f>
        <v>0</v>
      </c>
      <c r="V4" s="31">
        <f>Calculations!X105</f>
        <v>0</v>
      </c>
      <c r="W4" s="31">
        <f>Calculations!Y105</f>
        <v>0</v>
      </c>
      <c r="X4" s="31">
        <f>Calculations!Z105</f>
        <v>0</v>
      </c>
      <c r="Y4" s="31">
        <f>Calculations!AA105</f>
        <v>0</v>
      </c>
      <c r="Z4" s="31">
        <f>Calculations!AB105</f>
        <v>0</v>
      </c>
      <c r="AA4" s="31">
        <f>Calculations!AC105</f>
        <v>0</v>
      </c>
      <c r="AB4" s="31">
        <f>Calculations!AD105</f>
        <v>0</v>
      </c>
      <c r="AC4" s="31">
        <f>Calculations!AE105</f>
        <v>0</v>
      </c>
      <c r="AD4" s="31">
        <f>Calculations!AF105</f>
        <v>0</v>
      </c>
      <c r="AE4" s="31">
        <f>Calculations!AG105</f>
        <v>0</v>
      </c>
      <c r="AF4" s="31">
        <f>Calculations!AH105</f>
        <v>0</v>
      </c>
      <c r="AG4" s="31">
        <f>Calculations!AI105</f>
        <v>0</v>
      </c>
    </row>
    <row r="5" spans="1:33" x14ac:dyDescent="0.25">
      <c r="A5" t="s">
        <v>23</v>
      </c>
      <c r="B5" s="31">
        <f>Calculations!D106</f>
        <v>0</v>
      </c>
      <c r="C5" s="31">
        <f>Calculations!E106</f>
        <v>0</v>
      </c>
      <c r="D5" s="31">
        <f>Calculations!F106</f>
        <v>0</v>
      </c>
      <c r="E5" s="31">
        <f>Calculations!G106</f>
        <v>0</v>
      </c>
      <c r="F5" s="31">
        <f>Calculations!H106</f>
        <v>0</v>
      </c>
      <c r="G5" s="31">
        <f>Calculations!I106</f>
        <v>0</v>
      </c>
      <c r="H5" s="31">
        <f>Calculations!J106</f>
        <v>0</v>
      </c>
      <c r="I5" s="31">
        <f>Calculations!K106</f>
        <v>0</v>
      </c>
      <c r="J5" s="31">
        <f>Calculations!L106</f>
        <v>0</v>
      </c>
      <c r="K5" s="31">
        <f>Calculations!M106</f>
        <v>0</v>
      </c>
      <c r="L5" s="31">
        <f>Calculations!N106</f>
        <v>0</v>
      </c>
      <c r="M5" s="31">
        <f>Calculations!O106</f>
        <v>0</v>
      </c>
      <c r="N5" s="31">
        <f>Calculations!P106</f>
        <v>0</v>
      </c>
      <c r="O5" s="31">
        <f>Calculations!Q106</f>
        <v>0</v>
      </c>
      <c r="P5" s="31">
        <f>Calculations!R106</f>
        <v>0</v>
      </c>
      <c r="Q5" s="31">
        <f>Calculations!S106</f>
        <v>0</v>
      </c>
      <c r="R5" s="31">
        <f>Calculations!T106</f>
        <v>0</v>
      </c>
      <c r="S5" s="31">
        <f>Calculations!U106</f>
        <v>0</v>
      </c>
      <c r="T5" s="31">
        <f>Calculations!V106</f>
        <v>0</v>
      </c>
      <c r="U5" s="31">
        <f>Calculations!W106</f>
        <v>0</v>
      </c>
      <c r="V5" s="31">
        <f>Calculations!X106</f>
        <v>0</v>
      </c>
      <c r="W5" s="31">
        <f>Calculations!Y106</f>
        <v>0</v>
      </c>
      <c r="X5" s="31">
        <f>Calculations!Z106</f>
        <v>0</v>
      </c>
      <c r="Y5" s="31">
        <f>Calculations!AA106</f>
        <v>0</v>
      </c>
      <c r="Z5" s="31">
        <f>Calculations!AB106</f>
        <v>0</v>
      </c>
      <c r="AA5" s="31">
        <f>Calculations!AC106</f>
        <v>0</v>
      </c>
      <c r="AB5" s="31">
        <f>Calculations!AD106</f>
        <v>0</v>
      </c>
      <c r="AC5" s="31">
        <f>Calculations!AE106</f>
        <v>0</v>
      </c>
      <c r="AD5" s="31">
        <f>Calculations!AF106</f>
        <v>0</v>
      </c>
      <c r="AE5" s="31">
        <f>Calculations!AG106</f>
        <v>0</v>
      </c>
      <c r="AF5" s="31">
        <f>Calculations!AH106</f>
        <v>0</v>
      </c>
      <c r="AG5" s="31">
        <f>Calculations!AI106</f>
        <v>0</v>
      </c>
    </row>
    <row r="6" spans="1:33" x14ac:dyDescent="0.25">
      <c r="A6" t="s">
        <v>80</v>
      </c>
      <c r="B6" s="31">
        <f>Calculations!D107</f>
        <v>0</v>
      </c>
      <c r="C6" s="31">
        <f>Calculations!E107</f>
        <v>755308</v>
      </c>
      <c r="D6" s="31">
        <f>Calculations!F107</f>
        <v>756711.40000000037</v>
      </c>
      <c r="E6" s="31">
        <f>Calculations!G107</f>
        <v>758114.80000000028</v>
      </c>
      <c r="F6" s="31">
        <f>Calculations!H107</f>
        <v>759518.20000000019</v>
      </c>
      <c r="G6" s="31">
        <f>Calculations!I107</f>
        <v>760921.60000000009</v>
      </c>
      <c r="H6" s="31">
        <f>Calculations!J107</f>
        <v>762325</v>
      </c>
      <c r="I6" s="31">
        <f>Calculations!K107</f>
        <v>762728.2</v>
      </c>
      <c r="J6" s="31">
        <f>Calculations!L107</f>
        <v>763131.4</v>
      </c>
      <c r="K6" s="31">
        <f>Calculations!M107</f>
        <v>763534.6</v>
      </c>
      <c r="L6" s="31">
        <f>Calculations!N107</f>
        <v>763937.79999999993</v>
      </c>
      <c r="M6" s="31">
        <f>Calculations!O107</f>
        <v>764341</v>
      </c>
      <c r="N6" s="31">
        <f>Calculations!P107</f>
        <v>765514.40000000037</v>
      </c>
      <c r="O6" s="31">
        <f>Calculations!Q107</f>
        <v>766687.80000000028</v>
      </c>
      <c r="P6" s="31">
        <f>Calculations!R107</f>
        <v>767861.20000000019</v>
      </c>
      <c r="Q6" s="31">
        <f>Calculations!S107</f>
        <v>769034.60000000009</v>
      </c>
      <c r="R6" s="31">
        <f>Calculations!T107</f>
        <v>770208</v>
      </c>
      <c r="S6" s="31">
        <f>Calculations!U107</f>
        <v>770435.2</v>
      </c>
      <c r="T6" s="31">
        <f>Calculations!V107</f>
        <v>770662.39999999991</v>
      </c>
      <c r="U6" s="31">
        <f>Calculations!W107</f>
        <v>770889.6</v>
      </c>
      <c r="V6" s="31">
        <f>Calculations!X107</f>
        <v>771116.8</v>
      </c>
      <c r="W6" s="31">
        <f>Calculations!Y107</f>
        <v>771344</v>
      </c>
      <c r="X6" s="31">
        <f>Calculations!Z107</f>
        <v>771793.8</v>
      </c>
      <c r="Y6" s="31">
        <f>Calculations!AA107</f>
        <v>772243.6</v>
      </c>
      <c r="Z6" s="31">
        <f>Calculations!AB107</f>
        <v>772693.4</v>
      </c>
      <c r="AA6" s="31">
        <f>Calculations!AC107</f>
        <v>773143.20000000007</v>
      </c>
      <c r="AB6" s="31">
        <f>Calculations!AD107</f>
        <v>773593</v>
      </c>
      <c r="AC6" s="31">
        <f>Calculations!AE107</f>
        <v>773593</v>
      </c>
      <c r="AD6" s="31">
        <f>Calculations!AF107</f>
        <v>773593</v>
      </c>
      <c r="AE6" s="31">
        <f>Calculations!AG107</f>
        <v>773593</v>
      </c>
      <c r="AF6" s="31">
        <f>Calculations!AH107</f>
        <v>773593</v>
      </c>
      <c r="AG6" s="31">
        <f>Calculations!AI107</f>
        <v>773593</v>
      </c>
    </row>
    <row r="7" spans="1:33" x14ac:dyDescent="0.25">
      <c r="A7" t="s">
        <v>24</v>
      </c>
      <c r="B7" s="31">
        <f>Calculations!D108</f>
        <v>0</v>
      </c>
      <c r="C7" s="31">
        <f>Calculations!E108</f>
        <v>20024660</v>
      </c>
      <c r="D7" s="31">
        <f>Calculations!F108</f>
        <v>22028084</v>
      </c>
      <c r="E7" s="31">
        <f>Calculations!G108</f>
        <v>24031508</v>
      </c>
      <c r="F7" s="31">
        <f>Calculations!H108</f>
        <v>26034932</v>
      </c>
      <c r="G7" s="31">
        <f>Calculations!I108</f>
        <v>28038356</v>
      </c>
      <c r="H7" s="31">
        <f>Calculations!J108</f>
        <v>30041780</v>
      </c>
      <c r="I7" s="31">
        <f>Calculations!K108</f>
        <v>31487843.800000191</v>
      </c>
      <c r="J7" s="31">
        <f>Calculations!L108</f>
        <v>32933907.599999905</v>
      </c>
      <c r="K7" s="31">
        <f>Calculations!M108</f>
        <v>34379971.400000095</v>
      </c>
      <c r="L7" s="31">
        <f>Calculations!N108</f>
        <v>35826035.200000286</v>
      </c>
      <c r="M7" s="31">
        <f>Calculations!O108</f>
        <v>37272099</v>
      </c>
      <c r="N7" s="31">
        <f>Calculations!P108</f>
        <v>38626681.199999809</v>
      </c>
      <c r="O7" s="31">
        <f>Calculations!Q108</f>
        <v>39981263.400000095</v>
      </c>
      <c r="P7" s="31">
        <f>Calculations!R108</f>
        <v>41335845.599999905</v>
      </c>
      <c r="Q7" s="31">
        <f>Calculations!S108</f>
        <v>42690427.799999714</v>
      </c>
      <c r="R7" s="31">
        <f>Calculations!T108</f>
        <v>44045010</v>
      </c>
      <c r="S7" s="31">
        <f>Calculations!U108</f>
        <v>45766208.199999809</v>
      </c>
      <c r="T7" s="31">
        <f>Calculations!V108</f>
        <v>47487406.400000095</v>
      </c>
      <c r="U7" s="31">
        <f>Calculations!W108</f>
        <v>49208604.599999905</v>
      </c>
      <c r="V7" s="31">
        <f>Calculations!X108</f>
        <v>50929802.799999714</v>
      </c>
      <c r="W7" s="31">
        <f>Calculations!Y108</f>
        <v>52651001</v>
      </c>
      <c r="X7" s="31">
        <f>Calculations!Z108</f>
        <v>54231263.800000191</v>
      </c>
      <c r="Y7" s="31">
        <f>Calculations!AA108</f>
        <v>55811526.599999905</v>
      </c>
      <c r="Z7" s="31">
        <f>Calculations!AB108</f>
        <v>57391789.400000095</v>
      </c>
      <c r="AA7" s="31">
        <f>Calculations!AC108</f>
        <v>58972052.200000286</v>
      </c>
      <c r="AB7" s="31">
        <f>Calculations!AD108</f>
        <v>60552315</v>
      </c>
      <c r="AC7" s="31">
        <f>Calculations!AE108</f>
        <v>61771675.399999619</v>
      </c>
      <c r="AD7" s="31">
        <f>Calculations!AF108</f>
        <v>62991035.799999714</v>
      </c>
      <c r="AE7" s="31">
        <f>Calculations!AG108</f>
        <v>64210396.199999809</v>
      </c>
      <c r="AF7" s="31">
        <f>Calculations!AH108</f>
        <v>65429756.599999905</v>
      </c>
      <c r="AG7" s="31">
        <f>Calculations!AI108</f>
        <v>66649117.000000007</v>
      </c>
    </row>
    <row r="8" spans="1:33" x14ac:dyDescent="0.25">
      <c r="A8" t="s">
        <v>25</v>
      </c>
      <c r="B8" s="31">
        <f>Calculations!D109</f>
        <v>0</v>
      </c>
      <c r="C8" s="31">
        <f>Calculations!E109</f>
        <v>0</v>
      </c>
      <c r="D8" s="31">
        <f>Calculations!F109</f>
        <v>0</v>
      </c>
      <c r="E8" s="31">
        <f>Calculations!G109</f>
        <v>0</v>
      </c>
      <c r="F8" s="31">
        <f>Calculations!H109</f>
        <v>0</v>
      </c>
      <c r="G8" s="31">
        <f>Calculations!I109</f>
        <v>0</v>
      </c>
      <c r="H8" s="31">
        <f>Calculations!J109</f>
        <v>0</v>
      </c>
      <c r="I8" s="31">
        <f>Calculations!K109</f>
        <v>0</v>
      </c>
      <c r="J8" s="31">
        <f>Calculations!L109</f>
        <v>0</v>
      </c>
      <c r="K8" s="31">
        <f>Calculations!M109</f>
        <v>0</v>
      </c>
      <c r="L8" s="31">
        <f>Calculations!N109</f>
        <v>0</v>
      </c>
      <c r="M8" s="31">
        <f>Calculations!O109</f>
        <v>0</v>
      </c>
      <c r="N8" s="31">
        <f>Calculations!P109</f>
        <v>0</v>
      </c>
      <c r="O8" s="31">
        <f>Calculations!Q109</f>
        <v>0</v>
      </c>
      <c r="P8" s="31">
        <f>Calculations!R109</f>
        <v>0</v>
      </c>
      <c r="Q8" s="31">
        <f>Calculations!S109</f>
        <v>0</v>
      </c>
      <c r="R8" s="31">
        <f>Calculations!T109</f>
        <v>0</v>
      </c>
      <c r="S8" s="31">
        <f>Calculations!U109</f>
        <v>0</v>
      </c>
      <c r="T8" s="31">
        <f>Calculations!V109</f>
        <v>0</v>
      </c>
      <c r="U8" s="31">
        <f>Calculations!W109</f>
        <v>0</v>
      </c>
      <c r="V8" s="31">
        <f>Calculations!X109</f>
        <v>0</v>
      </c>
      <c r="W8" s="31">
        <f>Calculations!Y109</f>
        <v>0</v>
      </c>
      <c r="X8" s="31">
        <f>Calculations!Z109</f>
        <v>0</v>
      </c>
      <c r="Y8" s="31">
        <f>Calculations!AA109</f>
        <v>0</v>
      </c>
      <c r="Z8" s="31">
        <f>Calculations!AB109</f>
        <v>0</v>
      </c>
      <c r="AA8" s="31">
        <f>Calculations!AC109</f>
        <v>0</v>
      </c>
      <c r="AB8" s="31">
        <f>Calculations!AD109</f>
        <v>0</v>
      </c>
      <c r="AC8" s="31">
        <f>Calculations!AE109</f>
        <v>0</v>
      </c>
      <c r="AD8" s="31">
        <f>Calculations!AF109</f>
        <v>0</v>
      </c>
      <c r="AE8" s="31">
        <f>Calculations!AG109</f>
        <v>0</v>
      </c>
      <c r="AF8" s="31">
        <f>Calculations!AH109</f>
        <v>0</v>
      </c>
      <c r="AG8" s="31">
        <f>Calculations!AI109</f>
        <v>0</v>
      </c>
    </row>
    <row r="9" spans="1:33" x14ac:dyDescent="0.25">
      <c r="A9" t="s">
        <v>26</v>
      </c>
      <c r="B9" s="31">
        <f>Calculations!D110</f>
        <v>0</v>
      </c>
      <c r="C9" s="31">
        <f>Calculations!E110</f>
        <v>0</v>
      </c>
      <c r="D9" s="31">
        <f>Calculations!F110</f>
        <v>0</v>
      </c>
      <c r="E9" s="31">
        <f>Calculations!G110</f>
        <v>0</v>
      </c>
      <c r="F9" s="31">
        <f>Calculations!H110</f>
        <v>0</v>
      </c>
      <c r="G9" s="31">
        <f>Calculations!I110</f>
        <v>0</v>
      </c>
      <c r="H9" s="31">
        <f>Calculations!J110</f>
        <v>0</v>
      </c>
      <c r="I9" s="31">
        <f>Calculations!K110</f>
        <v>0</v>
      </c>
      <c r="J9" s="31">
        <f>Calculations!L110</f>
        <v>0</v>
      </c>
      <c r="K9" s="31">
        <f>Calculations!M110</f>
        <v>0</v>
      </c>
      <c r="L9" s="31">
        <f>Calculations!N110</f>
        <v>0</v>
      </c>
      <c r="M9" s="31">
        <f>Calculations!O110</f>
        <v>0</v>
      </c>
      <c r="N9" s="31">
        <f>Calculations!P110</f>
        <v>0</v>
      </c>
      <c r="O9" s="31">
        <f>Calculations!Q110</f>
        <v>0</v>
      </c>
      <c r="P9" s="31">
        <f>Calculations!R110</f>
        <v>0</v>
      </c>
      <c r="Q9" s="31">
        <f>Calculations!S110</f>
        <v>0</v>
      </c>
      <c r="R9" s="31">
        <f>Calculations!T110</f>
        <v>0</v>
      </c>
      <c r="S9" s="31">
        <f>Calculations!U110</f>
        <v>0</v>
      </c>
      <c r="T9" s="31">
        <f>Calculations!V110</f>
        <v>0</v>
      </c>
      <c r="U9" s="31">
        <f>Calculations!W110</f>
        <v>0</v>
      </c>
      <c r="V9" s="31">
        <f>Calculations!X110</f>
        <v>0</v>
      </c>
      <c r="W9" s="31">
        <f>Calculations!Y110</f>
        <v>0</v>
      </c>
      <c r="X9" s="31">
        <f>Calculations!Z110</f>
        <v>0</v>
      </c>
      <c r="Y9" s="31">
        <f>Calculations!AA110</f>
        <v>0</v>
      </c>
      <c r="Z9" s="31">
        <f>Calculations!AB110</f>
        <v>0</v>
      </c>
      <c r="AA9" s="31">
        <f>Calculations!AC110</f>
        <v>0</v>
      </c>
      <c r="AB9" s="31">
        <f>Calculations!AD110</f>
        <v>0</v>
      </c>
      <c r="AC9" s="31">
        <f>Calculations!AE110</f>
        <v>0</v>
      </c>
      <c r="AD9" s="31">
        <f>Calculations!AF110</f>
        <v>0</v>
      </c>
      <c r="AE9" s="31">
        <f>Calculations!AG110</f>
        <v>0</v>
      </c>
      <c r="AF9" s="31">
        <f>Calculations!AH110</f>
        <v>0</v>
      </c>
      <c r="AG9" s="31">
        <f>Calculations!AI110</f>
        <v>0</v>
      </c>
    </row>
    <row r="10" spans="1:33" x14ac:dyDescent="0.25">
      <c r="A10" t="s">
        <v>27</v>
      </c>
      <c r="B10" s="31">
        <f>Calculations!D111</f>
        <v>0</v>
      </c>
      <c r="C10" s="31">
        <f>Calculations!E111</f>
        <v>0</v>
      </c>
      <c r="D10" s="31">
        <f>Calculations!F111</f>
        <v>0</v>
      </c>
      <c r="E10" s="31">
        <f>Calculations!G111</f>
        <v>0</v>
      </c>
      <c r="F10" s="31">
        <f>Calculations!H111</f>
        <v>0</v>
      </c>
      <c r="G10" s="31">
        <f>Calculations!I111</f>
        <v>0</v>
      </c>
      <c r="H10" s="31">
        <f>Calculations!J111</f>
        <v>0</v>
      </c>
      <c r="I10" s="31">
        <f>Calculations!K111</f>
        <v>0</v>
      </c>
      <c r="J10" s="31">
        <f>Calculations!L111</f>
        <v>0</v>
      </c>
      <c r="K10" s="31">
        <f>Calculations!M111</f>
        <v>0</v>
      </c>
      <c r="L10" s="31">
        <f>Calculations!N111</f>
        <v>0</v>
      </c>
      <c r="M10" s="31">
        <f>Calculations!O111</f>
        <v>0</v>
      </c>
      <c r="N10" s="31">
        <f>Calculations!P111</f>
        <v>0</v>
      </c>
      <c r="O10" s="31">
        <f>Calculations!Q111</f>
        <v>0</v>
      </c>
      <c r="P10" s="31">
        <f>Calculations!R111</f>
        <v>0</v>
      </c>
      <c r="Q10" s="31">
        <f>Calculations!S111</f>
        <v>0</v>
      </c>
      <c r="R10" s="31">
        <f>Calculations!T111</f>
        <v>0</v>
      </c>
      <c r="S10" s="31">
        <f>Calculations!U111</f>
        <v>0</v>
      </c>
      <c r="T10" s="31">
        <f>Calculations!V111</f>
        <v>0</v>
      </c>
      <c r="U10" s="31">
        <f>Calculations!W111</f>
        <v>0</v>
      </c>
      <c r="V10" s="31">
        <f>Calculations!X111</f>
        <v>0</v>
      </c>
      <c r="W10" s="31">
        <f>Calculations!Y111</f>
        <v>0</v>
      </c>
      <c r="X10" s="31">
        <f>Calculations!Z111</f>
        <v>0</v>
      </c>
      <c r="Y10" s="31">
        <f>Calculations!AA111</f>
        <v>0</v>
      </c>
      <c r="Z10" s="31">
        <f>Calculations!AB111</f>
        <v>0</v>
      </c>
      <c r="AA10" s="31">
        <f>Calculations!AC111</f>
        <v>0</v>
      </c>
      <c r="AB10" s="31">
        <f>Calculations!AD111</f>
        <v>0</v>
      </c>
      <c r="AC10" s="31">
        <f>Calculations!AE111</f>
        <v>0</v>
      </c>
      <c r="AD10" s="31">
        <f>Calculations!AF111</f>
        <v>0</v>
      </c>
      <c r="AE10" s="31">
        <f>Calculations!AG111</f>
        <v>0</v>
      </c>
      <c r="AF10" s="31">
        <f>Calculations!AH111</f>
        <v>0</v>
      </c>
      <c r="AG10" s="31">
        <f>Calculations!AI111</f>
        <v>0</v>
      </c>
    </row>
    <row r="11" spans="1:33" x14ac:dyDescent="0.25">
      <c r="A11" t="s">
        <v>28</v>
      </c>
      <c r="B11" s="31">
        <f>Calculations!D112</f>
        <v>0</v>
      </c>
      <c r="C11" s="31">
        <f>Calculations!E112</f>
        <v>119388</v>
      </c>
      <c r="D11" s="31">
        <f>Calculations!F112</f>
        <v>119388</v>
      </c>
      <c r="E11" s="31">
        <f>Calculations!G112</f>
        <v>119388</v>
      </c>
      <c r="F11" s="31">
        <f>Calculations!H112</f>
        <v>119388</v>
      </c>
      <c r="G11" s="31">
        <f>Calculations!I112</f>
        <v>119388</v>
      </c>
      <c r="H11" s="31">
        <f>Calculations!J112</f>
        <v>119388</v>
      </c>
      <c r="I11" s="31">
        <f>Calculations!K112</f>
        <v>119388</v>
      </c>
      <c r="J11" s="31">
        <f>Calculations!L112</f>
        <v>119388</v>
      </c>
      <c r="K11" s="31">
        <f>Calculations!M112</f>
        <v>119388</v>
      </c>
      <c r="L11" s="31">
        <f>Calculations!N112</f>
        <v>119388</v>
      </c>
      <c r="M11" s="31">
        <f>Calculations!O112</f>
        <v>119388</v>
      </c>
      <c r="N11" s="31">
        <f>Calculations!P112</f>
        <v>119388</v>
      </c>
      <c r="O11" s="31">
        <f>Calculations!Q112</f>
        <v>119388</v>
      </c>
      <c r="P11" s="31">
        <f>Calculations!R112</f>
        <v>119388</v>
      </c>
      <c r="Q11" s="31">
        <f>Calculations!S112</f>
        <v>119388</v>
      </c>
      <c r="R11" s="31">
        <f>Calculations!T112</f>
        <v>119388</v>
      </c>
      <c r="S11" s="31">
        <f>Calculations!U112</f>
        <v>119388</v>
      </c>
      <c r="T11" s="31">
        <f>Calculations!V112</f>
        <v>119388</v>
      </c>
      <c r="U11" s="31">
        <f>Calculations!W112</f>
        <v>119388</v>
      </c>
      <c r="V11" s="31">
        <f>Calculations!X112</f>
        <v>119388</v>
      </c>
      <c r="W11" s="31">
        <f>Calculations!Y112</f>
        <v>119388</v>
      </c>
      <c r="X11" s="31">
        <f>Calculations!Z112</f>
        <v>119388</v>
      </c>
      <c r="Y11" s="31">
        <f>Calculations!AA112</f>
        <v>119388</v>
      </c>
      <c r="Z11" s="31">
        <f>Calculations!AB112</f>
        <v>119388</v>
      </c>
      <c r="AA11" s="31">
        <f>Calculations!AC112</f>
        <v>119388</v>
      </c>
      <c r="AB11" s="31">
        <f>Calculations!AD112</f>
        <v>119388</v>
      </c>
      <c r="AC11" s="31">
        <f>Calculations!AE112</f>
        <v>119388</v>
      </c>
      <c r="AD11" s="31">
        <f>Calculations!AF112</f>
        <v>119388</v>
      </c>
      <c r="AE11" s="31">
        <f>Calculations!AG112</f>
        <v>119388</v>
      </c>
      <c r="AF11" s="31">
        <f>Calculations!AH112</f>
        <v>119388</v>
      </c>
      <c r="AG11" s="31">
        <f>Calculations!AI112</f>
        <v>119388</v>
      </c>
    </row>
    <row r="12" spans="1:33" x14ac:dyDescent="0.25">
      <c r="A12" t="s">
        <v>29</v>
      </c>
      <c r="B12" s="31">
        <f>Calculations!D113</f>
        <v>0</v>
      </c>
      <c r="C12" s="31">
        <f>Calculations!E113</f>
        <v>0</v>
      </c>
      <c r="D12" s="31">
        <f>Calculations!F113</f>
        <v>0</v>
      </c>
      <c r="E12" s="31">
        <f>Calculations!G113</f>
        <v>0</v>
      </c>
      <c r="F12" s="31">
        <f>Calculations!H113</f>
        <v>0</v>
      </c>
      <c r="G12" s="31">
        <f>Calculations!I113</f>
        <v>0</v>
      </c>
      <c r="H12" s="31">
        <f>Calculations!J113</f>
        <v>0</v>
      </c>
      <c r="I12" s="31">
        <f>Calculations!K113</f>
        <v>0</v>
      </c>
      <c r="J12" s="31">
        <f>Calculations!L113</f>
        <v>0</v>
      </c>
      <c r="K12" s="31">
        <f>Calculations!M113</f>
        <v>0</v>
      </c>
      <c r="L12" s="31">
        <f>Calculations!N113</f>
        <v>0</v>
      </c>
      <c r="M12" s="31">
        <f>Calculations!O113</f>
        <v>0</v>
      </c>
      <c r="N12" s="31">
        <f>Calculations!P113</f>
        <v>0</v>
      </c>
      <c r="O12" s="31">
        <f>Calculations!Q113</f>
        <v>0</v>
      </c>
      <c r="P12" s="31">
        <f>Calculations!R113</f>
        <v>0</v>
      </c>
      <c r="Q12" s="31">
        <f>Calculations!S113</f>
        <v>0</v>
      </c>
      <c r="R12" s="31">
        <f>Calculations!T113</f>
        <v>0</v>
      </c>
      <c r="S12" s="31">
        <f>Calculations!U113</f>
        <v>0</v>
      </c>
      <c r="T12" s="31">
        <f>Calculations!V113</f>
        <v>0</v>
      </c>
      <c r="U12" s="31">
        <f>Calculations!W113</f>
        <v>0</v>
      </c>
      <c r="V12" s="31">
        <f>Calculations!X113</f>
        <v>0</v>
      </c>
      <c r="W12" s="31">
        <f>Calculations!Y113</f>
        <v>0</v>
      </c>
      <c r="X12" s="31">
        <f>Calculations!Z113</f>
        <v>0</v>
      </c>
      <c r="Y12" s="31">
        <f>Calculations!AA113</f>
        <v>0</v>
      </c>
      <c r="Z12" s="31">
        <f>Calculations!AB113</f>
        <v>0</v>
      </c>
      <c r="AA12" s="31">
        <f>Calculations!AC113</f>
        <v>0</v>
      </c>
      <c r="AB12" s="31">
        <f>Calculations!AD113</f>
        <v>0</v>
      </c>
      <c r="AC12" s="31">
        <f>Calculations!AE113</f>
        <v>0</v>
      </c>
      <c r="AD12" s="31">
        <f>Calculations!AF113</f>
        <v>0</v>
      </c>
      <c r="AE12" s="31">
        <f>Calculations!AG113</f>
        <v>0</v>
      </c>
      <c r="AF12" s="31">
        <f>Calculations!AH113</f>
        <v>0</v>
      </c>
      <c r="AG12" s="31">
        <f>Calculations!AI113</f>
        <v>0</v>
      </c>
    </row>
    <row r="13" spans="1:33" x14ac:dyDescent="0.25">
      <c r="A13" t="s">
        <v>78</v>
      </c>
      <c r="B13" s="31">
        <f>Calculations!D114</f>
        <v>0</v>
      </c>
      <c r="C13" s="31">
        <f>Calculations!E114</f>
        <v>0</v>
      </c>
      <c r="D13" s="31">
        <f>Calculations!F114</f>
        <v>0</v>
      </c>
      <c r="E13" s="31">
        <f>Calculations!G114</f>
        <v>0</v>
      </c>
      <c r="F13" s="31">
        <f>Calculations!H114</f>
        <v>0</v>
      </c>
      <c r="G13" s="31">
        <f>Calculations!I114</f>
        <v>0</v>
      </c>
      <c r="H13" s="31">
        <f>Calculations!J114</f>
        <v>0</v>
      </c>
      <c r="I13" s="31">
        <f>Calculations!K114</f>
        <v>0</v>
      </c>
      <c r="J13" s="31">
        <f>Calculations!L114</f>
        <v>0</v>
      </c>
      <c r="K13" s="31">
        <f>Calculations!M114</f>
        <v>0</v>
      </c>
      <c r="L13" s="31">
        <f>Calculations!N114</f>
        <v>0</v>
      </c>
      <c r="M13" s="31">
        <f>Calculations!O114</f>
        <v>0</v>
      </c>
      <c r="N13" s="31">
        <f>Calculations!P114</f>
        <v>0</v>
      </c>
      <c r="O13" s="31">
        <f>Calculations!Q114</f>
        <v>0</v>
      </c>
      <c r="P13" s="31">
        <f>Calculations!R114</f>
        <v>0</v>
      </c>
      <c r="Q13" s="31">
        <f>Calculations!S114</f>
        <v>0</v>
      </c>
      <c r="R13" s="31">
        <f>Calculations!T114</f>
        <v>0</v>
      </c>
      <c r="S13" s="31">
        <f>Calculations!U114</f>
        <v>0</v>
      </c>
      <c r="T13" s="31">
        <f>Calculations!V114</f>
        <v>0</v>
      </c>
      <c r="U13" s="31">
        <f>Calculations!W114</f>
        <v>0</v>
      </c>
      <c r="V13" s="31">
        <f>Calculations!X114</f>
        <v>0</v>
      </c>
      <c r="W13" s="31">
        <f>Calculations!Y114</f>
        <v>0</v>
      </c>
      <c r="X13" s="31">
        <f>Calculations!Z114</f>
        <v>0</v>
      </c>
      <c r="Y13" s="31">
        <f>Calculations!AA114</f>
        <v>0</v>
      </c>
      <c r="Z13" s="31">
        <f>Calculations!AB114</f>
        <v>0</v>
      </c>
      <c r="AA13" s="31">
        <f>Calculations!AC114</f>
        <v>0</v>
      </c>
      <c r="AB13" s="31">
        <f>Calculations!AD114</f>
        <v>0</v>
      </c>
      <c r="AC13" s="31">
        <f>Calculations!AE114</f>
        <v>0</v>
      </c>
      <c r="AD13" s="31">
        <f>Calculations!AF114</f>
        <v>0</v>
      </c>
      <c r="AE13" s="31">
        <f>Calculations!AG114</f>
        <v>0</v>
      </c>
      <c r="AF13" s="31">
        <f>Calculations!AH114</f>
        <v>0</v>
      </c>
      <c r="AG13" s="31">
        <f>Calculations!AI114</f>
        <v>0</v>
      </c>
    </row>
    <row r="14" spans="1:33" x14ac:dyDescent="0.25">
      <c r="A14" t="s">
        <v>81</v>
      </c>
      <c r="B14" s="31">
        <f>Calculations!D115</f>
        <v>0</v>
      </c>
      <c r="C14" s="31">
        <f>Calculations!E115</f>
        <v>0</v>
      </c>
      <c r="D14" s="31">
        <f>Calculations!F115</f>
        <v>0</v>
      </c>
      <c r="E14" s="31">
        <f>Calculations!G115</f>
        <v>0</v>
      </c>
      <c r="F14" s="31">
        <f>Calculations!H115</f>
        <v>0</v>
      </c>
      <c r="G14" s="31">
        <f>Calculations!I115</f>
        <v>0</v>
      </c>
      <c r="H14" s="31">
        <f>Calculations!J115</f>
        <v>0</v>
      </c>
      <c r="I14" s="31">
        <f>Calculations!K115</f>
        <v>0</v>
      </c>
      <c r="J14" s="31">
        <f>Calculations!L115</f>
        <v>0</v>
      </c>
      <c r="K14" s="31">
        <f>Calculations!M115</f>
        <v>0</v>
      </c>
      <c r="L14" s="31">
        <f>Calculations!N115</f>
        <v>0</v>
      </c>
      <c r="M14" s="31">
        <f>Calculations!O115</f>
        <v>0</v>
      </c>
      <c r="N14" s="31">
        <f>Calculations!P115</f>
        <v>0</v>
      </c>
      <c r="O14" s="31">
        <f>Calculations!Q115</f>
        <v>0</v>
      </c>
      <c r="P14" s="31">
        <f>Calculations!R115</f>
        <v>0</v>
      </c>
      <c r="Q14" s="31">
        <f>Calculations!S115</f>
        <v>0</v>
      </c>
      <c r="R14" s="31">
        <f>Calculations!T115</f>
        <v>0</v>
      </c>
      <c r="S14" s="31">
        <f>Calculations!U115</f>
        <v>0</v>
      </c>
      <c r="T14" s="31">
        <f>Calculations!V115</f>
        <v>0</v>
      </c>
      <c r="U14" s="31">
        <f>Calculations!W115</f>
        <v>0</v>
      </c>
      <c r="V14" s="31">
        <f>Calculations!X115</f>
        <v>0</v>
      </c>
      <c r="W14" s="31">
        <f>Calculations!Y115</f>
        <v>0</v>
      </c>
      <c r="X14" s="31">
        <f>Calculations!Z115</f>
        <v>0</v>
      </c>
      <c r="Y14" s="31">
        <f>Calculations!AA115</f>
        <v>0</v>
      </c>
      <c r="Z14" s="31">
        <f>Calculations!AB115</f>
        <v>0</v>
      </c>
      <c r="AA14" s="31">
        <f>Calculations!AC115</f>
        <v>0</v>
      </c>
      <c r="AB14" s="31">
        <f>Calculations!AD115</f>
        <v>0</v>
      </c>
      <c r="AC14" s="31">
        <f>Calculations!AE115</f>
        <v>0</v>
      </c>
      <c r="AD14" s="31">
        <f>Calculations!AF115</f>
        <v>0</v>
      </c>
      <c r="AE14" s="31">
        <f>Calculations!AG115</f>
        <v>0</v>
      </c>
      <c r="AF14" s="31">
        <f>Calculations!AH115</f>
        <v>0</v>
      </c>
      <c r="AG14" s="31">
        <f>Calculations!AI115</f>
        <v>0</v>
      </c>
    </row>
    <row r="15" spans="1:33" x14ac:dyDescent="0.25">
      <c r="A15" t="s">
        <v>211</v>
      </c>
      <c r="B15" s="31">
        <f>Calculations!D116</f>
        <v>0</v>
      </c>
      <c r="C15" s="31">
        <f>Calculations!E116</f>
        <v>0</v>
      </c>
      <c r="D15" s="31">
        <f>Calculations!F116</f>
        <v>0</v>
      </c>
      <c r="E15" s="31">
        <f>Calculations!G116</f>
        <v>0</v>
      </c>
      <c r="F15" s="31">
        <f>Calculations!H116</f>
        <v>0</v>
      </c>
      <c r="G15" s="31">
        <f>Calculations!I116</f>
        <v>0</v>
      </c>
      <c r="H15" s="31">
        <f>Calculations!J116</f>
        <v>0</v>
      </c>
      <c r="I15" s="31">
        <f>Calculations!K116</f>
        <v>0</v>
      </c>
      <c r="J15" s="31">
        <f>Calculations!L116</f>
        <v>0</v>
      </c>
      <c r="K15" s="31">
        <f>Calculations!M116</f>
        <v>0</v>
      </c>
      <c r="L15" s="31">
        <f>Calculations!N116</f>
        <v>0</v>
      </c>
      <c r="M15" s="31">
        <f>Calculations!O116</f>
        <v>0</v>
      </c>
      <c r="N15" s="31">
        <f>Calculations!P116</f>
        <v>0</v>
      </c>
      <c r="O15" s="31">
        <f>Calculations!Q116</f>
        <v>0</v>
      </c>
      <c r="P15" s="31">
        <f>Calculations!R116</f>
        <v>0</v>
      </c>
      <c r="Q15" s="31">
        <f>Calculations!S116</f>
        <v>0</v>
      </c>
      <c r="R15" s="31">
        <f>Calculations!T116</f>
        <v>0</v>
      </c>
      <c r="S15" s="31">
        <f>Calculations!U116</f>
        <v>0</v>
      </c>
      <c r="T15" s="31">
        <f>Calculations!V116</f>
        <v>0</v>
      </c>
      <c r="U15" s="31">
        <f>Calculations!W116</f>
        <v>0</v>
      </c>
      <c r="V15" s="31">
        <f>Calculations!X116</f>
        <v>0</v>
      </c>
      <c r="W15" s="31">
        <f>Calculations!Y116</f>
        <v>0</v>
      </c>
      <c r="X15" s="31">
        <f>Calculations!Z116</f>
        <v>0</v>
      </c>
      <c r="Y15" s="31">
        <f>Calculations!AA116</f>
        <v>0</v>
      </c>
      <c r="Z15" s="31">
        <f>Calculations!AB116</f>
        <v>0</v>
      </c>
      <c r="AA15" s="31">
        <f>Calculations!AC116</f>
        <v>0</v>
      </c>
      <c r="AB15" s="31">
        <f>Calculations!AD116</f>
        <v>0</v>
      </c>
      <c r="AC15" s="31">
        <f>Calculations!AE116</f>
        <v>0</v>
      </c>
      <c r="AD15" s="31">
        <f>Calculations!AF116</f>
        <v>0</v>
      </c>
      <c r="AE15" s="31">
        <f>Calculations!AG116</f>
        <v>0</v>
      </c>
      <c r="AF15" s="31">
        <f>Calculations!AH116</f>
        <v>0</v>
      </c>
      <c r="AG15" s="31">
        <f>Calculations!AI116</f>
        <v>0</v>
      </c>
    </row>
    <row r="16" spans="1:33" x14ac:dyDescent="0.25">
      <c r="A16" t="s">
        <v>212</v>
      </c>
      <c r="B16" s="31">
        <f>Calculations!D117</f>
        <v>0</v>
      </c>
      <c r="C16" s="31">
        <f>Calculations!E117</f>
        <v>0</v>
      </c>
      <c r="D16" s="31">
        <f>Calculations!F117</f>
        <v>0</v>
      </c>
      <c r="E16" s="31">
        <f>Calculations!G117</f>
        <v>0</v>
      </c>
      <c r="F16" s="31">
        <f>Calculations!H117</f>
        <v>0</v>
      </c>
      <c r="G16" s="31">
        <f>Calculations!I117</f>
        <v>0</v>
      </c>
      <c r="H16" s="31">
        <f>Calculations!J117</f>
        <v>0</v>
      </c>
      <c r="I16" s="31">
        <f>Calculations!K117</f>
        <v>0</v>
      </c>
      <c r="J16" s="31">
        <f>Calculations!L117</f>
        <v>0</v>
      </c>
      <c r="K16" s="31">
        <f>Calculations!M117</f>
        <v>0</v>
      </c>
      <c r="L16" s="31">
        <f>Calculations!N117</f>
        <v>0</v>
      </c>
      <c r="M16" s="31">
        <f>Calculations!O117</f>
        <v>0</v>
      </c>
      <c r="N16" s="31">
        <f>Calculations!P117</f>
        <v>0</v>
      </c>
      <c r="O16" s="31">
        <f>Calculations!Q117</f>
        <v>0</v>
      </c>
      <c r="P16" s="31">
        <f>Calculations!R117</f>
        <v>0</v>
      </c>
      <c r="Q16" s="31">
        <f>Calculations!S117</f>
        <v>0</v>
      </c>
      <c r="R16" s="31">
        <f>Calculations!T117</f>
        <v>0</v>
      </c>
      <c r="S16" s="31">
        <f>Calculations!U117</f>
        <v>0</v>
      </c>
      <c r="T16" s="31">
        <f>Calculations!V117</f>
        <v>0</v>
      </c>
      <c r="U16" s="31">
        <f>Calculations!W117</f>
        <v>0</v>
      </c>
      <c r="V16" s="31">
        <f>Calculations!X117</f>
        <v>0</v>
      </c>
      <c r="W16" s="31">
        <f>Calculations!Y117</f>
        <v>0</v>
      </c>
      <c r="X16" s="31">
        <f>Calculations!Z117</f>
        <v>0</v>
      </c>
      <c r="Y16" s="31">
        <f>Calculations!AA117</f>
        <v>0</v>
      </c>
      <c r="Z16" s="31">
        <f>Calculations!AB117</f>
        <v>0</v>
      </c>
      <c r="AA16" s="31">
        <f>Calculations!AC117</f>
        <v>0</v>
      </c>
      <c r="AB16" s="31">
        <f>Calculations!AD117</f>
        <v>0</v>
      </c>
      <c r="AC16" s="31">
        <f>Calculations!AE117</f>
        <v>0</v>
      </c>
      <c r="AD16" s="31">
        <f>Calculations!AF117</f>
        <v>0</v>
      </c>
      <c r="AE16" s="31">
        <f>Calculations!AG117</f>
        <v>0</v>
      </c>
      <c r="AF16" s="31">
        <f>Calculations!AH117</f>
        <v>0</v>
      </c>
      <c r="AG16" s="31">
        <f>Calculations!AI117</f>
        <v>0</v>
      </c>
    </row>
    <row r="17" spans="1:33" x14ac:dyDescent="0.25">
      <c r="A17" t="s">
        <v>213</v>
      </c>
      <c r="B17" s="31">
        <f>Calculations!D118</f>
        <v>0</v>
      </c>
      <c r="C17" s="31">
        <f>Calculations!E118</f>
        <v>0</v>
      </c>
      <c r="D17" s="31">
        <f>Calculations!F118</f>
        <v>0</v>
      </c>
      <c r="E17" s="31">
        <f>Calculations!G118</f>
        <v>0</v>
      </c>
      <c r="F17" s="31">
        <f>Calculations!H118</f>
        <v>0</v>
      </c>
      <c r="G17" s="31">
        <f>Calculations!I118</f>
        <v>0</v>
      </c>
      <c r="H17" s="31">
        <f>Calculations!J118</f>
        <v>0</v>
      </c>
      <c r="I17" s="31">
        <f>Calculations!K118</f>
        <v>0</v>
      </c>
      <c r="J17" s="31">
        <f>Calculations!L118</f>
        <v>0</v>
      </c>
      <c r="K17" s="31">
        <f>Calculations!M118</f>
        <v>0</v>
      </c>
      <c r="L17" s="31">
        <f>Calculations!N118</f>
        <v>0</v>
      </c>
      <c r="M17" s="31">
        <f>Calculations!O118</f>
        <v>0</v>
      </c>
      <c r="N17" s="31">
        <f>Calculations!P118</f>
        <v>0</v>
      </c>
      <c r="O17" s="31">
        <f>Calculations!Q118</f>
        <v>0</v>
      </c>
      <c r="P17" s="31">
        <f>Calculations!R118</f>
        <v>0</v>
      </c>
      <c r="Q17" s="31">
        <f>Calculations!S118</f>
        <v>0</v>
      </c>
      <c r="R17" s="31">
        <f>Calculations!T118</f>
        <v>0</v>
      </c>
      <c r="S17" s="31">
        <f>Calculations!U118</f>
        <v>0</v>
      </c>
      <c r="T17" s="31">
        <f>Calculations!V118</f>
        <v>0</v>
      </c>
      <c r="U17" s="31">
        <f>Calculations!W118</f>
        <v>0</v>
      </c>
      <c r="V17" s="31">
        <f>Calculations!X118</f>
        <v>0</v>
      </c>
      <c r="W17" s="31">
        <f>Calculations!Y118</f>
        <v>0</v>
      </c>
      <c r="X17" s="31">
        <f>Calculations!Z118</f>
        <v>0</v>
      </c>
      <c r="Y17" s="31">
        <f>Calculations!AA118</f>
        <v>0</v>
      </c>
      <c r="Z17" s="31">
        <f>Calculations!AB118</f>
        <v>0</v>
      </c>
      <c r="AA17" s="31">
        <f>Calculations!AC118</f>
        <v>0</v>
      </c>
      <c r="AB17" s="31">
        <f>Calculations!AD118</f>
        <v>0</v>
      </c>
      <c r="AC17" s="31">
        <f>Calculations!AE118</f>
        <v>0</v>
      </c>
      <c r="AD17" s="31">
        <f>Calculations!AF118</f>
        <v>0</v>
      </c>
      <c r="AE17" s="31">
        <f>Calculations!AG118</f>
        <v>0</v>
      </c>
      <c r="AF17" s="31">
        <f>Calculations!AH118</f>
        <v>0</v>
      </c>
      <c r="AG17" s="31">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Calculations!D43</f>
        <v>0</v>
      </c>
      <c r="C2" s="31">
        <f>Calculations!E43</f>
        <v>0</v>
      </c>
      <c r="D2" s="31">
        <f>Calculations!F43</f>
        <v>0</v>
      </c>
      <c r="E2" s="31">
        <f>Calculations!G43</f>
        <v>0</v>
      </c>
      <c r="F2" s="31">
        <f>Calculations!H43</f>
        <v>0</v>
      </c>
      <c r="G2" s="31">
        <f>Calculations!I43</f>
        <v>0</v>
      </c>
      <c r="H2" s="31">
        <f>Calculations!J43</f>
        <v>0</v>
      </c>
      <c r="I2" s="31">
        <f>Calculations!K43</f>
        <v>0</v>
      </c>
      <c r="J2" s="31">
        <f>Calculations!L43</f>
        <v>0</v>
      </c>
      <c r="K2" s="31">
        <f>Calculations!M43</f>
        <v>0</v>
      </c>
      <c r="L2" s="31">
        <f>Calculations!N43</f>
        <v>0</v>
      </c>
      <c r="M2" s="31">
        <f>Calculations!O43</f>
        <v>0</v>
      </c>
      <c r="N2" s="31">
        <f>Calculations!P43</f>
        <v>0</v>
      </c>
      <c r="O2" s="31">
        <f>Calculations!Q43</f>
        <v>0</v>
      </c>
      <c r="P2" s="31">
        <f>Calculations!R43</f>
        <v>0</v>
      </c>
      <c r="Q2" s="31">
        <f>Calculations!S43</f>
        <v>0</v>
      </c>
      <c r="R2" s="31">
        <f>Calculations!T43</f>
        <v>0</v>
      </c>
      <c r="S2" s="31">
        <f>Calculations!U43</f>
        <v>0</v>
      </c>
      <c r="T2" s="31">
        <f>Calculations!V43</f>
        <v>0</v>
      </c>
      <c r="U2" s="31">
        <f>Calculations!W43</f>
        <v>0</v>
      </c>
      <c r="V2" s="31">
        <f>Calculations!X43</f>
        <v>0</v>
      </c>
      <c r="W2" s="31">
        <f>Calculations!Y43</f>
        <v>0</v>
      </c>
      <c r="X2" s="31">
        <f>Calculations!Z43</f>
        <v>0</v>
      </c>
      <c r="Y2" s="31">
        <f>Calculations!AA43</f>
        <v>0</v>
      </c>
      <c r="Z2" s="31">
        <f>Calculations!AB43</f>
        <v>0</v>
      </c>
      <c r="AA2" s="31">
        <f>Calculations!AC43</f>
        <v>0</v>
      </c>
      <c r="AB2" s="31">
        <f>Calculations!AD43</f>
        <v>0</v>
      </c>
      <c r="AC2" s="31">
        <f>Calculations!AE43</f>
        <v>0</v>
      </c>
      <c r="AD2" s="31">
        <f>Calculations!AF43</f>
        <v>0</v>
      </c>
      <c r="AE2" s="31">
        <f>Calculations!AG43</f>
        <v>0</v>
      </c>
      <c r="AF2" s="31">
        <f>Calculations!AH43</f>
        <v>0</v>
      </c>
      <c r="AG2" s="31">
        <f>Calculations!AI43</f>
        <v>0</v>
      </c>
    </row>
    <row r="3" spans="1:33" x14ac:dyDescent="0.25">
      <c r="A3" t="s">
        <v>21</v>
      </c>
      <c r="B3" s="31">
        <f>Calculations!D44</f>
        <v>0</v>
      </c>
      <c r="C3" s="31">
        <f>Calculations!E44</f>
        <v>0</v>
      </c>
      <c r="D3" s="31">
        <f>Calculations!F44</f>
        <v>0</v>
      </c>
      <c r="E3" s="31">
        <f>Calculations!G44</f>
        <v>0</v>
      </c>
      <c r="F3" s="31">
        <f>Calculations!H44</f>
        <v>0</v>
      </c>
      <c r="G3" s="31">
        <f>Calculations!I44</f>
        <v>0</v>
      </c>
      <c r="H3" s="31">
        <f>Calculations!J44</f>
        <v>0</v>
      </c>
      <c r="I3" s="31">
        <f>Calculations!K44</f>
        <v>0</v>
      </c>
      <c r="J3" s="31">
        <f>Calculations!L44</f>
        <v>0</v>
      </c>
      <c r="K3" s="31">
        <f>Calculations!M44</f>
        <v>0</v>
      </c>
      <c r="L3" s="31">
        <f>Calculations!N44</f>
        <v>0</v>
      </c>
      <c r="M3" s="31">
        <f>Calculations!O44</f>
        <v>0</v>
      </c>
      <c r="N3" s="31">
        <f>Calculations!P44</f>
        <v>0</v>
      </c>
      <c r="O3" s="31">
        <f>Calculations!Q44</f>
        <v>0</v>
      </c>
      <c r="P3" s="31">
        <f>Calculations!R44</f>
        <v>0</v>
      </c>
      <c r="Q3" s="31">
        <f>Calculations!S44</f>
        <v>1.6023688663282572E-3</v>
      </c>
      <c r="R3" s="31">
        <f>Calculations!T44</f>
        <v>4.0059221658206431E-3</v>
      </c>
      <c r="S3" s="31">
        <f>Calculations!U44</f>
        <v>8.813028764805414E-3</v>
      </c>
      <c r="T3" s="31">
        <f>Calculations!V44</f>
        <v>1.6824873096446698E-2</v>
      </c>
      <c r="U3" s="31">
        <f>Calculations!W44</f>
        <v>3.3649746192893397E-2</v>
      </c>
      <c r="V3" s="31">
        <f>Calculations!X44</f>
        <v>6.3293570219966164E-2</v>
      </c>
      <c r="W3" s="31">
        <f>Calculations!Y44</f>
        <v>0.11857529610829103</v>
      </c>
      <c r="X3" s="31">
        <f>Calculations!Z44</f>
        <v>0.21872335025380713</v>
      </c>
      <c r="Y3" s="31">
        <f>Calculations!AA44</f>
        <v>0.31967258883248734</v>
      </c>
      <c r="Z3" s="31">
        <f>Calculations!AB44</f>
        <v>0.42062182741116749</v>
      </c>
      <c r="AA3" s="31">
        <f>Calculations!AC44</f>
        <v>0.52317343485617596</v>
      </c>
      <c r="AB3" s="31">
        <f>Calculations!AD44</f>
        <v>0.62572504230118442</v>
      </c>
      <c r="AC3" s="31">
        <f>Calculations!AE44</f>
        <v>0.72907783417935701</v>
      </c>
      <c r="AD3" s="31">
        <f>Calculations!AF44</f>
        <v>0.83323181049069361</v>
      </c>
      <c r="AE3" s="31">
        <f>Calculations!AG44</f>
        <v>0.93738578680203033</v>
      </c>
      <c r="AF3" s="31">
        <f>Calculations!AH44</f>
        <v>1.0423409475465315</v>
      </c>
      <c r="AG3" s="31">
        <f>Calculations!AI44</f>
        <v>1.1480972927241964</v>
      </c>
    </row>
    <row r="4" spans="1:33" x14ac:dyDescent="0.25">
      <c r="A4" t="s">
        <v>22</v>
      </c>
      <c r="B4" s="31">
        <f>Calculations!D45</f>
        <v>0</v>
      </c>
      <c r="C4" s="31">
        <f>Calculations!E45</f>
        <v>0</v>
      </c>
      <c r="D4" s="31">
        <f>Calculations!F45</f>
        <v>0</v>
      </c>
      <c r="E4" s="31">
        <f>Calculations!G45</f>
        <v>0</v>
      </c>
      <c r="F4" s="31">
        <f>Calculations!H45</f>
        <v>0</v>
      </c>
      <c r="G4" s="31">
        <f>Calculations!I45</f>
        <v>0</v>
      </c>
      <c r="H4" s="31">
        <f>Calculations!J45</f>
        <v>0</v>
      </c>
      <c r="I4" s="31">
        <f>Calculations!K45</f>
        <v>0</v>
      </c>
      <c r="J4" s="31">
        <f>Calculations!L45</f>
        <v>0</v>
      </c>
      <c r="K4" s="31">
        <f>Calculations!M45</f>
        <v>0</v>
      </c>
      <c r="L4" s="31">
        <f>Calculations!N45</f>
        <v>0</v>
      </c>
      <c r="M4" s="31">
        <f>Calculations!O45</f>
        <v>0</v>
      </c>
      <c r="N4" s="31">
        <f>Calculations!P45</f>
        <v>0</v>
      </c>
      <c r="O4" s="31">
        <f>Calculations!Q45</f>
        <v>0</v>
      </c>
      <c r="P4" s="31">
        <f>Calculations!R45</f>
        <v>0</v>
      </c>
      <c r="Q4" s="31">
        <f>Calculations!S45</f>
        <v>0</v>
      </c>
      <c r="R4" s="31">
        <f>Calculations!T45</f>
        <v>0</v>
      </c>
      <c r="S4" s="31">
        <f>Calculations!U45</f>
        <v>0</v>
      </c>
      <c r="T4" s="31">
        <f>Calculations!V45</f>
        <v>0</v>
      </c>
      <c r="U4" s="31">
        <f>Calculations!W45</f>
        <v>0</v>
      </c>
      <c r="V4" s="31">
        <f>Calculations!X45</f>
        <v>0</v>
      </c>
      <c r="W4" s="31">
        <f>Calculations!Y45</f>
        <v>0</v>
      </c>
      <c r="X4" s="31">
        <f>Calculations!Z45</f>
        <v>0</v>
      </c>
      <c r="Y4" s="31">
        <f>Calculations!AA45</f>
        <v>0</v>
      </c>
      <c r="Z4" s="31">
        <f>Calculations!AB45</f>
        <v>0</v>
      </c>
      <c r="AA4" s="31">
        <f>Calculations!AC45</f>
        <v>0</v>
      </c>
      <c r="AB4" s="31">
        <f>Calculations!AD45</f>
        <v>0</v>
      </c>
      <c r="AC4" s="31">
        <f>Calculations!AE45</f>
        <v>0</v>
      </c>
      <c r="AD4" s="31">
        <f>Calculations!AF45</f>
        <v>0</v>
      </c>
      <c r="AE4" s="31">
        <f>Calculations!AG45</f>
        <v>0</v>
      </c>
      <c r="AF4" s="31">
        <f>Calculations!AH45</f>
        <v>0</v>
      </c>
      <c r="AG4" s="31">
        <f>Calculations!AI45</f>
        <v>0</v>
      </c>
    </row>
    <row r="5" spans="1:33" x14ac:dyDescent="0.25">
      <c r="A5" t="s">
        <v>23</v>
      </c>
      <c r="B5" s="31">
        <f>Calculations!D46</f>
        <v>0</v>
      </c>
      <c r="C5" s="31">
        <f>Calculations!E46</f>
        <v>0</v>
      </c>
      <c r="D5" s="31">
        <f>Calculations!F46</f>
        <v>0</v>
      </c>
      <c r="E5" s="31">
        <f>Calculations!G46</f>
        <v>0</v>
      </c>
      <c r="F5" s="31">
        <f>Calculations!H46</f>
        <v>0</v>
      </c>
      <c r="G5" s="31">
        <f>Calculations!I46</f>
        <v>0</v>
      </c>
      <c r="H5" s="31">
        <f>Calculations!J46</f>
        <v>0</v>
      </c>
      <c r="I5" s="31">
        <f>Calculations!K46</f>
        <v>0</v>
      </c>
      <c r="J5" s="31">
        <f>Calculations!L46</f>
        <v>0</v>
      </c>
      <c r="K5" s="31">
        <f>Calculations!M46</f>
        <v>0</v>
      </c>
      <c r="L5" s="31">
        <f>Calculations!N46</f>
        <v>0</v>
      </c>
      <c r="M5" s="31">
        <f>Calculations!O46</f>
        <v>0</v>
      </c>
      <c r="N5" s="31">
        <f>Calculations!P46</f>
        <v>0</v>
      </c>
      <c r="O5" s="31">
        <f>Calculations!Q46</f>
        <v>0</v>
      </c>
      <c r="P5" s="31">
        <f>Calculations!R46</f>
        <v>0</v>
      </c>
      <c r="Q5" s="31">
        <f>Calculations!S46</f>
        <v>0</v>
      </c>
      <c r="R5" s="31">
        <f>Calculations!T46</f>
        <v>0</v>
      </c>
      <c r="S5" s="31">
        <f>Calculations!U46</f>
        <v>0</v>
      </c>
      <c r="T5" s="31">
        <f>Calculations!V46</f>
        <v>0</v>
      </c>
      <c r="U5" s="31">
        <f>Calculations!W46</f>
        <v>0</v>
      </c>
      <c r="V5" s="31">
        <f>Calculations!X46</f>
        <v>0</v>
      </c>
      <c r="W5" s="31">
        <f>Calculations!Y46</f>
        <v>0</v>
      </c>
      <c r="X5" s="31">
        <f>Calculations!Z46</f>
        <v>0</v>
      </c>
      <c r="Y5" s="31">
        <f>Calculations!AA46</f>
        <v>0</v>
      </c>
      <c r="Z5" s="31">
        <f>Calculations!AB46</f>
        <v>0</v>
      </c>
      <c r="AA5" s="31">
        <f>Calculations!AC46</f>
        <v>0</v>
      </c>
      <c r="AB5" s="31">
        <f>Calculations!AD46</f>
        <v>0</v>
      </c>
      <c r="AC5" s="31">
        <f>Calculations!AE46</f>
        <v>0</v>
      </c>
      <c r="AD5" s="31">
        <f>Calculations!AF46</f>
        <v>0</v>
      </c>
      <c r="AE5" s="31">
        <f>Calculations!AG46</f>
        <v>0</v>
      </c>
      <c r="AF5" s="31">
        <f>Calculations!AH46</f>
        <v>0</v>
      </c>
      <c r="AG5" s="31">
        <f>Calculations!AI46</f>
        <v>0</v>
      </c>
    </row>
    <row r="6" spans="1:33" x14ac:dyDescent="0.25">
      <c r="A6" t="s">
        <v>80</v>
      </c>
      <c r="B6" s="31">
        <f>Calculations!D47</f>
        <v>0</v>
      </c>
      <c r="C6" s="31">
        <f>Calculations!E47</f>
        <v>11.402456852791877</v>
      </c>
      <c r="D6" s="31">
        <f>Calculations!F47</f>
        <v>11.402456852791877</v>
      </c>
      <c r="E6" s="31">
        <f>Calculations!G47</f>
        <v>11.402456852791877</v>
      </c>
      <c r="F6" s="31">
        <f>Calculations!H47</f>
        <v>11.402456852791877</v>
      </c>
      <c r="G6" s="31">
        <f>Calculations!I47</f>
        <v>11.402456852791877</v>
      </c>
      <c r="H6" s="31">
        <f>Calculations!J47</f>
        <v>11.402456852791877</v>
      </c>
      <c r="I6" s="31">
        <f>Calculations!K47</f>
        <v>11.402456852791877</v>
      </c>
      <c r="J6" s="31">
        <f>Calculations!L47</f>
        <v>11.402456852791877</v>
      </c>
      <c r="K6" s="31">
        <f>Calculations!M47</f>
        <v>11.402456852791877</v>
      </c>
      <c r="L6" s="31">
        <f>Calculations!N47</f>
        <v>11.402456852791877</v>
      </c>
      <c r="M6" s="31">
        <f>Calculations!O47</f>
        <v>11.402456852791877</v>
      </c>
      <c r="N6" s="31">
        <f>Calculations!P47</f>
        <v>11.402456852791877</v>
      </c>
      <c r="O6" s="31">
        <f>Calculations!Q47</f>
        <v>11.403258037225042</v>
      </c>
      <c r="P6" s="31">
        <f>Calculations!R47</f>
        <v>11.403258037225042</v>
      </c>
      <c r="Q6" s="31">
        <f>Calculations!S47</f>
        <v>11.405661590524534</v>
      </c>
      <c r="R6" s="31">
        <f>Calculations!T47</f>
        <v>11.410468697123518</v>
      </c>
      <c r="S6" s="31">
        <f>Calculations!U47</f>
        <v>11.420082910321488</v>
      </c>
      <c r="T6" s="31">
        <f>Calculations!V47</f>
        <v>11.436907783417936</v>
      </c>
      <c r="U6" s="31">
        <f>Calculations!W47</f>
        <v>11.469756345177665</v>
      </c>
      <c r="V6" s="31">
        <f>Calculations!X47</f>
        <v>11.529043993231811</v>
      </c>
      <c r="W6" s="31">
        <f>Calculations!Y47</f>
        <v>11.639607445008458</v>
      </c>
      <c r="X6" s="31">
        <f>Calculations!Z47</f>
        <v>11.839903553299491</v>
      </c>
      <c r="Y6" s="31">
        <f>Calculations!AA47</f>
        <v>12.041802030456852</v>
      </c>
      <c r="Z6" s="31">
        <f>Calculations!AB47</f>
        <v>12.244501692047377</v>
      </c>
      <c r="AA6" s="31">
        <f>Calculations!AC47</f>
        <v>12.448803722504231</v>
      </c>
      <c r="AB6" s="31">
        <f>Calculations!AD47</f>
        <v>12.654708121827412</v>
      </c>
      <c r="AC6" s="31">
        <f>Calculations!AE47</f>
        <v>12.861413705583757</v>
      </c>
      <c r="AD6" s="31">
        <f>Calculations!AF47</f>
        <v>13.068920473773266</v>
      </c>
      <c r="AE6" s="31">
        <f>Calculations!AG47</f>
        <v>13.278029610829103</v>
      </c>
      <c r="AF6" s="31">
        <f>Calculations!AH47</f>
        <v>13.487939932318104</v>
      </c>
      <c r="AG6" s="31">
        <f>Calculations!AI47</f>
        <v>13.698651438240269</v>
      </c>
    </row>
    <row r="7" spans="1:33" x14ac:dyDescent="0.25">
      <c r="A7" t="s">
        <v>24</v>
      </c>
      <c r="B7" s="31">
        <f>Calculations!D48</f>
        <v>0</v>
      </c>
      <c r="C7" s="31">
        <f>Calculations!E48</f>
        <v>14676.260689509305</v>
      </c>
      <c r="D7" s="31">
        <f>Calculations!F48</f>
        <v>16896.212961928934</v>
      </c>
      <c r="E7" s="31">
        <f>Calculations!G48</f>
        <v>18843.195288494077</v>
      </c>
      <c r="F7" s="31">
        <f>Calculations!H48</f>
        <v>20743.810668358714</v>
      </c>
      <c r="G7" s="31">
        <f>Calculations!I48</f>
        <v>22610.247520304565</v>
      </c>
      <c r="H7" s="31">
        <f>Calculations!J48</f>
        <v>24492.941205583757</v>
      </c>
      <c r="I7" s="31">
        <f>Calculations!K48</f>
        <v>26419.526177664975</v>
      </c>
      <c r="J7" s="31">
        <f>Calculations!L48</f>
        <v>28351.737868020304</v>
      </c>
      <c r="K7" s="31">
        <f>Calculations!M48</f>
        <v>30303.081041455163</v>
      </c>
      <c r="L7" s="31">
        <f>Calculations!N48</f>
        <v>32264.540770727581</v>
      </c>
      <c r="M7" s="31">
        <f>Calculations!O48</f>
        <v>34270.876442470391</v>
      </c>
      <c r="N7" s="31">
        <f>Calculations!P48</f>
        <v>36321.988709813879</v>
      </c>
      <c r="O7" s="31">
        <f>Calculations!Q48</f>
        <v>38418.514514382405</v>
      </c>
      <c r="P7" s="31">
        <f>Calculations!R48</f>
        <v>40547.767100676821</v>
      </c>
      <c r="Q7" s="31">
        <f>Calculations!S48</f>
        <v>42722.571027918777</v>
      </c>
      <c r="R7" s="31">
        <f>Calculations!T48</f>
        <v>44924.275523688666</v>
      </c>
      <c r="S7" s="31">
        <f>Calculations!U48</f>
        <v>47168.018967851101</v>
      </c>
      <c r="T7" s="31">
        <f>Calculations!V48</f>
        <v>49445.305600676817</v>
      </c>
      <c r="U7" s="31">
        <f>Calculations!W48</f>
        <v>51772.448338409478</v>
      </c>
      <c r="V7" s="31">
        <f>Calculations!X48</f>
        <v>54138.00626734348</v>
      </c>
      <c r="W7" s="31">
        <f>Calculations!Y48</f>
        <v>56560.178291878168</v>
      </c>
      <c r="X7" s="31">
        <f>Calculations!Z48</f>
        <v>59030.00396531303</v>
      </c>
      <c r="Y7" s="31">
        <f>Calculations!AA48</f>
        <v>61555.013620135353</v>
      </c>
      <c r="Z7" s="31">
        <f>Calculations!AB48</f>
        <v>64150.054806260574</v>
      </c>
      <c r="AA7" s="31">
        <f>Calculations!AC48</f>
        <v>66807.15653976312</v>
      </c>
      <c r="AB7" s="31">
        <f>Calculations!AD48</f>
        <v>69549.443406937382</v>
      </c>
      <c r="AC7" s="31">
        <f>Calculations!AE48</f>
        <v>72353.197945008462</v>
      </c>
      <c r="AD7" s="31">
        <f>Calculations!AF48</f>
        <v>75217.686269035534</v>
      </c>
      <c r="AE7" s="31">
        <f>Calculations!AG48</f>
        <v>78170.5260076142</v>
      </c>
      <c r="AF7" s="31">
        <f>Calculations!AH48</f>
        <v>81190.896780879862</v>
      </c>
      <c r="AG7" s="31">
        <f>Calculations!AI48</f>
        <v>84280.682173434849</v>
      </c>
    </row>
    <row r="8" spans="1:33" x14ac:dyDescent="0.25">
      <c r="A8" t="s">
        <v>25</v>
      </c>
      <c r="B8" s="31">
        <f>Calculations!D49</f>
        <v>0</v>
      </c>
      <c r="C8" s="31">
        <f>Calculations!E49</f>
        <v>0</v>
      </c>
      <c r="D8" s="31">
        <f>Calculations!F49</f>
        <v>0</v>
      </c>
      <c r="E8" s="31">
        <f>Calculations!G49</f>
        <v>0</v>
      </c>
      <c r="F8" s="31">
        <f>Calculations!H49</f>
        <v>0</v>
      </c>
      <c r="G8" s="31">
        <f>Calculations!I49</f>
        <v>0</v>
      </c>
      <c r="H8" s="31">
        <f>Calculations!J49</f>
        <v>0</v>
      </c>
      <c r="I8" s="31">
        <f>Calculations!K49</f>
        <v>0</v>
      </c>
      <c r="J8" s="31">
        <f>Calculations!L49</f>
        <v>0</v>
      </c>
      <c r="K8" s="31">
        <f>Calculations!M49</f>
        <v>0</v>
      </c>
      <c r="L8" s="31">
        <f>Calculations!N49</f>
        <v>0</v>
      </c>
      <c r="M8" s="31">
        <f>Calculations!O49</f>
        <v>0</v>
      </c>
      <c r="N8" s="31">
        <f>Calculations!P49</f>
        <v>0</v>
      </c>
      <c r="O8" s="31">
        <f>Calculations!Q49</f>
        <v>0</v>
      </c>
      <c r="P8" s="31">
        <f>Calculations!R49</f>
        <v>0</v>
      </c>
      <c r="Q8" s="31">
        <f>Calculations!S49</f>
        <v>0</v>
      </c>
      <c r="R8" s="31">
        <f>Calculations!T49</f>
        <v>0</v>
      </c>
      <c r="S8" s="31">
        <f>Calculations!U49</f>
        <v>0</v>
      </c>
      <c r="T8" s="31">
        <f>Calculations!V49</f>
        <v>0</v>
      </c>
      <c r="U8" s="31">
        <f>Calculations!W49</f>
        <v>0</v>
      </c>
      <c r="V8" s="31">
        <f>Calculations!X49</f>
        <v>0</v>
      </c>
      <c r="W8" s="31">
        <f>Calculations!Y49</f>
        <v>0</v>
      </c>
      <c r="X8" s="31">
        <f>Calculations!Z49</f>
        <v>0</v>
      </c>
      <c r="Y8" s="31">
        <f>Calculations!AA49</f>
        <v>0</v>
      </c>
      <c r="Z8" s="31">
        <f>Calculations!AB49</f>
        <v>0</v>
      </c>
      <c r="AA8" s="31">
        <f>Calculations!AC49</f>
        <v>0</v>
      </c>
      <c r="AB8" s="31">
        <f>Calculations!AD49</f>
        <v>0</v>
      </c>
      <c r="AC8" s="31">
        <f>Calculations!AE49</f>
        <v>0</v>
      </c>
      <c r="AD8" s="31">
        <f>Calculations!AF49</f>
        <v>0</v>
      </c>
      <c r="AE8" s="31">
        <f>Calculations!AG49</f>
        <v>0</v>
      </c>
      <c r="AF8" s="31">
        <f>Calculations!AH49</f>
        <v>0</v>
      </c>
      <c r="AG8" s="31">
        <f>Calculations!AI49</f>
        <v>0</v>
      </c>
    </row>
    <row r="9" spans="1:33" x14ac:dyDescent="0.25">
      <c r="A9" t="s">
        <v>26</v>
      </c>
      <c r="B9" s="31">
        <f>Calculations!D50</f>
        <v>0</v>
      </c>
      <c r="C9" s="31">
        <f>Calculations!E50</f>
        <v>0</v>
      </c>
      <c r="D9" s="31">
        <f>Calculations!F50</f>
        <v>0</v>
      </c>
      <c r="E9" s="31">
        <f>Calculations!G50</f>
        <v>0</v>
      </c>
      <c r="F9" s="31">
        <f>Calculations!H50</f>
        <v>0</v>
      </c>
      <c r="G9" s="31">
        <f>Calculations!I50</f>
        <v>0</v>
      </c>
      <c r="H9" s="31">
        <f>Calculations!J50</f>
        <v>0</v>
      </c>
      <c r="I9" s="31">
        <f>Calculations!K50</f>
        <v>0</v>
      </c>
      <c r="J9" s="31">
        <f>Calculations!L50</f>
        <v>0</v>
      </c>
      <c r="K9" s="31">
        <f>Calculations!M50</f>
        <v>0</v>
      </c>
      <c r="L9" s="31">
        <f>Calculations!N50</f>
        <v>0</v>
      </c>
      <c r="M9" s="31">
        <f>Calculations!O50</f>
        <v>0</v>
      </c>
      <c r="N9" s="31">
        <f>Calculations!P50</f>
        <v>0</v>
      </c>
      <c r="O9" s="31">
        <f>Calculations!Q50</f>
        <v>0</v>
      </c>
      <c r="P9" s="31">
        <f>Calculations!R50</f>
        <v>0</v>
      </c>
      <c r="Q9" s="31">
        <f>Calculations!S50</f>
        <v>0</v>
      </c>
      <c r="R9" s="31">
        <f>Calculations!T50</f>
        <v>0</v>
      </c>
      <c r="S9" s="31">
        <f>Calculations!U50</f>
        <v>0</v>
      </c>
      <c r="T9" s="31">
        <f>Calculations!V50</f>
        <v>0</v>
      </c>
      <c r="U9" s="31">
        <f>Calculations!W50</f>
        <v>0</v>
      </c>
      <c r="V9" s="31">
        <f>Calculations!X50</f>
        <v>0</v>
      </c>
      <c r="W9" s="31">
        <f>Calculations!Y50</f>
        <v>0</v>
      </c>
      <c r="X9" s="31">
        <f>Calculations!Z50</f>
        <v>0</v>
      </c>
      <c r="Y9" s="31">
        <f>Calculations!AA50</f>
        <v>0</v>
      </c>
      <c r="Z9" s="31">
        <f>Calculations!AB50</f>
        <v>0</v>
      </c>
      <c r="AA9" s="31">
        <f>Calculations!AC50</f>
        <v>0</v>
      </c>
      <c r="AB9" s="31">
        <f>Calculations!AD50</f>
        <v>0</v>
      </c>
      <c r="AC9" s="31">
        <f>Calculations!AE50</f>
        <v>0</v>
      </c>
      <c r="AD9" s="31">
        <f>Calculations!AF50</f>
        <v>0</v>
      </c>
      <c r="AE9" s="31">
        <f>Calculations!AG50</f>
        <v>0</v>
      </c>
      <c r="AF9" s="31">
        <f>Calculations!AH50</f>
        <v>0</v>
      </c>
      <c r="AG9" s="31">
        <f>Calculations!AI50</f>
        <v>0</v>
      </c>
    </row>
    <row r="10" spans="1:33" x14ac:dyDescent="0.25">
      <c r="A10" t="s">
        <v>27</v>
      </c>
      <c r="B10" s="31">
        <f>Calculations!D51</f>
        <v>0</v>
      </c>
      <c r="C10" s="31">
        <f>Calculations!E51</f>
        <v>0</v>
      </c>
      <c r="D10" s="31">
        <f>Calculations!F51</f>
        <v>0</v>
      </c>
      <c r="E10" s="31">
        <f>Calculations!G51</f>
        <v>0</v>
      </c>
      <c r="F10" s="31">
        <f>Calculations!H51</f>
        <v>0</v>
      </c>
      <c r="G10" s="31">
        <f>Calculations!I51</f>
        <v>0</v>
      </c>
      <c r="H10" s="31">
        <f>Calculations!J51</f>
        <v>0</v>
      </c>
      <c r="I10" s="31">
        <f>Calculations!K51</f>
        <v>0</v>
      </c>
      <c r="J10" s="31">
        <f>Calculations!L51</f>
        <v>0</v>
      </c>
      <c r="K10" s="31">
        <f>Calculations!M51</f>
        <v>0</v>
      </c>
      <c r="L10" s="31">
        <f>Calculations!N51</f>
        <v>0</v>
      </c>
      <c r="M10" s="31">
        <f>Calculations!O51</f>
        <v>0</v>
      </c>
      <c r="N10" s="31">
        <f>Calculations!P51</f>
        <v>0</v>
      </c>
      <c r="O10" s="31">
        <f>Calculations!Q51</f>
        <v>0</v>
      </c>
      <c r="P10" s="31">
        <f>Calculations!R51</f>
        <v>0</v>
      </c>
      <c r="Q10" s="31">
        <f>Calculations!S51</f>
        <v>0</v>
      </c>
      <c r="R10" s="31">
        <f>Calculations!T51</f>
        <v>0</v>
      </c>
      <c r="S10" s="31">
        <f>Calculations!U51</f>
        <v>0</v>
      </c>
      <c r="T10" s="31">
        <f>Calculations!V51</f>
        <v>0</v>
      </c>
      <c r="U10" s="31">
        <f>Calculations!W51</f>
        <v>0</v>
      </c>
      <c r="V10" s="31">
        <f>Calculations!X51</f>
        <v>0</v>
      </c>
      <c r="W10" s="31">
        <f>Calculations!Y51</f>
        <v>0</v>
      </c>
      <c r="X10" s="31">
        <f>Calculations!Z51</f>
        <v>0</v>
      </c>
      <c r="Y10" s="31">
        <f>Calculations!AA51</f>
        <v>0</v>
      </c>
      <c r="Z10" s="31">
        <f>Calculations!AB51</f>
        <v>0</v>
      </c>
      <c r="AA10" s="31">
        <f>Calculations!AC51</f>
        <v>0</v>
      </c>
      <c r="AB10" s="31">
        <f>Calculations!AD51</f>
        <v>0</v>
      </c>
      <c r="AC10" s="31">
        <f>Calculations!AE51</f>
        <v>0</v>
      </c>
      <c r="AD10" s="31">
        <f>Calculations!AF51</f>
        <v>0</v>
      </c>
      <c r="AE10" s="31">
        <f>Calculations!AG51</f>
        <v>0</v>
      </c>
      <c r="AF10" s="31">
        <f>Calculations!AH51</f>
        <v>0</v>
      </c>
      <c r="AG10" s="31">
        <f>Calculations!AI51</f>
        <v>0</v>
      </c>
    </row>
    <row r="11" spans="1:33" x14ac:dyDescent="0.25">
      <c r="A11" t="s">
        <v>28</v>
      </c>
      <c r="B11" s="31">
        <f>Calculations!D52</f>
        <v>0</v>
      </c>
      <c r="C11" s="31">
        <f>Calculations!E52</f>
        <v>0</v>
      </c>
      <c r="D11" s="31">
        <f>Calculations!F52</f>
        <v>0</v>
      </c>
      <c r="E11" s="31">
        <f>Calculations!G52</f>
        <v>0</v>
      </c>
      <c r="F11" s="31">
        <f>Calculations!H52</f>
        <v>0</v>
      </c>
      <c r="G11" s="31">
        <f>Calculations!I52</f>
        <v>0</v>
      </c>
      <c r="H11" s="31">
        <f>Calculations!J52</f>
        <v>0</v>
      </c>
      <c r="I11" s="31">
        <f>Calculations!K52</f>
        <v>0</v>
      </c>
      <c r="J11" s="31">
        <f>Calculations!L52</f>
        <v>0</v>
      </c>
      <c r="K11" s="31">
        <f>Calculations!M52</f>
        <v>0</v>
      </c>
      <c r="L11" s="31">
        <f>Calculations!N52</f>
        <v>0</v>
      </c>
      <c r="M11" s="31">
        <f>Calculations!O52</f>
        <v>0</v>
      </c>
      <c r="N11" s="31">
        <f>Calculations!P52</f>
        <v>0</v>
      </c>
      <c r="O11" s="31">
        <f>Calculations!Q52</f>
        <v>0</v>
      </c>
      <c r="P11" s="31">
        <f>Calculations!R52</f>
        <v>0</v>
      </c>
      <c r="Q11" s="31">
        <f>Calculations!S52</f>
        <v>0</v>
      </c>
      <c r="R11" s="31">
        <f>Calculations!T52</f>
        <v>0</v>
      </c>
      <c r="S11" s="31">
        <f>Calculations!U52</f>
        <v>0</v>
      </c>
      <c r="T11" s="31">
        <f>Calculations!V52</f>
        <v>0</v>
      </c>
      <c r="U11" s="31">
        <f>Calculations!W52</f>
        <v>0</v>
      </c>
      <c r="V11" s="31">
        <f>Calculations!X52</f>
        <v>0</v>
      </c>
      <c r="W11" s="31">
        <f>Calculations!Y52</f>
        <v>0</v>
      </c>
      <c r="X11" s="31">
        <f>Calculations!Z52</f>
        <v>0</v>
      </c>
      <c r="Y11" s="31">
        <f>Calculations!AA52</f>
        <v>0</v>
      </c>
      <c r="Z11" s="31">
        <f>Calculations!AB52</f>
        <v>0</v>
      </c>
      <c r="AA11" s="31">
        <f>Calculations!AC52</f>
        <v>0</v>
      </c>
      <c r="AB11" s="31">
        <f>Calculations!AD52</f>
        <v>0</v>
      </c>
      <c r="AC11" s="31">
        <f>Calculations!AE52</f>
        <v>0</v>
      </c>
      <c r="AD11" s="31">
        <f>Calculations!AF52</f>
        <v>0</v>
      </c>
      <c r="AE11" s="31">
        <f>Calculations!AG52</f>
        <v>0</v>
      </c>
      <c r="AF11" s="31">
        <f>Calculations!AH52</f>
        <v>0</v>
      </c>
      <c r="AG11" s="31">
        <f>Calculations!AI52</f>
        <v>0</v>
      </c>
    </row>
    <row r="12" spans="1:33" x14ac:dyDescent="0.25">
      <c r="A12" t="s">
        <v>29</v>
      </c>
      <c r="B12" s="31">
        <f>Calculations!D53</f>
        <v>0</v>
      </c>
      <c r="C12" s="31">
        <f>Calculations!E53</f>
        <v>0</v>
      </c>
      <c r="D12" s="31">
        <f>Calculations!F53</f>
        <v>0</v>
      </c>
      <c r="E12" s="31">
        <f>Calculations!G53</f>
        <v>0</v>
      </c>
      <c r="F12" s="31">
        <f>Calculations!H53</f>
        <v>0</v>
      </c>
      <c r="G12" s="31">
        <f>Calculations!I53</f>
        <v>0</v>
      </c>
      <c r="H12" s="31">
        <f>Calculations!J53</f>
        <v>0</v>
      </c>
      <c r="I12" s="31">
        <f>Calculations!K53</f>
        <v>0</v>
      </c>
      <c r="J12" s="31">
        <f>Calculations!L53</f>
        <v>0</v>
      </c>
      <c r="K12" s="31">
        <f>Calculations!M53</f>
        <v>0</v>
      </c>
      <c r="L12" s="31">
        <f>Calculations!N53</f>
        <v>0</v>
      </c>
      <c r="M12" s="31">
        <f>Calculations!O53</f>
        <v>0</v>
      </c>
      <c r="N12" s="31">
        <f>Calculations!P53</f>
        <v>0</v>
      </c>
      <c r="O12" s="31">
        <f>Calculations!Q53</f>
        <v>0</v>
      </c>
      <c r="P12" s="31">
        <f>Calculations!R53</f>
        <v>0</v>
      </c>
      <c r="Q12" s="31">
        <f>Calculations!S53</f>
        <v>0</v>
      </c>
      <c r="R12" s="31">
        <f>Calculations!T53</f>
        <v>0</v>
      </c>
      <c r="S12" s="31">
        <f>Calculations!U53</f>
        <v>0</v>
      </c>
      <c r="T12" s="31">
        <f>Calculations!V53</f>
        <v>0</v>
      </c>
      <c r="U12" s="31">
        <f>Calculations!W53</f>
        <v>0</v>
      </c>
      <c r="V12" s="31">
        <f>Calculations!X53</f>
        <v>0</v>
      </c>
      <c r="W12" s="31">
        <f>Calculations!Y53</f>
        <v>0</v>
      </c>
      <c r="X12" s="31">
        <f>Calculations!Z53</f>
        <v>0</v>
      </c>
      <c r="Y12" s="31">
        <f>Calculations!AA53</f>
        <v>0</v>
      </c>
      <c r="Z12" s="31">
        <f>Calculations!AB53</f>
        <v>0</v>
      </c>
      <c r="AA12" s="31">
        <f>Calculations!AC53</f>
        <v>0</v>
      </c>
      <c r="AB12" s="31">
        <f>Calculations!AD53</f>
        <v>0</v>
      </c>
      <c r="AC12" s="31">
        <f>Calculations!AE53</f>
        <v>0</v>
      </c>
      <c r="AD12" s="31">
        <f>Calculations!AF53</f>
        <v>0</v>
      </c>
      <c r="AE12" s="31">
        <f>Calculations!AG53</f>
        <v>0</v>
      </c>
      <c r="AF12" s="31">
        <f>Calculations!AH53</f>
        <v>0</v>
      </c>
      <c r="AG12" s="31">
        <f>Calculations!AI53</f>
        <v>0</v>
      </c>
    </row>
    <row r="13" spans="1:33" x14ac:dyDescent="0.25">
      <c r="A13" t="s">
        <v>78</v>
      </c>
      <c r="B13" s="31">
        <f>Calculations!D54</f>
        <v>0</v>
      </c>
      <c r="C13" s="31">
        <f>Calculations!E54</f>
        <v>0</v>
      </c>
      <c r="D13" s="31">
        <f>Calculations!F54</f>
        <v>0</v>
      </c>
      <c r="E13" s="31">
        <f>Calculations!G54</f>
        <v>0</v>
      </c>
      <c r="F13" s="31">
        <f>Calculations!H54</f>
        <v>0</v>
      </c>
      <c r="G13" s="31">
        <f>Calculations!I54</f>
        <v>0</v>
      </c>
      <c r="H13" s="31">
        <f>Calculations!J54</f>
        <v>0</v>
      </c>
      <c r="I13" s="31">
        <f>Calculations!K54</f>
        <v>0</v>
      </c>
      <c r="J13" s="31">
        <f>Calculations!L54</f>
        <v>0</v>
      </c>
      <c r="K13" s="31">
        <f>Calculations!M54</f>
        <v>0</v>
      </c>
      <c r="L13" s="31">
        <f>Calculations!N54</f>
        <v>0</v>
      </c>
      <c r="M13" s="31">
        <f>Calculations!O54</f>
        <v>0</v>
      </c>
      <c r="N13" s="31">
        <f>Calculations!P54</f>
        <v>0</v>
      </c>
      <c r="O13" s="31">
        <f>Calculations!Q54</f>
        <v>0</v>
      </c>
      <c r="P13" s="31">
        <f>Calculations!R54</f>
        <v>0</v>
      </c>
      <c r="Q13" s="31">
        <f>Calculations!S54</f>
        <v>0</v>
      </c>
      <c r="R13" s="31">
        <f>Calculations!T54</f>
        <v>0</v>
      </c>
      <c r="S13" s="31">
        <f>Calculations!U54</f>
        <v>0</v>
      </c>
      <c r="T13" s="31">
        <f>Calculations!V54</f>
        <v>0</v>
      </c>
      <c r="U13" s="31">
        <f>Calculations!W54</f>
        <v>0</v>
      </c>
      <c r="V13" s="31">
        <f>Calculations!X54</f>
        <v>0</v>
      </c>
      <c r="W13" s="31">
        <f>Calculations!Y54</f>
        <v>0</v>
      </c>
      <c r="X13" s="31">
        <f>Calculations!Z54</f>
        <v>0</v>
      </c>
      <c r="Y13" s="31">
        <f>Calculations!AA54</f>
        <v>0</v>
      </c>
      <c r="Z13" s="31">
        <f>Calculations!AB54</f>
        <v>0</v>
      </c>
      <c r="AA13" s="31">
        <f>Calculations!AC54</f>
        <v>0</v>
      </c>
      <c r="AB13" s="31">
        <f>Calculations!AD54</f>
        <v>0</v>
      </c>
      <c r="AC13" s="31">
        <f>Calculations!AE54</f>
        <v>0</v>
      </c>
      <c r="AD13" s="31">
        <f>Calculations!AF54</f>
        <v>0</v>
      </c>
      <c r="AE13" s="31">
        <f>Calculations!AG54</f>
        <v>0</v>
      </c>
      <c r="AF13" s="31">
        <f>Calculations!AH54</f>
        <v>0</v>
      </c>
      <c r="AG13" s="31">
        <f>Calculations!AI54</f>
        <v>0</v>
      </c>
    </row>
    <row r="14" spans="1:33" x14ac:dyDescent="0.25">
      <c r="A14" t="s">
        <v>81</v>
      </c>
      <c r="B14" s="31">
        <f>Calculations!D55</f>
        <v>0</v>
      </c>
      <c r="C14" s="31">
        <f>Calculations!E55</f>
        <v>0</v>
      </c>
      <c r="D14" s="31">
        <f>Calculations!F55</f>
        <v>0</v>
      </c>
      <c r="E14" s="31">
        <f>Calculations!G55</f>
        <v>0</v>
      </c>
      <c r="F14" s="31">
        <f>Calculations!H55</f>
        <v>0</v>
      </c>
      <c r="G14" s="31">
        <f>Calculations!I55</f>
        <v>0</v>
      </c>
      <c r="H14" s="31">
        <f>Calculations!J55</f>
        <v>0</v>
      </c>
      <c r="I14" s="31">
        <f>Calculations!K55</f>
        <v>0</v>
      </c>
      <c r="J14" s="31">
        <f>Calculations!L55</f>
        <v>0</v>
      </c>
      <c r="K14" s="31">
        <f>Calculations!M55</f>
        <v>0</v>
      </c>
      <c r="L14" s="31">
        <f>Calculations!N55</f>
        <v>0</v>
      </c>
      <c r="M14" s="31">
        <f>Calculations!O55</f>
        <v>0</v>
      </c>
      <c r="N14" s="31">
        <f>Calculations!P55</f>
        <v>0</v>
      </c>
      <c r="O14" s="31">
        <f>Calculations!Q55</f>
        <v>0</v>
      </c>
      <c r="P14" s="31">
        <f>Calculations!R55</f>
        <v>0</v>
      </c>
      <c r="Q14" s="31">
        <f>Calculations!S55</f>
        <v>0</v>
      </c>
      <c r="R14" s="31">
        <f>Calculations!T55</f>
        <v>0</v>
      </c>
      <c r="S14" s="31">
        <f>Calculations!U55</f>
        <v>0</v>
      </c>
      <c r="T14" s="31">
        <f>Calculations!V55</f>
        <v>0</v>
      </c>
      <c r="U14" s="31">
        <f>Calculations!W55</f>
        <v>0</v>
      </c>
      <c r="V14" s="31">
        <f>Calculations!X55</f>
        <v>0</v>
      </c>
      <c r="W14" s="31">
        <f>Calculations!Y55</f>
        <v>0</v>
      </c>
      <c r="X14" s="31">
        <f>Calculations!Z55</f>
        <v>0</v>
      </c>
      <c r="Y14" s="31">
        <f>Calculations!AA55</f>
        <v>0</v>
      </c>
      <c r="Z14" s="31">
        <f>Calculations!AB55</f>
        <v>0</v>
      </c>
      <c r="AA14" s="31">
        <f>Calculations!AC55</f>
        <v>0</v>
      </c>
      <c r="AB14" s="31">
        <f>Calculations!AD55</f>
        <v>0</v>
      </c>
      <c r="AC14" s="31">
        <f>Calculations!AE55</f>
        <v>0</v>
      </c>
      <c r="AD14" s="31">
        <f>Calculations!AF55</f>
        <v>0</v>
      </c>
      <c r="AE14" s="31">
        <f>Calculations!AG55</f>
        <v>0</v>
      </c>
      <c r="AF14" s="31">
        <f>Calculations!AH55</f>
        <v>0</v>
      </c>
      <c r="AG14" s="31">
        <f>Calculations!AI55</f>
        <v>0</v>
      </c>
    </row>
    <row r="15" spans="1:33" x14ac:dyDescent="0.25">
      <c r="A15" t="s">
        <v>211</v>
      </c>
      <c r="B15" s="31">
        <f>Calculations!D56</f>
        <v>0</v>
      </c>
      <c r="C15" s="31">
        <f>Calculations!E56</f>
        <v>0</v>
      </c>
      <c r="D15" s="31">
        <f>Calculations!F56</f>
        <v>0</v>
      </c>
      <c r="E15" s="31">
        <f>Calculations!G56</f>
        <v>0</v>
      </c>
      <c r="F15" s="31">
        <f>Calculations!H56</f>
        <v>0</v>
      </c>
      <c r="G15" s="31">
        <f>Calculations!I56</f>
        <v>0</v>
      </c>
      <c r="H15" s="31">
        <f>Calculations!J56</f>
        <v>0</v>
      </c>
      <c r="I15" s="31">
        <f>Calculations!K56</f>
        <v>0</v>
      </c>
      <c r="J15" s="31">
        <f>Calculations!L56</f>
        <v>0</v>
      </c>
      <c r="K15" s="31">
        <f>Calculations!M56</f>
        <v>0</v>
      </c>
      <c r="L15" s="31">
        <f>Calculations!N56</f>
        <v>0</v>
      </c>
      <c r="M15" s="31">
        <f>Calculations!O56</f>
        <v>0</v>
      </c>
      <c r="N15" s="31">
        <f>Calculations!P56</f>
        <v>0</v>
      </c>
      <c r="O15" s="31">
        <f>Calculations!Q56</f>
        <v>0</v>
      </c>
      <c r="P15" s="31">
        <f>Calculations!R56</f>
        <v>0</v>
      </c>
      <c r="Q15" s="31">
        <f>Calculations!S56</f>
        <v>0</v>
      </c>
      <c r="R15" s="31">
        <f>Calculations!T56</f>
        <v>0</v>
      </c>
      <c r="S15" s="31">
        <f>Calculations!U56</f>
        <v>0</v>
      </c>
      <c r="T15" s="31">
        <f>Calculations!V56</f>
        <v>0</v>
      </c>
      <c r="U15" s="31">
        <f>Calculations!W56</f>
        <v>0</v>
      </c>
      <c r="V15" s="31">
        <f>Calculations!X56</f>
        <v>0</v>
      </c>
      <c r="W15" s="31">
        <f>Calculations!Y56</f>
        <v>0</v>
      </c>
      <c r="X15" s="31">
        <f>Calculations!Z56</f>
        <v>0</v>
      </c>
      <c r="Y15" s="31">
        <f>Calculations!AA56</f>
        <v>0</v>
      </c>
      <c r="Z15" s="31">
        <f>Calculations!AB56</f>
        <v>0</v>
      </c>
      <c r="AA15" s="31">
        <f>Calculations!AC56</f>
        <v>0</v>
      </c>
      <c r="AB15" s="31">
        <f>Calculations!AD56</f>
        <v>0</v>
      </c>
      <c r="AC15" s="31">
        <f>Calculations!AE56</f>
        <v>0</v>
      </c>
      <c r="AD15" s="31">
        <f>Calculations!AF56</f>
        <v>0</v>
      </c>
      <c r="AE15" s="31">
        <f>Calculations!AG56</f>
        <v>0</v>
      </c>
      <c r="AF15" s="31">
        <f>Calculations!AH56</f>
        <v>0</v>
      </c>
      <c r="AG15" s="31">
        <f>Calculations!AI56</f>
        <v>0</v>
      </c>
    </row>
    <row r="16" spans="1:33" x14ac:dyDescent="0.25">
      <c r="A16" t="s">
        <v>212</v>
      </c>
      <c r="B16" s="31">
        <f>Calculations!D57</f>
        <v>0</v>
      </c>
      <c r="C16" s="31">
        <f>Calculations!E57</f>
        <v>0</v>
      </c>
      <c r="D16" s="31">
        <f>Calculations!F57</f>
        <v>0</v>
      </c>
      <c r="E16" s="31">
        <f>Calculations!G57</f>
        <v>0</v>
      </c>
      <c r="F16" s="31">
        <f>Calculations!H57</f>
        <v>0</v>
      </c>
      <c r="G16" s="31">
        <f>Calculations!I57</f>
        <v>0</v>
      </c>
      <c r="H16" s="31">
        <f>Calculations!J57</f>
        <v>0</v>
      </c>
      <c r="I16" s="31">
        <f>Calculations!K57</f>
        <v>0</v>
      </c>
      <c r="J16" s="31">
        <f>Calculations!L57</f>
        <v>0</v>
      </c>
      <c r="K16" s="31">
        <f>Calculations!M57</f>
        <v>0</v>
      </c>
      <c r="L16" s="31">
        <f>Calculations!N57</f>
        <v>0</v>
      </c>
      <c r="M16" s="31">
        <f>Calculations!O57</f>
        <v>0</v>
      </c>
      <c r="N16" s="31">
        <f>Calculations!P57</f>
        <v>0</v>
      </c>
      <c r="O16" s="31">
        <f>Calculations!Q57</f>
        <v>0</v>
      </c>
      <c r="P16" s="31">
        <f>Calculations!R57</f>
        <v>0</v>
      </c>
      <c r="Q16" s="31">
        <f>Calculations!S57</f>
        <v>0</v>
      </c>
      <c r="R16" s="31">
        <f>Calculations!T57</f>
        <v>0</v>
      </c>
      <c r="S16" s="31">
        <f>Calculations!U57</f>
        <v>0</v>
      </c>
      <c r="T16" s="31">
        <f>Calculations!V57</f>
        <v>0</v>
      </c>
      <c r="U16" s="31">
        <f>Calculations!W57</f>
        <v>0</v>
      </c>
      <c r="V16" s="31">
        <f>Calculations!X57</f>
        <v>0</v>
      </c>
      <c r="W16" s="31">
        <f>Calculations!Y57</f>
        <v>0</v>
      </c>
      <c r="X16" s="31">
        <f>Calculations!Z57</f>
        <v>0</v>
      </c>
      <c r="Y16" s="31">
        <f>Calculations!AA57</f>
        <v>0</v>
      </c>
      <c r="Z16" s="31">
        <f>Calculations!AB57</f>
        <v>0</v>
      </c>
      <c r="AA16" s="31">
        <f>Calculations!AC57</f>
        <v>0</v>
      </c>
      <c r="AB16" s="31">
        <f>Calculations!AD57</f>
        <v>0</v>
      </c>
      <c r="AC16" s="31">
        <f>Calculations!AE57</f>
        <v>0</v>
      </c>
      <c r="AD16" s="31">
        <f>Calculations!AF57</f>
        <v>0</v>
      </c>
      <c r="AE16" s="31">
        <f>Calculations!AG57</f>
        <v>0</v>
      </c>
      <c r="AF16" s="31">
        <f>Calculations!AH57</f>
        <v>0</v>
      </c>
      <c r="AG16" s="31">
        <f>Calculations!AI57</f>
        <v>0</v>
      </c>
    </row>
    <row r="17" spans="1:33" x14ac:dyDescent="0.25">
      <c r="A17" t="s">
        <v>213</v>
      </c>
      <c r="B17" s="31">
        <f>Calculations!D58</f>
        <v>0</v>
      </c>
      <c r="C17" s="31">
        <f>Calculations!E58</f>
        <v>0</v>
      </c>
      <c r="D17" s="31">
        <f>Calculations!F58</f>
        <v>0</v>
      </c>
      <c r="E17" s="31">
        <f>Calculations!G58</f>
        <v>0</v>
      </c>
      <c r="F17" s="31">
        <f>Calculations!H58</f>
        <v>0</v>
      </c>
      <c r="G17" s="31">
        <f>Calculations!I58</f>
        <v>0</v>
      </c>
      <c r="H17" s="31">
        <f>Calculations!J58</f>
        <v>0</v>
      </c>
      <c r="I17" s="31">
        <f>Calculations!K58</f>
        <v>0</v>
      </c>
      <c r="J17" s="31">
        <f>Calculations!L58</f>
        <v>0</v>
      </c>
      <c r="K17" s="31">
        <f>Calculations!M58</f>
        <v>0</v>
      </c>
      <c r="L17" s="31">
        <f>Calculations!N58</f>
        <v>0</v>
      </c>
      <c r="M17" s="31">
        <f>Calculations!O58</f>
        <v>0</v>
      </c>
      <c r="N17" s="31">
        <f>Calculations!P58</f>
        <v>0</v>
      </c>
      <c r="O17" s="31">
        <f>Calculations!Q58</f>
        <v>0</v>
      </c>
      <c r="P17" s="31">
        <f>Calculations!R58</f>
        <v>0</v>
      </c>
      <c r="Q17" s="31">
        <f>Calculations!S58</f>
        <v>0</v>
      </c>
      <c r="R17" s="31">
        <f>Calculations!T58</f>
        <v>0</v>
      </c>
      <c r="S17" s="31">
        <f>Calculations!U58</f>
        <v>0</v>
      </c>
      <c r="T17" s="31">
        <f>Calculations!V58</f>
        <v>0</v>
      </c>
      <c r="U17" s="31">
        <f>Calculations!W58</f>
        <v>0</v>
      </c>
      <c r="V17" s="31">
        <f>Calculations!X58</f>
        <v>0</v>
      </c>
      <c r="W17" s="31">
        <f>Calculations!Y58</f>
        <v>0</v>
      </c>
      <c r="X17" s="31">
        <f>Calculations!Z58</f>
        <v>0</v>
      </c>
      <c r="Y17" s="31">
        <f>Calculations!AA58</f>
        <v>0</v>
      </c>
      <c r="Z17" s="31">
        <f>Calculations!AB58</f>
        <v>0</v>
      </c>
      <c r="AA17" s="31">
        <f>Calculations!AC58</f>
        <v>0</v>
      </c>
      <c r="AB17" s="31">
        <f>Calculations!AD58</f>
        <v>0</v>
      </c>
      <c r="AC17" s="31">
        <f>Calculations!AE58</f>
        <v>0</v>
      </c>
      <c r="AD17" s="31">
        <f>Calculations!AF58</f>
        <v>0</v>
      </c>
      <c r="AE17" s="31">
        <f>Calculations!AG58</f>
        <v>0</v>
      </c>
      <c r="AF17" s="31">
        <f>Calculations!AH58</f>
        <v>0</v>
      </c>
      <c r="AG17" s="31">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Table_21._Residential_Sector_Eq</vt:lpstr>
      <vt:lpstr>Table_22._Commercial_Sector_Ene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2021-03-03T20:11:14Z</dcterms:modified>
</cp:coreProperties>
</file>