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BAPRiVMbVT\"/>
    </mc:Choice>
  </mc:AlternateContent>
  <xr:revisionPtr revIDLastSave="0" documentId="13_ncr:9_{22788FC0-6F8A-45A6-AD42-44D06996DCAA}" xr6:coauthVersionLast="46" xr6:coauthVersionMax="46" xr10:uidLastSave="{00000000-0000-0000-0000-000000000000}"/>
  <bookViews>
    <workbookView xWindow="-120" yWindow="-120" windowWidth="29040" windowHeight="17640" activeTab="4" xr2:uid="{BFAB966A-9411-4A1E-BACC-45FAF5B5983E}"/>
  </bookViews>
  <sheets>
    <sheet name="About" sheetId="1" r:id="rId1"/>
    <sheet name="MOVES Annual Vehicle Miles" sheetId="2" r:id="rId2"/>
    <sheet name="MOVES Vehicle Sales" sheetId="5" r:id="rId3"/>
    <sheet name="Calculations" sheetId="6" r:id="rId4"/>
    <sheet name="BAPRiVMbVT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D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2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9" i="6"/>
  <c r="D9" i="6"/>
  <c r="C10" i="6"/>
  <c r="D10" i="6"/>
  <c r="C11" i="6"/>
  <c r="B10" i="6"/>
  <c r="B11" i="6"/>
  <c r="B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B5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B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<sst xmlns="http://schemas.openxmlformats.org/spreadsheetml/2006/main" count="81" uniqueCount="54">
  <si>
    <r>
      <rPr>
        <b/>
        <sz val="10"/>
        <rFont val="Times New Roman"/>
        <family val="1"/>
      </rPr>
      <t>Annual Vehicle Miles Traveled</t>
    </r>
  </si>
  <si>
    <r>
      <rPr>
        <b/>
        <sz val="10"/>
        <rFont val="Times New Roman"/>
        <family val="1"/>
      </rPr>
      <t>Vehicle Age</t>
    </r>
  </si>
  <si>
    <r>
      <rPr>
        <b/>
        <sz val="10"/>
        <rFont val="Times New Roman"/>
        <family val="1"/>
      </rPr>
      <t>Passenger Cars</t>
    </r>
  </si>
  <si>
    <r>
      <rPr>
        <b/>
        <sz val="10"/>
        <rFont val="Times New Roman"/>
        <family val="1"/>
      </rPr>
      <t>Light Trucks</t>
    </r>
  </si>
  <si>
    <r>
      <rPr>
        <b/>
        <sz val="11"/>
        <rFont val="Times New Roman"/>
        <family val="1"/>
      </rPr>
      <t>Table 4-4 Projected source type populations for 2018-2060 (in thousands)</t>
    </r>
  </si>
  <si>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</si>
  <si>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>Motorcycle</t>
    </r>
  </si>
  <si>
    <r>
      <rPr>
        <b/>
        <sz val="10"/>
        <rFont val="Times New Roman"/>
        <family val="1"/>
      </rPr>
      <t>Passenger Car</t>
    </r>
  </si>
  <si>
    <r>
      <rPr>
        <b/>
        <sz val="10"/>
        <rFont val="Times New Roman"/>
        <family val="1"/>
      </rPr>
      <t>Passenger Truck</t>
    </r>
  </si>
  <si>
    <r>
      <rPr>
        <b/>
        <sz val="10"/>
        <rFont val="Times New Roman"/>
        <family val="1"/>
      </rPr>
      <t>Light Commercial Truck</t>
    </r>
  </si>
  <si>
    <r>
      <rPr>
        <b/>
        <sz val="10"/>
        <rFont val="Times New Roman"/>
        <family val="1"/>
      </rPr>
      <t>Other Bus</t>
    </r>
  </si>
  <si>
    <r>
      <rPr>
        <b/>
        <sz val="10"/>
        <rFont val="Times New Roman"/>
        <family val="1"/>
      </rPr>
      <t>Transit Bus</t>
    </r>
  </si>
  <si>
    <r>
      <rPr>
        <b/>
        <sz val="10"/>
        <rFont val="Times New Roman"/>
        <family val="1"/>
      </rPr>
      <t>School Bus</t>
    </r>
  </si>
  <si>
    <r>
      <rPr>
        <b/>
        <sz val="10"/>
        <rFont val="Times New Roman"/>
        <family val="1"/>
      </rPr>
      <t>Refuse Truck</t>
    </r>
  </si>
  <si>
    <r>
      <rPr>
        <b/>
        <sz val="10"/>
        <rFont val="Times New Roman"/>
        <family val="1"/>
      </rPr>
      <t>Single Unit Short- Haul Truck</t>
    </r>
  </si>
  <si>
    <r>
      <rPr>
        <b/>
        <sz val="10"/>
        <rFont val="Times New Roman"/>
        <family val="1"/>
      </rPr>
      <t>Single Unit Long- Haul Truck</t>
    </r>
  </si>
  <si>
    <r>
      <rPr>
        <b/>
        <sz val="10"/>
        <rFont val="Times New Roman"/>
        <family val="1"/>
      </rPr>
      <t>Motor Home</t>
    </r>
  </si>
  <si>
    <r>
      <rPr>
        <b/>
        <sz val="10"/>
        <rFont val="Times New Roman"/>
        <family val="1"/>
      </rPr>
      <t>Combination Short-Haul Truck</t>
    </r>
  </si>
  <si>
    <r>
      <rPr>
        <b/>
        <sz val="10"/>
        <rFont val="Times New Roman"/>
        <family val="1"/>
      </rPr>
      <t>Combination Long-Haul Truck</t>
    </r>
  </si>
  <si>
    <t>LDVs</t>
  </si>
  <si>
    <t>HDVs</t>
  </si>
  <si>
    <t>Aircraft</t>
  </si>
  <si>
    <t>Rail</t>
  </si>
  <si>
    <t>Ships</t>
  </si>
  <si>
    <t>Motorbikes</t>
  </si>
  <si>
    <t>Age</t>
  </si>
  <si>
    <t>Passenger LDV Average Distance</t>
  </si>
  <si>
    <t>Freight LDV Average Distance</t>
  </si>
  <si>
    <t>Freight HDV Average Distance</t>
  </si>
  <si>
    <t>Passenger HDV Average Distance</t>
  </si>
  <si>
    <r>
      <rPr>
        <b/>
        <sz val="11"/>
        <rFont val="Times New Roman"/>
        <family val="1"/>
      </rPr>
      <t>Table 6-2 Annual mileage accumulation of transit buses from 1994 Federal Transit Administration</t>
    </r>
  </si>
  <si>
    <r>
      <rPr>
        <b/>
        <sz val="11"/>
        <rFont val="Times New Roman"/>
        <family val="1"/>
      </rPr>
      <t>data</t>
    </r>
  </si>
  <si>
    <r>
      <rPr>
        <b/>
        <sz val="11"/>
        <rFont val="Times New Roman"/>
        <family val="1"/>
      </rPr>
      <t>Age</t>
    </r>
  </si>
  <si>
    <r>
      <rPr>
        <b/>
        <sz val="11"/>
        <rFont val="Times New Roman"/>
        <family val="1"/>
      </rPr>
      <t>Miles</t>
    </r>
  </si>
  <si>
    <r>
      <rPr>
        <sz val="11"/>
        <rFont val="Times New Roman"/>
        <family val="1"/>
      </rPr>
      <t>*</t>
    </r>
  </si>
  <si>
    <t>Buses</t>
  </si>
  <si>
    <r>
      <rPr>
        <b/>
        <sz val="11"/>
        <rFont val="Times New Roman"/>
        <family val="1"/>
      </rPr>
      <t>Table 6-3 VIUS2002 annual mileage by vehicle age</t>
    </r>
  </si>
  <si>
    <r>
      <rPr>
        <b/>
        <sz val="10"/>
        <rFont val="Times New Roman"/>
        <family val="1"/>
      </rPr>
      <t>Age</t>
    </r>
  </si>
  <si>
    <r>
      <rPr>
        <b/>
        <sz val="10"/>
        <rFont val="Times New Roman"/>
        <family val="1"/>
      </rPr>
      <t>Model Year</t>
    </r>
  </si>
  <si>
    <r>
      <rPr>
        <b/>
        <sz val="10"/>
        <rFont val="Times New Roman"/>
        <family val="1"/>
      </rPr>
      <t>Single-Unit Trucks</t>
    </r>
  </si>
  <si>
    <r>
      <rPr>
        <b/>
        <sz val="10"/>
        <rFont val="Times New Roman"/>
        <family val="1"/>
      </rPr>
      <t>Combination Trucks</t>
    </r>
  </si>
  <si>
    <r>
      <rPr>
        <b/>
        <sz val="10"/>
        <rFont val="Times New Roman"/>
        <family val="1"/>
      </rPr>
      <t>Refuse (51)</t>
    </r>
  </si>
  <si>
    <r>
      <rPr>
        <b/>
        <sz val="10"/>
        <rFont val="Times New Roman"/>
        <family val="1"/>
      </rPr>
      <t>Short-Haul (52)</t>
    </r>
  </si>
  <si>
    <r>
      <rPr>
        <b/>
        <sz val="10"/>
        <rFont val="Times New Roman"/>
        <family val="1"/>
      </rPr>
      <t>Long-Haul (53)</t>
    </r>
  </si>
  <si>
    <r>
      <rPr>
        <b/>
        <sz val="10"/>
        <rFont val="Times New Roman"/>
        <family val="1"/>
      </rPr>
      <t>Short-Haul (61)</t>
    </r>
  </si>
  <si>
    <r>
      <rPr>
        <b/>
        <sz val="10"/>
        <rFont val="Times New Roman"/>
        <family val="1"/>
      </rPr>
      <t>Long-Haul (62)</t>
    </r>
  </si>
  <si>
    <r>
      <rPr>
        <b/>
        <sz val="10"/>
        <rFont val="Times New Roman"/>
        <family val="1"/>
      </rPr>
      <t>0-3</t>
    </r>
  </si>
  <si>
    <r>
      <rPr>
        <b/>
        <sz val="10"/>
        <rFont val="Times New Roman"/>
        <family val="1"/>
      </rPr>
      <t xml:space="preserve">1999-2002
</t>
    </r>
    <r>
      <rPr>
        <b/>
        <sz val="10"/>
        <rFont val="Times New Roman"/>
        <family val="1"/>
      </rPr>
      <t>Average</t>
    </r>
  </si>
  <si>
    <t>RMRs</t>
  </si>
  <si>
    <t>Motorcycles using LDV for now, which is wrong</t>
  </si>
  <si>
    <t>miles/year</t>
  </si>
  <si>
    <t>BAPRiVMbVT BAU Annual Reduction in Vehicle Milesage by Vehicle Type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</si>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</sst>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;#,##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b/>
      <sz val="11"/>
      <name val="Times New Roman"/>
      <family val="1"/>
    </font>
    <font>
      <sz val="11"/>
      <color rgb="FF000000"/>
      <name val="Times New Roman"/>
      <family val="2"/>
    </font>
    <font>
      <sz val="11"/>
      <name val="Times New Roman"/>
      <family val="1"/>
    </font>
    <font>
      <b/>
      <sz val="10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center" vertical="top" wrapText="1"/>
    </xf>
    <xf numFmtId="165" fontId="4" fillId="0" borderId="4" xfId="0" applyNumberFormat="1" applyFon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 wrapText="1"/>
    </xf>
    <xf numFmtId="164" fontId="6" fillId="0" borderId="4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165" fontId="6" fillId="0" borderId="4" xfId="0" applyNumberFormat="1" applyFont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165" fontId="4" fillId="0" borderId="4" xfId="0" applyNumberFormat="1" applyFont="1" applyBorder="1" applyAlignment="1">
      <alignment horizontal="left" vertical="top" wrapText="1"/>
    </xf>
    <xf numFmtId="165" fontId="8" fillId="0" borderId="4" xfId="0" applyNumberFormat="1" applyFont="1" applyBorder="1" applyAlignment="1">
      <alignment horizontal="left" vertical="top" wrapText="1"/>
    </xf>
    <xf numFmtId="0" fontId="0" fillId="3" borderId="0" xfId="0" applyFill="1"/>
    <xf numFmtId="0" fontId="1" fillId="2" borderId="0" xfId="1"/>
    <xf numFmtId="11" fontId="0" fillId="0" borderId="0" xfId="0" applyNumberForma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68569553805772"/>
                  <c:y val="3.32859434237387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Calculations!$B$9:$V$9</c:f>
              <c:numCache>
                <c:formatCode>General</c:formatCode>
                <c:ptCount val="21"/>
                <c:pt idx="0">
                  <c:v>1</c:v>
                </c:pt>
                <c:pt idx="1">
                  <c:v>0.97643541930902711</c:v>
                </c:pt>
                <c:pt idx="2">
                  <c:v>0.97898719575119486</c:v>
                </c:pt>
                <c:pt idx="3">
                  <c:v>0.95093027112842343</c:v>
                </c:pt>
                <c:pt idx="4">
                  <c:v>0.92487760178527223</c:v>
                </c:pt>
                <c:pt idx="5">
                  <c:v>0.86501884527132089</c:v>
                </c:pt>
                <c:pt idx="6">
                  <c:v>0.8532735031830655</c:v>
                </c:pt>
                <c:pt idx="7">
                  <c:v>0.83839706443391671</c:v>
                </c:pt>
                <c:pt idx="8">
                  <c:v>0.81873960635091425</c:v>
                </c:pt>
                <c:pt idx="9">
                  <c:v>0.79451452444851089</c:v>
                </c:pt>
                <c:pt idx="10">
                  <c:v>0.73099699363150528</c:v>
                </c:pt>
                <c:pt idx="11">
                  <c:v>0.68725271462216642</c:v>
                </c:pt>
                <c:pt idx="12">
                  <c:v>0.71493861812232451</c:v>
                </c:pt>
                <c:pt idx="13">
                  <c:v>0.67250278907508765</c:v>
                </c:pt>
                <c:pt idx="14">
                  <c:v>0.64539750286545072</c:v>
                </c:pt>
                <c:pt idx="15">
                  <c:v>0.59066719939153289</c:v>
                </c:pt>
                <c:pt idx="16">
                  <c:v>0.57121732727850016</c:v>
                </c:pt>
                <c:pt idx="17">
                  <c:v>0.54802301520072749</c:v>
                </c:pt>
                <c:pt idx="18">
                  <c:v>0.53741479727164798</c:v>
                </c:pt>
                <c:pt idx="19">
                  <c:v>0.56562896575404198</c:v>
                </c:pt>
                <c:pt idx="20">
                  <c:v>0.45791193887959142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6EF-AA8D-0F9A5354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751"/>
        <c:axId val="1360591"/>
      </c:lineChart>
      <c:catAx>
        <c:axId val="1542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91"/>
        <c:crosses val="autoZero"/>
        <c:auto val="1"/>
        <c:lblAlgn val="ctr"/>
        <c:lblOffset val="100"/>
        <c:noMultiLvlLbl val="0"/>
      </c:catAx>
      <c:valAx>
        <c:axId val="13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 LDVs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685695538057742E-2"/>
                  <c:y val="6.2734762321376494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Calculations!$B$10:$V$10</c:f>
              <c:numCache>
                <c:formatCode>General</c:formatCode>
                <c:ptCount val="21"/>
                <c:pt idx="0">
                  <c:v>1</c:v>
                </c:pt>
                <c:pt idx="1">
                  <c:v>0.99221814500822469</c:v>
                </c:pt>
                <c:pt idx="2">
                  <c:v>1.0033531570289764</c:v>
                </c:pt>
                <c:pt idx="3">
                  <c:v>0.96811337466784764</c:v>
                </c:pt>
                <c:pt idx="4">
                  <c:v>0.93394913324054152</c:v>
                </c:pt>
                <c:pt idx="5">
                  <c:v>0.87536378590408703</c:v>
                </c:pt>
                <c:pt idx="6">
                  <c:v>0.85676325446033152</c:v>
                </c:pt>
                <c:pt idx="7">
                  <c:v>0.8613817537643933</c:v>
                </c:pt>
                <c:pt idx="8">
                  <c:v>0.81456408958623305</c:v>
                </c:pt>
                <c:pt idx="9">
                  <c:v>0.77204858914336327</c:v>
                </c:pt>
                <c:pt idx="10">
                  <c:v>0.72763507528786542</c:v>
                </c:pt>
                <c:pt idx="11">
                  <c:v>0.68423383525243575</c:v>
                </c:pt>
                <c:pt idx="12">
                  <c:v>0.72067569277489563</c:v>
                </c:pt>
                <c:pt idx="13">
                  <c:v>0.68600531443755541</c:v>
                </c:pt>
                <c:pt idx="14">
                  <c:v>0.65658610654181959</c:v>
                </c:pt>
                <c:pt idx="15">
                  <c:v>0.58579020625079081</c:v>
                </c:pt>
                <c:pt idx="16">
                  <c:v>0.52878653675819309</c:v>
                </c:pt>
                <c:pt idx="17">
                  <c:v>0.59287612299126913</c:v>
                </c:pt>
                <c:pt idx="18">
                  <c:v>0.46513982032139695</c:v>
                </c:pt>
                <c:pt idx="19">
                  <c:v>0.5291028723269644</c:v>
                </c:pt>
                <c:pt idx="20">
                  <c:v>0.44280652916613944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2-4BB6-A5F8-A6DA1F6C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5535"/>
        <c:axId val="199143455"/>
      </c:lineChart>
      <c:catAx>
        <c:axId val="19914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3455"/>
        <c:crosses val="autoZero"/>
        <c:auto val="1"/>
        <c:lblAlgn val="ctr"/>
        <c:lblOffset val="100"/>
        <c:noMultiLvlLbl val="0"/>
      </c:catAx>
      <c:valAx>
        <c:axId val="1991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HDVs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Calculations!$B$11:$C$11</c:f>
              <c:strCache>
                <c:ptCount val="2"/>
                <c:pt idx="0">
                  <c:v>#VALUE!</c:v>
                </c:pt>
                <c:pt idx="1">
                  <c:v>#VALUE!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51443569553807"/>
                  <c:y val="5.0888013998250305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Calculations!$D$11:$AF$11</c:f>
              <c:numCache>
                <c:formatCode>General</c:formatCode>
                <c:ptCount val="29"/>
                <c:pt idx="0">
                  <c:v>1</c:v>
                </c:pt>
                <c:pt idx="1">
                  <c:v>0.88183625056100534</c:v>
                </c:pt>
                <c:pt idx="2">
                  <c:v>0.90201107050501161</c:v>
                </c:pt>
                <c:pt idx="3">
                  <c:v>0.83691308157551669</c:v>
                </c:pt>
                <c:pt idx="4">
                  <c:v>0.81780684319634123</c:v>
                </c:pt>
                <c:pt idx="5">
                  <c:v>0.7770297706823962</c:v>
                </c:pt>
                <c:pt idx="6">
                  <c:v>0.74661793934731036</c:v>
                </c:pt>
                <c:pt idx="7">
                  <c:v>0.70571263704558573</c:v>
                </c:pt>
                <c:pt idx="8">
                  <c:v>0.69543288239191292</c:v>
                </c:pt>
                <c:pt idx="9">
                  <c:v>0.69682203842619306</c:v>
                </c:pt>
                <c:pt idx="10">
                  <c:v>0.59246436280481285</c:v>
                </c:pt>
                <c:pt idx="11">
                  <c:v>0.60757410613152107</c:v>
                </c:pt>
                <c:pt idx="12">
                  <c:v>0.68688422987326625</c:v>
                </c:pt>
                <c:pt idx="13">
                  <c:v>0.60054283943493403</c:v>
                </c:pt>
                <c:pt idx="14">
                  <c:v>0.52629779231048701</c:v>
                </c:pt>
                <c:pt idx="15">
                  <c:v>0.50069457801714001</c:v>
                </c:pt>
                <c:pt idx="16">
                  <c:v>0.48246457652112584</c:v>
                </c:pt>
                <c:pt idx="17">
                  <c:v>0.49624927870744373</c:v>
                </c:pt>
                <c:pt idx="18">
                  <c:v>0.41862751383813124</c:v>
                </c:pt>
                <c:pt idx="19">
                  <c:v>0.49024385031309442</c:v>
                </c:pt>
                <c:pt idx="20">
                  <c:v>0.56448889743754138</c:v>
                </c:pt>
                <c:pt idx="21">
                  <c:v>0.49936953687674979</c:v>
                </c:pt>
                <c:pt idx="22">
                  <c:v>0.24062319676860935</c:v>
                </c:pt>
                <c:pt idx="23">
                  <c:v>0.49642025175781668</c:v>
                </c:pt>
                <c:pt idx="24">
                  <c:v>0.45981064734671195</c:v>
                </c:pt>
                <c:pt idx="25">
                  <c:v>0.55435874420294506</c:v>
                </c:pt>
                <c:pt idx="26">
                  <c:v>0.42993310679404156</c:v>
                </c:pt>
                <c:pt idx="27">
                  <c:v>0.37432412216024447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D-4DF1-962B-12F1893D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31807"/>
        <c:axId val="278734719"/>
      </c:lineChart>
      <c:catAx>
        <c:axId val="2787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34719"/>
        <c:crosses val="autoZero"/>
        <c:auto val="1"/>
        <c:lblAlgn val="ctr"/>
        <c:lblOffset val="100"/>
        <c:noMultiLvlLbl val="0"/>
      </c:catAx>
      <c:valAx>
        <c:axId val="2787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 HDVs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209973753282"/>
                  <c:y val="6.5940142898804399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Calculations!$C$12:$R$12</c:f>
              <c:numCache>
                <c:formatCode>General</c:formatCode>
                <c:ptCount val="16"/>
                <c:pt idx="0">
                  <c:v>1</c:v>
                </c:pt>
                <c:pt idx="1">
                  <c:v>0.91938388145330396</c:v>
                </c:pt>
                <c:pt idx="2">
                  <c:v>0.86301028163414839</c:v>
                </c:pt>
                <c:pt idx="3">
                  <c:v>0.77891758323134841</c:v>
                </c:pt>
                <c:pt idx="4">
                  <c:v>0.73527325449967651</c:v>
                </c:pt>
                <c:pt idx="5">
                  <c:v>0.66433075837769995</c:v>
                </c:pt>
                <c:pt idx="6">
                  <c:v>0.66574165737759872</c:v>
                </c:pt>
                <c:pt idx="7">
                  <c:v>0.55994761745149546</c:v>
                </c:pt>
                <c:pt idx="8">
                  <c:v>0.55469377255684515</c:v>
                </c:pt>
                <c:pt idx="9">
                  <c:v>0.52819069742062719</c:v>
                </c:pt>
                <c:pt idx="10">
                  <c:v>0.62521533748548175</c:v>
                </c:pt>
                <c:pt idx="11">
                  <c:v>0.3785418631661821</c:v>
                </c:pt>
                <c:pt idx="12">
                  <c:v>0.50256845978158349</c:v>
                </c:pt>
                <c:pt idx="13">
                  <c:v>0.37604745609453805</c:v>
                </c:pt>
                <c:pt idx="14">
                  <c:v>0.4595243477515259</c:v>
                </c:pt>
                <c:pt idx="15">
                  <c:v>0.27981790828377001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E-4C38-86B4-FC154ABA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78223"/>
        <c:axId val="246483631"/>
      </c:lineChart>
      <c:catAx>
        <c:axId val="24647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83631"/>
        <c:crosses val="autoZero"/>
        <c:auto val="1"/>
        <c:lblAlgn val="ctr"/>
        <c:lblOffset val="100"/>
        <c:noMultiLvlLbl val="0"/>
      </c:catAx>
      <c:valAx>
        <c:axId val="2464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13</xdr:row>
      <xdr:rowOff>52387</xdr:rowOff>
    </xdr:from>
    <xdr:to>
      <xdr:col>7</xdr:col>
      <xdr:colOff>542925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99F62-5D49-42F3-831D-FD5406C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1600200</xdr:colOff>
      <xdr:row>28</xdr:row>
      <xdr:rowOff>42862</xdr:rowOff>
    </xdr:from>
    <xdr:to>
      <xdr:col>7</xdr:col>
      <xdr:colOff>561975</xdr:colOff>
      <xdr:row>42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01E4C-EBF6-45F2-BA70-E14DE22A3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13</xdr:row>
      <xdr:rowOff>80962</xdr:rowOff>
    </xdr:from>
    <xdr:to>
      <xdr:col>15</xdr:col>
      <xdr:colOff>466725</xdr:colOff>
      <xdr:row>27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60CFB-342A-4E57-AC07-802348E8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28</xdr:row>
      <xdr:rowOff>109537</xdr:rowOff>
    </xdr:from>
    <xdr:to>
      <xdr:col>15</xdr:col>
      <xdr:colOff>433387</xdr:colOff>
      <xdr:row>42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68E89-A411-4A20-94EA-A910FA33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DA94-FCB9-42AB-AE4A-6D13A2EF093A}">
  <dimension ref="A1:A7"/>
  <sheetViews>
    <sheetView workbookViewId="0"/>
  </sheetViews>
  <sheetFormatPr defaultRowHeight="15" x14ac:dyDescent="0.25"/>
  <sheetData>
    <row r="1" spans="1:1" x14ac:dyDescent="0.25">
      <c r="A1" s="1" t="s">
        <v>51</v>
      </c>
    </row>
    <row r="7" spans="1:1" x14ac:dyDescent="0.25">
      <c r="A7" s="2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5A5B-E3B7-4852-A6C5-2A76687F0867}">
  <dimension ref="A1:AN90"/>
  <sheetViews>
    <sheetView workbookViewId="0">
      <selection activeCell="J36" sqref="A34:J36"/>
    </sheetView>
  </sheetViews>
  <sheetFormatPr defaultRowHeight="15" x14ac:dyDescent="0.25"/>
  <cols>
    <col min="7" max="7" width="16" customWidth="1"/>
  </cols>
  <sheetData>
    <row r="1" spans="1:40" ht="25.5" x14ac:dyDescent="0.25">
      <c r="A1" s="2"/>
      <c r="B1" s="24" t="s">
        <v>0</v>
      </c>
      <c r="C1" s="25"/>
      <c r="G1" s="2"/>
      <c r="H1" s="3" t="s">
        <v>1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</row>
    <row r="2" spans="1:40" ht="25.5" x14ac:dyDescent="0.25">
      <c r="A2" s="3" t="s">
        <v>1</v>
      </c>
      <c r="B2" s="3" t="s">
        <v>2</v>
      </c>
      <c r="C2" s="3" t="s">
        <v>3</v>
      </c>
      <c r="G2" s="24" t="s">
        <v>0</v>
      </c>
      <c r="H2" s="3" t="s">
        <v>2</v>
      </c>
      <c r="I2" s="5">
        <v>14417</v>
      </c>
      <c r="J2" s="5">
        <v>13803</v>
      </c>
      <c r="K2" s="5">
        <v>13692</v>
      </c>
      <c r="L2" s="5">
        <v>13415</v>
      </c>
      <c r="M2" s="5">
        <v>13183</v>
      </c>
      <c r="N2" s="5">
        <v>12301</v>
      </c>
      <c r="O2" s="5">
        <v>12253</v>
      </c>
      <c r="P2" s="5">
        <v>11709</v>
      </c>
      <c r="Q2" s="5">
        <v>11893</v>
      </c>
      <c r="R2" s="5">
        <v>11855</v>
      </c>
      <c r="S2" s="5">
        <v>10620</v>
      </c>
      <c r="T2" s="5">
        <v>9986</v>
      </c>
      <c r="U2" s="5">
        <v>10248</v>
      </c>
      <c r="V2" s="5">
        <v>9515</v>
      </c>
      <c r="W2" s="5">
        <v>9168</v>
      </c>
      <c r="X2" s="5">
        <v>8636</v>
      </c>
      <c r="Y2" s="5">
        <v>8941</v>
      </c>
      <c r="Z2" s="5">
        <v>7267</v>
      </c>
      <c r="AA2" s="5">
        <v>8890</v>
      </c>
      <c r="AB2" s="5">
        <v>8759</v>
      </c>
      <c r="AC2" s="5">
        <v>6878</v>
      </c>
      <c r="AD2" s="5">
        <v>7242</v>
      </c>
      <c r="AE2" s="5">
        <v>6350</v>
      </c>
      <c r="AF2" s="5">
        <v>5745</v>
      </c>
      <c r="AG2" s="5">
        <v>4130</v>
      </c>
      <c r="AH2" s="6"/>
      <c r="AI2" s="6"/>
      <c r="AJ2" s="6"/>
      <c r="AK2" s="6"/>
      <c r="AL2" s="6"/>
      <c r="AM2" s="6"/>
      <c r="AN2" s="6"/>
    </row>
    <row r="3" spans="1:40" ht="25.5" x14ac:dyDescent="0.25">
      <c r="A3" s="4">
        <v>1</v>
      </c>
      <c r="B3" s="5">
        <v>14417</v>
      </c>
      <c r="C3" s="5">
        <v>15806</v>
      </c>
      <c r="G3" s="25"/>
      <c r="H3" s="3" t="s">
        <v>3</v>
      </c>
      <c r="I3" s="5">
        <v>15806</v>
      </c>
      <c r="J3" s="5">
        <v>15683</v>
      </c>
      <c r="K3" s="5">
        <v>15859</v>
      </c>
      <c r="L3" s="5">
        <v>15302</v>
      </c>
      <c r="M3" s="5">
        <v>14762</v>
      </c>
      <c r="N3" s="5">
        <v>13836</v>
      </c>
      <c r="O3" s="5">
        <v>13542</v>
      </c>
      <c r="P3" s="5">
        <v>13615</v>
      </c>
      <c r="Q3" s="5">
        <v>12875</v>
      </c>
      <c r="R3" s="5">
        <v>12203</v>
      </c>
      <c r="S3" s="5">
        <v>11501</v>
      </c>
      <c r="T3" s="5">
        <v>10815</v>
      </c>
      <c r="U3" s="5">
        <v>11391</v>
      </c>
      <c r="V3" s="5">
        <v>10843</v>
      </c>
      <c r="W3" s="5">
        <v>10378</v>
      </c>
      <c r="X3" s="5">
        <v>9259</v>
      </c>
      <c r="Y3" s="5">
        <v>8358</v>
      </c>
      <c r="Z3" s="5">
        <v>9371</v>
      </c>
      <c r="AA3" s="5">
        <v>7352</v>
      </c>
      <c r="AB3" s="5">
        <v>8363</v>
      </c>
      <c r="AC3" s="5">
        <v>6999</v>
      </c>
      <c r="AD3" s="5">
        <v>7327</v>
      </c>
      <c r="AE3" s="5">
        <v>6969</v>
      </c>
      <c r="AF3" s="5">
        <v>6220</v>
      </c>
      <c r="AG3" s="5">
        <v>6312</v>
      </c>
      <c r="AH3" s="5">
        <v>6745</v>
      </c>
      <c r="AI3" s="5">
        <v>9515</v>
      </c>
      <c r="AJ3" s="5">
        <v>6635</v>
      </c>
      <c r="AK3" s="5">
        <v>12108</v>
      </c>
      <c r="AL3" s="5">
        <v>5067</v>
      </c>
      <c r="AM3" s="5">
        <v>4577</v>
      </c>
      <c r="AN3" s="5">
        <v>6923</v>
      </c>
    </row>
    <row r="4" spans="1:40" x14ac:dyDescent="0.25">
      <c r="A4" s="4">
        <v>2</v>
      </c>
      <c r="B4" s="5">
        <v>13803</v>
      </c>
      <c r="C4" s="5">
        <v>15683</v>
      </c>
      <c r="H4" s="17" t="s">
        <v>35</v>
      </c>
      <c r="I4" s="15" t="s">
        <v>34</v>
      </c>
      <c r="J4" s="15" t="s">
        <v>34</v>
      </c>
      <c r="K4" s="16">
        <v>46791</v>
      </c>
      <c r="L4" s="16">
        <v>41262</v>
      </c>
      <c r="M4" s="16">
        <v>42206</v>
      </c>
      <c r="N4" s="16">
        <v>39160</v>
      </c>
      <c r="O4" s="16">
        <v>38266</v>
      </c>
      <c r="P4" s="16">
        <v>36358</v>
      </c>
      <c r="Q4" s="16">
        <v>34935</v>
      </c>
      <c r="R4" s="16">
        <v>33021</v>
      </c>
      <c r="S4" s="16">
        <v>32540</v>
      </c>
      <c r="T4" s="16">
        <v>32605</v>
      </c>
      <c r="U4" s="16">
        <v>27722</v>
      </c>
      <c r="V4" s="16">
        <v>28429</v>
      </c>
      <c r="W4" s="16">
        <v>32140</v>
      </c>
      <c r="X4" s="16">
        <v>28100</v>
      </c>
      <c r="Y4" s="16">
        <v>24626</v>
      </c>
      <c r="Z4" s="16">
        <v>23428</v>
      </c>
      <c r="AA4" s="16">
        <v>22575</v>
      </c>
      <c r="AB4" s="16">
        <v>23220</v>
      </c>
      <c r="AC4" s="16">
        <v>19588</v>
      </c>
      <c r="AD4" s="16">
        <v>22939</v>
      </c>
      <c r="AE4" s="16">
        <v>26413</v>
      </c>
      <c r="AF4" s="16">
        <v>23366</v>
      </c>
      <c r="AG4" s="16">
        <v>11259</v>
      </c>
      <c r="AH4" s="16">
        <v>23228</v>
      </c>
      <c r="AI4" s="16">
        <v>21515</v>
      </c>
      <c r="AJ4" s="16">
        <v>25939</v>
      </c>
      <c r="AK4" s="16">
        <v>20117</v>
      </c>
      <c r="AL4" s="16">
        <v>17515</v>
      </c>
    </row>
    <row r="5" spans="1:40" ht="25.5" x14ac:dyDescent="0.25">
      <c r="A5" s="4">
        <v>3</v>
      </c>
      <c r="B5" s="5">
        <v>13692</v>
      </c>
      <c r="C5" s="5">
        <v>15859</v>
      </c>
      <c r="H5" s="3" t="s">
        <v>45</v>
      </c>
      <c r="I5" s="19">
        <v>109418</v>
      </c>
      <c r="J5" s="19">
        <v>128287</v>
      </c>
      <c r="K5" s="19">
        <v>117945</v>
      </c>
      <c r="L5" s="19">
        <v>110713</v>
      </c>
      <c r="M5" s="19">
        <v>99925</v>
      </c>
      <c r="N5" s="19">
        <v>94326</v>
      </c>
      <c r="O5" s="19">
        <v>85225</v>
      </c>
      <c r="P5" s="19">
        <v>85406</v>
      </c>
      <c r="Q5" s="19">
        <v>71834</v>
      </c>
      <c r="R5" s="19">
        <v>71160</v>
      </c>
      <c r="S5" s="19">
        <v>67760</v>
      </c>
      <c r="T5" s="19">
        <v>80207</v>
      </c>
      <c r="U5" s="19">
        <v>48562</v>
      </c>
      <c r="V5" s="19">
        <v>64473</v>
      </c>
      <c r="W5" s="19">
        <v>48242</v>
      </c>
      <c r="X5" s="19">
        <v>58951</v>
      </c>
      <c r="Y5" s="19">
        <v>35897</v>
      </c>
    </row>
    <row r="6" spans="1:40" x14ac:dyDescent="0.25">
      <c r="A6" s="4">
        <v>4</v>
      </c>
      <c r="B6" s="5">
        <v>13415</v>
      </c>
      <c r="C6" s="5">
        <v>15302</v>
      </c>
    </row>
    <row r="7" spans="1:40" x14ac:dyDescent="0.25">
      <c r="A7" s="4">
        <v>5</v>
      </c>
      <c r="B7" s="5">
        <v>13183</v>
      </c>
      <c r="C7" s="5">
        <v>14762</v>
      </c>
    </row>
    <row r="8" spans="1:40" x14ac:dyDescent="0.25">
      <c r="A8" s="4">
        <v>6</v>
      </c>
      <c r="B8" s="5">
        <v>12301</v>
      </c>
      <c r="C8" s="5">
        <v>13836</v>
      </c>
    </row>
    <row r="9" spans="1:40" x14ac:dyDescent="0.25">
      <c r="A9" s="4">
        <v>7</v>
      </c>
      <c r="B9" s="5">
        <v>12253</v>
      </c>
      <c r="C9" s="5">
        <v>13542</v>
      </c>
    </row>
    <row r="10" spans="1:40" x14ac:dyDescent="0.25">
      <c r="A10" s="4">
        <v>8</v>
      </c>
      <c r="B10" s="5">
        <v>11709</v>
      </c>
      <c r="C10" s="5">
        <v>13615</v>
      </c>
    </row>
    <row r="11" spans="1:40" x14ac:dyDescent="0.25">
      <c r="A11" s="4">
        <v>9</v>
      </c>
      <c r="B11" s="5">
        <v>11893</v>
      </c>
      <c r="C11" s="5">
        <v>12875</v>
      </c>
    </row>
    <row r="12" spans="1:40" x14ac:dyDescent="0.25">
      <c r="A12" s="4">
        <v>10</v>
      </c>
      <c r="B12" s="5">
        <v>11855</v>
      </c>
      <c r="C12" s="5">
        <v>12203</v>
      </c>
    </row>
    <row r="13" spans="1:40" x14ac:dyDescent="0.25">
      <c r="A13" s="4">
        <v>11</v>
      </c>
      <c r="B13" s="5">
        <v>10620</v>
      </c>
      <c r="C13" s="5">
        <v>11501</v>
      </c>
    </row>
    <row r="14" spans="1:40" x14ac:dyDescent="0.25">
      <c r="A14" s="4">
        <v>12</v>
      </c>
      <c r="B14" s="5">
        <v>9986</v>
      </c>
      <c r="C14" s="5">
        <v>10815</v>
      </c>
    </row>
    <row r="15" spans="1:40" x14ac:dyDescent="0.25">
      <c r="A15" s="4">
        <v>13</v>
      </c>
      <c r="B15" s="5">
        <v>10248</v>
      </c>
      <c r="C15" s="5">
        <v>11391</v>
      </c>
    </row>
    <row r="16" spans="1:40" x14ac:dyDescent="0.25">
      <c r="A16" s="4">
        <v>14</v>
      </c>
      <c r="B16" s="5">
        <v>9515</v>
      </c>
      <c r="C16" s="5">
        <v>10843</v>
      </c>
    </row>
    <row r="17" spans="1:3" x14ac:dyDescent="0.25">
      <c r="A17" s="4">
        <v>15</v>
      </c>
      <c r="B17" s="5">
        <v>9168</v>
      </c>
      <c r="C17" s="5">
        <v>10378</v>
      </c>
    </row>
    <row r="18" spans="1:3" x14ac:dyDescent="0.25">
      <c r="A18" s="4">
        <v>16</v>
      </c>
      <c r="B18" s="5">
        <v>8636</v>
      </c>
      <c r="C18" s="5">
        <v>9259</v>
      </c>
    </row>
    <row r="19" spans="1:3" x14ac:dyDescent="0.25">
      <c r="A19" s="4">
        <v>17</v>
      </c>
      <c r="B19" s="5">
        <v>8941</v>
      </c>
      <c r="C19" s="5">
        <v>8358</v>
      </c>
    </row>
    <row r="20" spans="1:3" x14ac:dyDescent="0.25">
      <c r="A20" s="4">
        <v>18</v>
      </c>
      <c r="B20" s="5">
        <v>7267</v>
      </c>
      <c r="C20" s="5">
        <v>9371</v>
      </c>
    </row>
    <row r="21" spans="1:3" x14ac:dyDescent="0.25">
      <c r="A21" s="4">
        <v>19</v>
      </c>
      <c r="B21" s="5">
        <v>8890</v>
      </c>
      <c r="C21" s="5">
        <v>7352</v>
      </c>
    </row>
    <row r="22" spans="1:3" x14ac:dyDescent="0.25">
      <c r="A22" s="4">
        <v>20</v>
      </c>
      <c r="B22" s="5">
        <v>8759</v>
      </c>
      <c r="C22" s="5">
        <v>8363</v>
      </c>
    </row>
    <row r="23" spans="1:3" x14ac:dyDescent="0.25">
      <c r="A23" s="4">
        <v>21</v>
      </c>
      <c r="B23" s="5">
        <v>6878</v>
      </c>
      <c r="C23" s="5">
        <v>6999</v>
      </c>
    </row>
    <row r="24" spans="1:3" x14ac:dyDescent="0.25">
      <c r="A24" s="4">
        <v>22</v>
      </c>
      <c r="B24" s="5">
        <v>7242</v>
      </c>
      <c r="C24" s="5">
        <v>7327</v>
      </c>
    </row>
    <row r="25" spans="1:3" x14ac:dyDescent="0.25">
      <c r="A25" s="4">
        <v>23</v>
      </c>
      <c r="B25" s="5">
        <v>6350</v>
      </c>
      <c r="C25" s="5">
        <v>6969</v>
      </c>
    </row>
    <row r="26" spans="1:3" x14ac:dyDescent="0.25">
      <c r="A26" s="4">
        <v>24</v>
      </c>
      <c r="B26" s="5">
        <v>5745</v>
      </c>
      <c r="C26" s="5">
        <v>6220</v>
      </c>
    </row>
    <row r="27" spans="1:3" x14ac:dyDescent="0.25">
      <c r="A27" s="4">
        <v>25</v>
      </c>
      <c r="B27" s="5">
        <v>4130</v>
      </c>
      <c r="C27" s="5">
        <v>6312</v>
      </c>
    </row>
    <row r="28" spans="1:3" x14ac:dyDescent="0.25">
      <c r="A28" s="4">
        <v>26</v>
      </c>
      <c r="B28" s="6"/>
      <c r="C28" s="5">
        <v>6745</v>
      </c>
    </row>
    <row r="29" spans="1:3" x14ac:dyDescent="0.25">
      <c r="A29" s="4">
        <v>27</v>
      </c>
      <c r="B29" s="6"/>
      <c r="C29" s="5">
        <v>9515</v>
      </c>
    </row>
    <row r="30" spans="1:3" x14ac:dyDescent="0.25">
      <c r="A30" s="4">
        <v>28</v>
      </c>
      <c r="B30" s="6"/>
      <c r="C30" s="5">
        <v>6635</v>
      </c>
    </row>
    <row r="31" spans="1:3" x14ac:dyDescent="0.25">
      <c r="A31" s="4">
        <v>29</v>
      </c>
      <c r="B31" s="6"/>
      <c r="C31" s="5">
        <v>12108</v>
      </c>
    </row>
    <row r="32" spans="1:3" x14ac:dyDescent="0.25">
      <c r="A32" s="4">
        <v>30</v>
      </c>
      <c r="B32" s="6"/>
      <c r="C32" s="5">
        <v>5067</v>
      </c>
    </row>
    <row r="33" spans="1:6" x14ac:dyDescent="0.25">
      <c r="A33" s="4">
        <v>31</v>
      </c>
      <c r="B33" s="6"/>
      <c r="C33" s="5">
        <v>4577</v>
      </c>
    </row>
    <row r="34" spans="1:6" x14ac:dyDescent="0.25">
      <c r="A34" s="4">
        <v>32</v>
      </c>
      <c r="B34" s="6"/>
      <c r="C34" s="5">
        <v>6923</v>
      </c>
    </row>
    <row r="36" spans="1:6" x14ac:dyDescent="0.25">
      <c r="A36" s="13" t="s">
        <v>30</v>
      </c>
      <c r="B36" s="8"/>
      <c r="C36" s="8"/>
      <c r="D36" s="8"/>
      <c r="E36" s="8"/>
      <c r="F36" s="8"/>
    </row>
    <row r="37" spans="1:6" x14ac:dyDescent="0.25">
      <c r="A37" s="13" t="s">
        <v>31</v>
      </c>
      <c r="B37" s="8"/>
      <c r="C37" s="8"/>
      <c r="D37" s="8"/>
      <c r="E37" s="8"/>
      <c r="F37" s="8"/>
    </row>
    <row r="38" spans="1:6" x14ac:dyDescent="0.25">
      <c r="A38" s="14" t="s">
        <v>32</v>
      </c>
      <c r="B38" s="14" t="s">
        <v>33</v>
      </c>
    </row>
    <row r="39" spans="1:6" x14ac:dyDescent="0.25">
      <c r="A39" s="12">
        <v>1</v>
      </c>
      <c r="B39" s="15" t="s">
        <v>34</v>
      </c>
    </row>
    <row r="40" spans="1:6" x14ac:dyDescent="0.25">
      <c r="A40" s="12">
        <v>2</v>
      </c>
      <c r="B40" s="15" t="s">
        <v>34</v>
      </c>
    </row>
    <row r="41" spans="1:6" x14ac:dyDescent="0.25">
      <c r="A41" s="12">
        <v>3</v>
      </c>
      <c r="B41" s="16">
        <v>46791</v>
      </c>
    </row>
    <row r="42" spans="1:6" x14ac:dyDescent="0.25">
      <c r="A42" s="12">
        <v>4</v>
      </c>
      <c r="B42" s="16">
        <v>41262</v>
      </c>
    </row>
    <row r="43" spans="1:6" x14ac:dyDescent="0.25">
      <c r="A43" s="12">
        <v>5</v>
      </c>
      <c r="B43" s="16">
        <v>42206</v>
      </c>
    </row>
    <row r="44" spans="1:6" x14ac:dyDescent="0.25">
      <c r="A44" s="12">
        <v>6</v>
      </c>
      <c r="B44" s="16">
        <v>39160</v>
      </c>
    </row>
    <row r="45" spans="1:6" x14ac:dyDescent="0.25">
      <c r="A45" s="12">
        <v>7</v>
      </c>
      <c r="B45" s="16">
        <v>38266</v>
      </c>
    </row>
    <row r="46" spans="1:6" x14ac:dyDescent="0.25">
      <c r="A46" s="12">
        <v>8</v>
      </c>
      <c r="B46" s="16">
        <v>36358</v>
      </c>
    </row>
    <row r="47" spans="1:6" x14ac:dyDescent="0.25">
      <c r="A47" s="12">
        <v>9</v>
      </c>
      <c r="B47" s="16">
        <v>34935</v>
      </c>
    </row>
    <row r="48" spans="1:6" x14ac:dyDescent="0.25">
      <c r="A48" s="12">
        <v>10</v>
      </c>
      <c r="B48" s="16">
        <v>33021</v>
      </c>
    </row>
    <row r="49" spans="1:2" x14ac:dyDescent="0.25">
      <c r="A49" s="12">
        <v>11</v>
      </c>
      <c r="B49" s="16">
        <v>32540</v>
      </c>
    </row>
    <row r="50" spans="1:2" x14ac:dyDescent="0.25">
      <c r="A50" s="12">
        <v>12</v>
      </c>
      <c r="B50" s="16">
        <v>32605</v>
      </c>
    </row>
    <row r="51" spans="1:2" x14ac:dyDescent="0.25">
      <c r="A51" s="12">
        <v>13</v>
      </c>
      <c r="B51" s="16">
        <v>27722</v>
      </c>
    </row>
    <row r="52" spans="1:2" x14ac:dyDescent="0.25">
      <c r="A52" s="12">
        <v>14</v>
      </c>
      <c r="B52" s="16">
        <v>28429</v>
      </c>
    </row>
    <row r="53" spans="1:2" x14ac:dyDescent="0.25">
      <c r="A53" s="12">
        <v>15</v>
      </c>
      <c r="B53" s="16">
        <v>32140</v>
      </c>
    </row>
    <row r="54" spans="1:2" x14ac:dyDescent="0.25">
      <c r="A54" s="12">
        <v>16</v>
      </c>
      <c r="B54" s="16">
        <v>28100</v>
      </c>
    </row>
    <row r="55" spans="1:2" x14ac:dyDescent="0.25">
      <c r="A55" s="12">
        <v>17</v>
      </c>
      <c r="B55" s="16">
        <v>24626</v>
      </c>
    </row>
    <row r="56" spans="1:2" x14ac:dyDescent="0.25">
      <c r="A56" s="12">
        <v>18</v>
      </c>
      <c r="B56" s="16">
        <v>23428</v>
      </c>
    </row>
    <row r="57" spans="1:2" x14ac:dyDescent="0.25">
      <c r="A57" s="12">
        <v>19</v>
      </c>
      <c r="B57" s="16">
        <v>22575</v>
      </c>
    </row>
    <row r="58" spans="1:2" x14ac:dyDescent="0.25">
      <c r="A58" s="12">
        <v>20</v>
      </c>
      <c r="B58" s="16">
        <v>23220</v>
      </c>
    </row>
    <row r="59" spans="1:2" x14ac:dyDescent="0.25">
      <c r="A59" s="12">
        <v>21</v>
      </c>
      <c r="B59" s="16">
        <v>19588</v>
      </c>
    </row>
    <row r="60" spans="1:2" x14ac:dyDescent="0.25">
      <c r="A60" s="12">
        <v>22</v>
      </c>
      <c r="B60" s="16">
        <v>22939</v>
      </c>
    </row>
    <row r="61" spans="1:2" x14ac:dyDescent="0.25">
      <c r="A61" s="12">
        <v>23</v>
      </c>
      <c r="B61" s="16">
        <v>26413</v>
      </c>
    </row>
    <row r="62" spans="1:2" x14ac:dyDescent="0.25">
      <c r="A62" s="12">
        <v>24</v>
      </c>
      <c r="B62" s="16">
        <v>23366</v>
      </c>
    </row>
    <row r="63" spans="1:2" x14ac:dyDescent="0.25">
      <c r="A63" s="12">
        <v>25</v>
      </c>
      <c r="B63" s="16">
        <v>11259</v>
      </c>
    </row>
    <row r="64" spans="1:2" x14ac:dyDescent="0.25">
      <c r="A64" s="12">
        <v>26</v>
      </c>
      <c r="B64" s="16">
        <v>23228</v>
      </c>
    </row>
    <row r="65" spans="1:7" x14ac:dyDescent="0.25">
      <c r="A65" s="12">
        <v>27</v>
      </c>
      <c r="B65" s="16">
        <v>21515</v>
      </c>
    </row>
    <row r="66" spans="1:7" x14ac:dyDescent="0.25">
      <c r="A66" s="12">
        <v>28</v>
      </c>
      <c r="B66" s="16">
        <v>25939</v>
      </c>
    </row>
    <row r="67" spans="1:7" x14ac:dyDescent="0.25">
      <c r="A67" s="12">
        <v>29</v>
      </c>
      <c r="B67" s="16">
        <v>20117</v>
      </c>
    </row>
    <row r="68" spans="1:7" x14ac:dyDescent="0.25">
      <c r="A68" s="12">
        <v>30</v>
      </c>
      <c r="B68" s="16">
        <v>17515</v>
      </c>
    </row>
    <row r="70" spans="1:7" x14ac:dyDescent="0.25">
      <c r="A70" s="7" t="s">
        <v>36</v>
      </c>
      <c r="B70" s="8"/>
      <c r="C70" s="8"/>
      <c r="D70" s="8"/>
      <c r="E70" s="8"/>
      <c r="F70" s="8"/>
      <c r="G70" s="8"/>
    </row>
    <row r="71" spans="1:7" x14ac:dyDescent="0.25">
      <c r="A71" s="26" t="s">
        <v>37</v>
      </c>
      <c r="B71" s="28" t="s">
        <v>38</v>
      </c>
      <c r="C71" s="30" t="s">
        <v>39</v>
      </c>
      <c r="D71" s="31"/>
      <c r="E71" s="32"/>
      <c r="F71" s="30" t="s">
        <v>40</v>
      </c>
      <c r="G71" s="32"/>
    </row>
    <row r="72" spans="1:7" ht="25.5" x14ac:dyDescent="0.25">
      <c r="A72" s="27"/>
      <c r="B72" s="29"/>
      <c r="C72" s="3" t="s">
        <v>41</v>
      </c>
      <c r="D72" s="3" t="s">
        <v>42</v>
      </c>
      <c r="E72" s="3" t="s">
        <v>43</v>
      </c>
      <c r="F72" s="3" t="s">
        <v>44</v>
      </c>
      <c r="G72" s="3" t="s">
        <v>45</v>
      </c>
    </row>
    <row r="73" spans="1:7" x14ac:dyDescent="0.25">
      <c r="A73" s="4">
        <v>0</v>
      </c>
      <c r="B73" s="18">
        <v>2002</v>
      </c>
      <c r="C73" s="19">
        <v>26703</v>
      </c>
      <c r="D73" s="19">
        <v>21926</v>
      </c>
      <c r="E73" s="19">
        <v>40538</v>
      </c>
      <c r="F73" s="19">
        <v>60654</v>
      </c>
      <c r="G73" s="19">
        <v>109418</v>
      </c>
    </row>
    <row r="74" spans="1:7" x14ac:dyDescent="0.25">
      <c r="A74" s="4">
        <v>1</v>
      </c>
      <c r="B74" s="18">
        <v>2001</v>
      </c>
      <c r="C74" s="19">
        <v>32391</v>
      </c>
      <c r="D74" s="19">
        <v>22755</v>
      </c>
      <c r="E74" s="19">
        <v>28168</v>
      </c>
      <c r="F74" s="19">
        <v>59790</v>
      </c>
      <c r="G74" s="19">
        <v>128287</v>
      </c>
    </row>
    <row r="75" spans="1:7" x14ac:dyDescent="0.25">
      <c r="A75" s="4">
        <v>2</v>
      </c>
      <c r="B75" s="18">
        <v>2000</v>
      </c>
      <c r="C75" s="19">
        <v>31210</v>
      </c>
      <c r="D75" s="19">
        <v>24446</v>
      </c>
      <c r="E75" s="19">
        <v>30139</v>
      </c>
      <c r="F75" s="19">
        <v>61651</v>
      </c>
      <c r="G75" s="19">
        <v>117945</v>
      </c>
    </row>
    <row r="76" spans="1:7" x14ac:dyDescent="0.25">
      <c r="A76" s="4">
        <v>3</v>
      </c>
      <c r="B76" s="18">
        <v>1999</v>
      </c>
      <c r="C76" s="19">
        <v>31444</v>
      </c>
      <c r="D76" s="19">
        <v>23874</v>
      </c>
      <c r="E76" s="19">
        <v>49428</v>
      </c>
      <c r="F76" s="19">
        <v>62865</v>
      </c>
      <c r="G76" s="19">
        <v>110713</v>
      </c>
    </row>
    <row r="77" spans="1:7" x14ac:dyDescent="0.25">
      <c r="A77" s="4">
        <v>4</v>
      </c>
      <c r="B77" s="18">
        <v>1998</v>
      </c>
      <c r="C77" s="19">
        <v>31815</v>
      </c>
      <c r="D77" s="19">
        <v>21074</v>
      </c>
      <c r="E77" s="19">
        <v>33266</v>
      </c>
      <c r="F77" s="19">
        <v>55113</v>
      </c>
      <c r="G77" s="19">
        <v>99925</v>
      </c>
    </row>
    <row r="78" spans="1:7" x14ac:dyDescent="0.25">
      <c r="A78" s="4">
        <v>5</v>
      </c>
      <c r="B78" s="18">
        <v>1997</v>
      </c>
      <c r="C78" s="19">
        <v>28450</v>
      </c>
      <c r="D78" s="19">
        <v>21444</v>
      </c>
      <c r="E78" s="19">
        <v>23784</v>
      </c>
      <c r="F78" s="19">
        <v>54263</v>
      </c>
      <c r="G78" s="19">
        <v>94326</v>
      </c>
    </row>
    <row r="79" spans="1:7" x14ac:dyDescent="0.25">
      <c r="A79" s="4">
        <v>6</v>
      </c>
      <c r="B79" s="18">
        <v>1996</v>
      </c>
      <c r="C79" s="19">
        <v>25462</v>
      </c>
      <c r="D79" s="19">
        <v>16901</v>
      </c>
      <c r="E79" s="19">
        <v>21238</v>
      </c>
      <c r="F79" s="19">
        <v>40678</v>
      </c>
      <c r="G79" s="19">
        <v>85225</v>
      </c>
    </row>
    <row r="80" spans="1:7" x14ac:dyDescent="0.25">
      <c r="A80" s="4">
        <v>7</v>
      </c>
      <c r="B80" s="18">
        <v>1995</v>
      </c>
      <c r="C80" s="19">
        <v>30182</v>
      </c>
      <c r="D80" s="19">
        <v>15453</v>
      </c>
      <c r="E80" s="19">
        <v>27562</v>
      </c>
      <c r="F80" s="19">
        <v>38797</v>
      </c>
      <c r="G80" s="19">
        <v>85406</v>
      </c>
    </row>
    <row r="81" spans="1:7" x14ac:dyDescent="0.25">
      <c r="A81" s="4">
        <v>8</v>
      </c>
      <c r="B81" s="18">
        <v>1994</v>
      </c>
      <c r="C81" s="19">
        <v>20722</v>
      </c>
      <c r="D81" s="19">
        <v>13930</v>
      </c>
      <c r="E81" s="19">
        <v>21052</v>
      </c>
      <c r="F81" s="19">
        <v>33485</v>
      </c>
      <c r="G81" s="19">
        <v>71834</v>
      </c>
    </row>
    <row r="82" spans="1:7" x14ac:dyDescent="0.25">
      <c r="A82" s="4">
        <v>9</v>
      </c>
      <c r="B82" s="18">
        <v>1993</v>
      </c>
      <c r="C82" s="19">
        <v>25199</v>
      </c>
      <c r="D82" s="19">
        <v>13303</v>
      </c>
      <c r="E82" s="19">
        <v>11273</v>
      </c>
      <c r="F82" s="19">
        <v>30072</v>
      </c>
      <c r="G82" s="19">
        <v>71160</v>
      </c>
    </row>
    <row r="83" spans="1:7" x14ac:dyDescent="0.25">
      <c r="A83" s="4">
        <v>10</v>
      </c>
      <c r="B83" s="18">
        <v>1992</v>
      </c>
      <c r="C83" s="19">
        <v>23366</v>
      </c>
      <c r="D83" s="19">
        <v>11749</v>
      </c>
      <c r="E83" s="19">
        <v>18599</v>
      </c>
      <c r="F83" s="19">
        <v>27496</v>
      </c>
      <c r="G83" s="19">
        <v>67760</v>
      </c>
    </row>
    <row r="84" spans="1:7" x14ac:dyDescent="0.25">
      <c r="A84" s="4">
        <v>11</v>
      </c>
      <c r="B84" s="18">
        <v>1991</v>
      </c>
      <c r="C84" s="19">
        <v>18818</v>
      </c>
      <c r="D84" s="19">
        <v>13675</v>
      </c>
      <c r="E84" s="19">
        <v>15140</v>
      </c>
      <c r="F84" s="19">
        <v>24175</v>
      </c>
      <c r="G84" s="19">
        <v>80207</v>
      </c>
    </row>
    <row r="85" spans="1:7" x14ac:dyDescent="0.25">
      <c r="A85" s="4">
        <v>12</v>
      </c>
      <c r="B85" s="18">
        <v>1990</v>
      </c>
      <c r="C85" s="19">
        <v>12533</v>
      </c>
      <c r="D85" s="19">
        <v>11332</v>
      </c>
      <c r="E85" s="19">
        <v>13311</v>
      </c>
      <c r="F85" s="19">
        <v>22126</v>
      </c>
      <c r="G85" s="19">
        <v>48562</v>
      </c>
    </row>
    <row r="86" spans="1:7" x14ac:dyDescent="0.25">
      <c r="A86" s="4">
        <v>13</v>
      </c>
      <c r="B86" s="18">
        <v>1989</v>
      </c>
      <c r="C86" s="19">
        <v>15891</v>
      </c>
      <c r="D86" s="5">
        <v>9795</v>
      </c>
      <c r="E86" s="5">
        <v>9796</v>
      </c>
      <c r="F86" s="19">
        <v>21225</v>
      </c>
      <c r="G86" s="19">
        <v>64473</v>
      </c>
    </row>
    <row r="87" spans="1:7" x14ac:dyDescent="0.25">
      <c r="A87" s="4">
        <v>14</v>
      </c>
      <c r="B87" s="18">
        <v>1988</v>
      </c>
      <c r="C87" s="19">
        <v>19618</v>
      </c>
      <c r="D87" s="5">
        <v>9309</v>
      </c>
      <c r="E87" s="19">
        <v>12067</v>
      </c>
      <c r="F87" s="19">
        <v>21163</v>
      </c>
      <c r="G87" s="19">
        <v>48242</v>
      </c>
    </row>
    <row r="88" spans="1:7" x14ac:dyDescent="0.25">
      <c r="A88" s="4">
        <v>15</v>
      </c>
      <c r="B88" s="18">
        <v>1987</v>
      </c>
      <c r="C88" s="19">
        <v>12480</v>
      </c>
      <c r="D88" s="5">
        <v>9379</v>
      </c>
      <c r="E88" s="19">
        <v>16606</v>
      </c>
      <c r="F88" s="19">
        <v>20772</v>
      </c>
      <c r="G88" s="19">
        <v>58951</v>
      </c>
    </row>
    <row r="89" spans="1:7" x14ac:dyDescent="0.25">
      <c r="A89" s="4">
        <v>16</v>
      </c>
      <c r="B89" s="18">
        <v>1986</v>
      </c>
      <c r="C89" s="19">
        <v>12577</v>
      </c>
      <c r="D89" s="5">
        <v>4830</v>
      </c>
      <c r="E89" s="5">
        <v>8941</v>
      </c>
      <c r="F89" s="19">
        <v>11814</v>
      </c>
      <c r="G89" s="19">
        <v>35897</v>
      </c>
    </row>
    <row r="90" spans="1:7" ht="38.25" x14ac:dyDescent="0.25">
      <c r="A90" s="10" t="s">
        <v>46</v>
      </c>
      <c r="B90" s="6" t="s">
        <v>47</v>
      </c>
      <c r="C90" s="20">
        <v>30437</v>
      </c>
      <c r="D90" s="20">
        <v>23250</v>
      </c>
      <c r="E90" s="20">
        <v>37069</v>
      </c>
      <c r="F90" s="20">
        <v>61240</v>
      </c>
      <c r="G90" s="20">
        <v>116591</v>
      </c>
    </row>
  </sheetData>
  <mergeCells count="6">
    <mergeCell ref="B1:C1"/>
    <mergeCell ref="G2:G3"/>
    <mergeCell ref="A71:A72"/>
    <mergeCell ref="B71:B72"/>
    <mergeCell ref="C71:E71"/>
    <mergeCell ref="F71:G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172E-F1BF-496B-B095-8A637E660678}">
  <dimension ref="A1:X40"/>
  <sheetViews>
    <sheetView topLeftCell="A4" workbookViewId="0">
      <selection activeCell="O13" sqref="O13"/>
    </sheetView>
  </sheetViews>
  <sheetFormatPr defaultRowHeight="15" x14ac:dyDescent="0.25"/>
  <sheetData>
    <row r="1" spans="1:14" x14ac:dyDescent="0.25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51" x14ac:dyDescent="0.25">
      <c r="A2" s="9" t="s">
        <v>5</v>
      </c>
      <c r="B2" s="9" t="s">
        <v>6</v>
      </c>
      <c r="C2" s="3" t="s">
        <v>7</v>
      </c>
      <c r="D2" s="3" t="s">
        <v>8</v>
      </c>
      <c r="E2" s="10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10" t="s">
        <v>14</v>
      </c>
      <c r="K2" s="10" t="s">
        <v>15</v>
      </c>
      <c r="L2" s="3" t="s">
        <v>16</v>
      </c>
      <c r="M2" s="10" t="s">
        <v>17</v>
      </c>
      <c r="N2" s="10" t="s">
        <v>18</v>
      </c>
    </row>
    <row r="3" spans="1:14" x14ac:dyDescent="0.25">
      <c r="A3" s="11">
        <v>2018</v>
      </c>
      <c r="B3" s="11">
        <v>8798</v>
      </c>
      <c r="C3" s="11">
        <v>112237</v>
      </c>
      <c r="D3" s="11">
        <v>125240</v>
      </c>
      <c r="E3" s="11">
        <v>14665</v>
      </c>
      <c r="F3" s="11">
        <v>335</v>
      </c>
      <c r="G3" s="11">
        <v>109</v>
      </c>
      <c r="H3" s="11">
        <v>476</v>
      </c>
      <c r="I3" s="12">
        <v>59</v>
      </c>
      <c r="J3" s="11">
        <v>8241</v>
      </c>
      <c r="K3" s="11">
        <v>363</v>
      </c>
      <c r="L3" s="11">
        <v>818</v>
      </c>
      <c r="M3" s="12">
        <v>1087</v>
      </c>
      <c r="N3" s="11">
        <v>1805</v>
      </c>
    </row>
    <row r="4" spans="1:14" x14ac:dyDescent="0.25">
      <c r="A4" s="11">
        <v>2019</v>
      </c>
      <c r="B4" s="11">
        <v>8876</v>
      </c>
      <c r="C4" s="11">
        <v>113229</v>
      </c>
      <c r="D4" s="11">
        <v>125823</v>
      </c>
      <c r="E4" s="11">
        <v>14733</v>
      </c>
      <c r="F4" s="11">
        <v>339</v>
      </c>
      <c r="G4" s="11">
        <v>110</v>
      </c>
      <c r="H4" s="11">
        <v>482</v>
      </c>
      <c r="I4" s="12">
        <v>60</v>
      </c>
      <c r="J4" s="11">
        <v>8392</v>
      </c>
      <c r="K4" s="11">
        <v>370</v>
      </c>
      <c r="L4" s="11">
        <v>833</v>
      </c>
      <c r="M4" s="11">
        <v>1093</v>
      </c>
      <c r="N4" s="11">
        <v>1815</v>
      </c>
    </row>
    <row r="5" spans="1:14" x14ac:dyDescent="0.25">
      <c r="A5" s="11">
        <v>2020</v>
      </c>
      <c r="B5" s="11">
        <v>8951</v>
      </c>
      <c r="C5" s="11">
        <v>114184</v>
      </c>
      <c r="D5" s="11">
        <v>126495</v>
      </c>
      <c r="E5" s="11">
        <v>14811</v>
      </c>
      <c r="F5" s="11">
        <v>343</v>
      </c>
      <c r="G5" s="11">
        <v>112</v>
      </c>
      <c r="H5" s="11">
        <v>487</v>
      </c>
      <c r="I5" s="12">
        <v>61</v>
      </c>
      <c r="J5" s="11">
        <v>8552</v>
      </c>
      <c r="K5" s="11">
        <v>377</v>
      </c>
      <c r="L5" s="11">
        <v>848</v>
      </c>
      <c r="M5" s="11">
        <v>1094</v>
      </c>
      <c r="N5" s="11">
        <v>1815</v>
      </c>
    </row>
    <row r="6" spans="1:14" x14ac:dyDescent="0.25">
      <c r="A6" s="11">
        <v>2021</v>
      </c>
      <c r="B6" s="11">
        <v>9021</v>
      </c>
      <c r="C6" s="11">
        <v>115076</v>
      </c>
      <c r="D6" s="11">
        <v>127214</v>
      </c>
      <c r="E6" s="11">
        <v>14896</v>
      </c>
      <c r="F6" s="11">
        <v>346</v>
      </c>
      <c r="G6" s="11">
        <v>113</v>
      </c>
      <c r="H6" s="11">
        <v>491</v>
      </c>
      <c r="I6" s="12">
        <v>62</v>
      </c>
      <c r="J6" s="11">
        <v>8703</v>
      </c>
      <c r="K6" s="11">
        <v>384</v>
      </c>
      <c r="L6" s="11">
        <v>863</v>
      </c>
      <c r="M6" s="11">
        <v>1091</v>
      </c>
      <c r="N6" s="11">
        <v>1811</v>
      </c>
    </row>
    <row r="7" spans="1:14" x14ac:dyDescent="0.25">
      <c r="A7" s="11">
        <v>2022</v>
      </c>
      <c r="B7" s="11">
        <v>9079</v>
      </c>
      <c r="C7" s="11">
        <v>115820</v>
      </c>
      <c r="D7" s="11">
        <v>127791</v>
      </c>
      <c r="E7" s="11">
        <v>14963</v>
      </c>
      <c r="F7" s="11">
        <v>350</v>
      </c>
      <c r="G7" s="11">
        <v>114</v>
      </c>
      <c r="H7" s="11">
        <v>497</v>
      </c>
      <c r="I7" s="12">
        <v>63</v>
      </c>
      <c r="J7" s="11">
        <v>8861</v>
      </c>
      <c r="K7" s="11">
        <v>391</v>
      </c>
      <c r="L7" s="11">
        <v>879</v>
      </c>
      <c r="M7" s="11">
        <v>1093</v>
      </c>
      <c r="N7" s="11">
        <v>1815</v>
      </c>
    </row>
    <row r="8" spans="1:14" x14ac:dyDescent="0.25">
      <c r="A8" s="11">
        <v>2023</v>
      </c>
      <c r="B8" s="11">
        <v>9145</v>
      </c>
      <c r="C8" s="11">
        <v>116655</v>
      </c>
      <c r="D8" s="11">
        <v>128412</v>
      </c>
      <c r="E8" s="11">
        <v>15036</v>
      </c>
      <c r="F8" s="11">
        <v>353</v>
      </c>
      <c r="G8" s="11">
        <v>115</v>
      </c>
      <c r="H8" s="11">
        <v>502</v>
      </c>
      <c r="I8" s="12">
        <v>64</v>
      </c>
      <c r="J8" s="11">
        <v>9011</v>
      </c>
      <c r="K8" s="11">
        <v>397</v>
      </c>
      <c r="L8" s="11">
        <v>894</v>
      </c>
      <c r="M8" s="11">
        <v>1093</v>
      </c>
      <c r="N8" s="11">
        <v>1813</v>
      </c>
    </row>
    <row r="9" spans="1:14" x14ac:dyDescent="0.25">
      <c r="A9" s="11">
        <v>2024</v>
      </c>
      <c r="B9" s="11">
        <v>9217</v>
      </c>
      <c r="C9" s="11">
        <v>117581</v>
      </c>
      <c r="D9" s="11">
        <v>129027</v>
      </c>
      <c r="E9" s="11">
        <v>15108</v>
      </c>
      <c r="F9" s="11">
        <v>357</v>
      </c>
      <c r="G9" s="11">
        <v>116</v>
      </c>
      <c r="H9" s="11">
        <v>507</v>
      </c>
      <c r="I9" s="12">
        <v>65</v>
      </c>
      <c r="J9" s="11">
        <v>9174</v>
      </c>
      <c r="K9" s="11">
        <v>405</v>
      </c>
      <c r="L9" s="11">
        <v>910</v>
      </c>
      <c r="M9" s="11">
        <v>1092</v>
      </c>
      <c r="N9" s="11">
        <v>1812</v>
      </c>
    </row>
    <row r="10" spans="1:14" x14ac:dyDescent="0.25">
      <c r="A10" s="11">
        <v>2025</v>
      </c>
      <c r="B10" s="11">
        <v>9295</v>
      </c>
      <c r="C10" s="11">
        <v>118568</v>
      </c>
      <c r="D10" s="11">
        <v>129547</v>
      </c>
      <c r="E10" s="11">
        <v>15169</v>
      </c>
      <c r="F10" s="11">
        <v>361</v>
      </c>
      <c r="G10" s="11">
        <v>118</v>
      </c>
      <c r="H10" s="11">
        <v>513</v>
      </c>
      <c r="I10" s="12">
        <v>66</v>
      </c>
      <c r="J10" s="11">
        <v>9350</v>
      </c>
      <c r="K10" s="11">
        <v>412</v>
      </c>
      <c r="L10" s="11">
        <v>928</v>
      </c>
      <c r="M10" s="11">
        <v>1094</v>
      </c>
      <c r="N10" s="11">
        <v>1815</v>
      </c>
    </row>
    <row r="11" spans="1:14" x14ac:dyDescent="0.25">
      <c r="A11" s="11">
        <v>2026</v>
      </c>
      <c r="B11" s="11">
        <v>9372</v>
      </c>
      <c r="C11" s="11">
        <v>119554</v>
      </c>
      <c r="D11" s="11">
        <v>130031</v>
      </c>
      <c r="E11" s="11">
        <v>15226</v>
      </c>
      <c r="F11" s="11">
        <v>366</v>
      </c>
      <c r="G11" s="11">
        <v>119</v>
      </c>
      <c r="H11" s="11">
        <v>519</v>
      </c>
      <c r="I11" s="12">
        <v>68</v>
      </c>
      <c r="J11" s="11">
        <v>9533</v>
      </c>
      <c r="K11" s="11">
        <v>420</v>
      </c>
      <c r="L11" s="11">
        <v>946</v>
      </c>
      <c r="M11" s="12">
        <v>1096</v>
      </c>
      <c r="N11" s="11">
        <v>1819</v>
      </c>
    </row>
    <row r="12" spans="1:14" x14ac:dyDescent="0.25">
      <c r="A12" s="11">
        <v>2027</v>
      </c>
      <c r="B12" s="11">
        <v>9450</v>
      </c>
      <c r="C12" s="11">
        <v>120547</v>
      </c>
      <c r="D12" s="11">
        <v>130346</v>
      </c>
      <c r="E12" s="11">
        <v>15262</v>
      </c>
      <c r="F12" s="11">
        <v>371</v>
      </c>
      <c r="G12" s="11">
        <v>121</v>
      </c>
      <c r="H12" s="11">
        <v>526</v>
      </c>
      <c r="I12" s="12">
        <v>69</v>
      </c>
      <c r="J12" s="11">
        <v>9719</v>
      </c>
      <c r="K12" s="11">
        <v>429</v>
      </c>
      <c r="L12" s="11">
        <v>964</v>
      </c>
      <c r="M12" s="11">
        <v>1099</v>
      </c>
      <c r="N12" s="11">
        <v>1825</v>
      </c>
    </row>
    <row r="13" spans="1:14" x14ac:dyDescent="0.25">
      <c r="A13" s="11">
        <v>2028</v>
      </c>
      <c r="B13" s="11">
        <v>9525</v>
      </c>
      <c r="C13" s="11">
        <v>121508</v>
      </c>
      <c r="D13" s="11">
        <v>130473</v>
      </c>
      <c r="E13" s="11">
        <v>15277</v>
      </c>
      <c r="F13" s="11">
        <v>373</v>
      </c>
      <c r="G13" s="11">
        <v>122</v>
      </c>
      <c r="H13" s="11">
        <v>530</v>
      </c>
      <c r="I13" s="12">
        <v>70</v>
      </c>
      <c r="J13" s="11">
        <v>9866</v>
      </c>
      <c r="K13" s="11">
        <v>435</v>
      </c>
      <c r="L13" s="11">
        <v>979</v>
      </c>
      <c r="M13" s="11">
        <v>1096</v>
      </c>
      <c r="N13" s="11">
        <v>1818</v>
      </c>
    </row>
    <row r="14" spans="1:14" x14ac:dyDescent="0.25">
      <c r="A14" s="11">
        <v>2029</v>
      </c>
      <c r="B14" s="11">
        <v>9599</v>
      </c>
      <c r="C14" s="11">
        <v>122447</v>
      </c>
      <c r="D14" s="11">
        <v>130487</v>
      </c>
      <c r="E14" s="11">
        <v>15279</v>
      </c>
      <c r="F14" s="11">
        <v>378</v>
      </c>
      <c r="G14" s="11">
        <v>123</v>
      </c>
      <c r="H14" s="11">
        <v>536</v>
      </c>
      <c r="I14" s="12">
        <v>71</v>
      </c>
      <c r="J14" s="11">
        <v>10061</v>
      </c>
      <c r="K14" s="11">
        <v>444</v>
      </c>
      <c r="L14" s="11">
        <v>998</v>
      </c>
      <c r="M14" s="11">
        <v>1094</v>
      </c>
      <c r="N14" s="11">
        <v>1816</v>
      </c>
    </row>
    <row r="15" spans="1:14" x14ac:dyDescent="0.25">
      <c r="A15" s="11">
        <v>2030</v>
      </c>
      <c r="B15" s="11">
        <v>9675</v>
      </c>
      <c r="C15" s="11">
        <v>123423</v>
      </c>
      <c r="D15" s="11">
        <v>130294</v>
      </c>
      <c r="E15" s="11">
        <v>15256</v>
      </c>
      <c r="F15" s="11">
        <v>381</v>
      </c>
      <c r="G15" s="11">
        <v>124</v>
      </c>
      <c r="H15" s="11">
        <v>541</v>
      </c>
      <c r="I15" s="12">
        <v>72</v>
      </c>
      <c r="J15" s="11">
        <v>10204</v>
      </c>
      <c r="K15" s="11">
        <v>450</v>
      </c>
      <c r="L15" s="11">
        <v>1012</v>
      </c>
      <c r="M15" s="11">
        <v>1095</v>
      </c>
      <c r="N15" s="11">
        <v>1817</v>
      </c>
    </row>
    <row r="16" spans="1:14" x14ac:dyDescent="0.25">
      <c r="A16" s="11">
        <v>2031</v>
      </c>
      <c r="B16" s="11">
        <v>9761</v>
      </c>
      <c r="C16" s="11">
        <v>124519</v>
      </c>
      <c r="D16" s="11">
        <v>130256</v>
      </c>
      <c r="E16" s="11">
        <v>15252</v>
      </c>
      <c r="F16" s="11">
        <v>387</v>
      </c>
      <c r="G16" s="11">
        <v>126</v>
      </c>
      <c r="H16" s="11">
        <v>550</v>
      </c>
      <c r="I16" s="12">
        <v>74</v>
      </c>
      <c r="J16" s="11">
        <v>10465</v>
      </c>
      <c r="K16" s="11">
        <v>462</v>
      </c>
      <c r="L16" s="11">
        <v>1038</v>
      </c>
      <c r="M16" s="11">
        <v>1097</v>
      </c>
      <c r="N16" s="11">
        <v>1820</v>
      </c>
    </row>
    <row r="17" spans="1:24" x14ac:dyDescent="0.25">
      <c r="A17" s="11">
        <v>2032</v>
      </c>
      <c r="B17" s="11">
        <v>9851</v>
      </c>
      <c r="C17" s="11">
        <v>125661</v>
      </c>
      <c r="D17" s="11">
        <v>129997</v>
      </c>
      <c r="E17" s="11">
        <v>15221</v>
      </c>
      <c r="F17" s="11">
        <v>391</v>
      </c>
      <c r="G17" s="11">
        <v>127</v>
      </c>
      <c r="H17" s="11">
        <v>555</v>
      </c>
      <c r="I17" s="12">
        <v>75</v>
      </c>
      <c r="J17" s="11">
        <v>10621</v>
      </c>
      <c r="K17" s="11">
        <v>468</v>
      </c>
      <c r="L17" s="11">
        <v>1054</v>
      </c>
      <c r="M17" s="11">
        <v>1098</v>
      </c>
      <c r="N17" s="11">
        <v>1822</v>
      </c>
    </row>
    <row r="18" spans="1:24" x14ac:dyDescent="0.25">
      <c r="A18" s="11">
        <v>2033</v>
      </c>
      <c r="B18" s="11">
        <v>9945</v>
      </c>
      <c r="C18" s="11">
        <v>126869</v>
      </c>
      <c r="D18" s="11">
        <v>129735</v>
      </c>
      <c r="E18" s="11">
        <v>15191</v>
      </c>
      <c r="F18" s="11">
        <v>394</v>
      </c>
      <c r="G18" s="11">
        <v>128</v>
      </c>
      <c r="H18" s="11">
        <v>560</v>
      </c>
      <c r="I18" s="12">
        <v>77</v>
      </c>
      <c r="J18" s="11">
        <v>10792</v>
      </c>
      <c r="K18" s="11">
        <v>476</v>
      </c>
      <c r="L18" s="11">
        <v>1071</v>
      </c>
      <c r="M18" s="11">
        <v>1092</v>
      </c>
      <c r="N18" s="11">
        <v>1813</v>
      </c>
    </row>
    <row r="19" spans="1:24" x14ac:dyDescent="0.25">
      <c r="A19" s="11">
        <v>2034</v>
      </c>
      <c r="B19" s="11">
        <v>10047</v>
      </c>
      <c r="C19" s="11">
        <v>128168</v>
      </c>
      <c r="D19" s="11">
        <v>129382</v>
      </c>
      <c r="E19" s="11">
        <v>15149</v>
      </c>
      <c r="F19" s="11">
        <v>398</v>
      </c>
      <c r="G19" s="11">
        <v>130</v>
      </c>
      <c r="H19" s="11">
        <v>565</v>
      </c>
      <c r="I19" s="12">
        <v>78</v>
      </c>
      <c r="J19" s="11">
        <v>10959</v>
      </c>
      <c r="K19" s="11">
        <v>483</v>
      </c>
      <c r="L19" s="11">
        <v>1087</v>
      </c>
      <c r="M19" s="11">
        <v>1090</v>
      </c>
      <c r="N19" s="11">
        <v>1808</v>
      </c>
    </row>
    <row r="20" spans="1:24" x14ac:dyDescent="0.25">
      <c r="A20" s="11">
        <v>2035</v>
      </c>
      <c r="B20" s="11">
        <v>10153</v>
      </c>
      <c r="C20" s="11">
        <v>129524</v>
      </c>
      <c r="D20" s="11">
        <v>128985</v>
      </c>
      <c r="E20" s="11">
        <v>15103</v>
      </c>
      <c r="F20" s="11">
        <v>403</v>
      </c>
      <c r="G20" s="11">
        <v>131</v>
      </c>
      <c r="H20" s="11">
        <v>572</v>
      </c>
      <c r="I20" s="12">
        <v>79</v>
      </c>
      <c r="J20" s="11">
        <v>11158</v>
      </c>
      <c r="K20" s="11">
        <v>492</v>
      </c>
      <c r="L20" s="11">
        <v>1107</v>
      </c>
      <c r="M20" s="11">
        <v>1093</v>
      </c>
      <c r="N20" s="11">
        <v>1813</v>
      </c>
    </row>
    <row r="21" spans="1:24" x14ac:dyDescent="0.25">
      <c r="A21" s="11">
        <v>2036</v>
      </c>
      <c r="B21" s="11">
        <v>10264</v>
      </c>
      <c r="C21" s="11">
        <v>130932</v>
      </c>
      <c r="D21" s="11">
        <v>128491</v>
      </c>
      <c r="E21" s="11">
        <v>15045</v>
      </c>
      <c r="F21" s="11">
        <v>408</v>
      </c>
      <c r="G21" s="11">
        <v>133</v>
      </c>
      <c r="H21" s="11">
        <v>579</v>
      </c>
      <c r="I21" s="12">
        <v>81</v>
      </c>
      <c r="J21" s="11">
        <v>11369</v>
      </c>
      <c r="K21" s="11">
        <v>501</v>
      </c>
      <c r="L21" s="11">
        <v>1128</v>
      </c>
      <c r="M21" s="12">
        <v>1094</v>
      </c>
      <c r="N21" s="11">
        <v>1816</v>
      </c>
    </row>
    <row r="22" spans="1:24" x14ac:dyDescent="0.25">
      <c r="A22" s="11">
        <v>2037</v>
      </c>
      <c r="B22" s="11">
        <v>10380</v>
      </c>
      <c r="C22" s="11">
        <v>132414</v>
      </c>
      <c r="D22" s="11">
        <v>127939</v>
      </c>
      <c r="E22" s="11">
        <v>14981</v>
      </c>
      <c r="F22" s="11">
        <v>414</v>
      </c>
      <c r="G22" s="11">
        <v>135</v>
      </c>
      <c r="H22" s="11">
        <v>588</v>
      </c>
      <c r="I22" s="12">
        <v>82</v>
      </c>
      <c r="J22" s="11">
        <v>11600</v>
      </c>
      <c r="K22" s="11">
        <v>512</v>
      </c>
      <c r="L22" s="11">
        <v>1151</v>
      </c>
      <c r="M22" s="12">
        <v>1099</v>
      </c>
      <c r="N22" s="11">
        <v>1824</v>
      </c>
    </row>
    <row r="23" spans="1:24" x14ac:dyDescent="0.25">
      <c r="A23" s="11">
        <v>2038</v>
      </c>
      <c r="B23" s="11">
        <v>10503</v>
      </c>
      <c r="C23" s="11">
        <v>133981</v>
      </c>
      <c r="D23" s="11">
        <v>127442</v>
      </c>
      <c r="E23" s="11">
        <v>14922</v>
      </c>
      <c r="F23" s="11">
        <v>419</v>
      </c>
      <c r="G23" s="11">
        <v>137</v>
      </c>
      <c r="H23" s="11">
        <v>595</v>
      </c>
      <c r="I23" s="12">
        <v>84</v>
      </c>
      <c r="J23" s="11">
        <v>11834</v>
      </c>
      <c r="K23" s="11">
        <v>522</v>
      </c>
      <c r="L23" s="11">
        <v>1174</v>
      </c>
      <c r="M23" s="12">
        <v>1100</v>
      </c>
      <c r="N23" s="11">
        <v>1825</v>
      </c>
    </row>
    <row r="24" spans="1:24" x14ac:dyDescent="0.25">
      <c r="A24" s="11">
        <v>2039</v>
      </c>
      <c r="B24" s="11">
        <v>10629</v>
      </c>
      <c r="C24" s="11">
        <v>135585</v>
      </c>
      <c r="D24" s="11">
        <v>126843</v>
      </c>
      <c r="E24" s="11">
        <v>14852</v>
      </c>
      <c r="F24" s="11">
        <v>424</v>
      </c>
      <c r="G24" s="11">
        <v>138</v>
      </c>
      <c r="H24" s="11">
        <v>601</v>
      </c>
      <c r="I24" s="12">
        <v>85</v>
      </c>
      <c r="J24" s="11">
        <v>11999</v>
      </c>
      <c r="K24" s="11">
        <v>529</v>
      </c>
      <c r="L24" s="11">
        <v>1190</v>
      </c>
      <c r="M24" s="12">
        <v>1103</v>
      </c>
      <c r="N24" s="11">
        <v>1831</v>
      </c>
    </row>
    <row r="25" spans="1:24" x14ac:dyDescent="0.25">
      <c r="A25" s="11">
        <v>2040</v>
      </c>
      <c r="B25" s="11">
        <v>10757</v>
      </c>
      <c r="C25" s="11">
        <v>137226</v>
      </c>
      <c r="D25" s="11">
        <v>126349</v>
      </c>
      <c r="E25" s="11">
        <v>14794</v>
      </c>
      <c r="F25" s="11">
        <v>427</v>
      </c>
      <c r="G25" s="11">
        <v>139</v>
      </c>
      <c r="H25" s="11">
        <v>607</v>
      </c>
      <c r="I25" s="12">
        <v>87</v>
      </c>
      <c r="J25" s="11">
        <v>12228</v>
      </c>
      <c r="K25" s="11">
        <v>539</v>
      </c>
      <c r="L25" s="11">
        <v>1213</v>
      </c>
      <c r="M25" s="12">
        <v>1092</v>
      </c>
      <c r="N25" s="11">
        <v>1812</v>
      </c>
    </row>
    <row r="27" spans="1:24" x14ac:dyDescent="0.25">
      <c r="A27" s="9" t="s">
        <v>5</v>
      </c>
      <c r="B27" s="11">
        <v>2018</v>
      </c>
      <c r="C27" s="11">
        <v>2019</v>
      </c>
      <c r="D27" s="11">
        <v>2020</v>
      </c>
      <c r="E27" s="11">
        <v>2021</v>
      </c>
      <c r="F27" s="11">
        <v>2022</v>
      </c>
      <c r="G27" s="11">
        <v>2023</v>
      </c>
      <c r="H27" s="11">
        <v>2024</v>
      </c>
      <c r="I27" s="11">
        <v>2025</v>
      </c>
      <c r="J27" s="11">
        <v>2026</v>
      </c>
      <c r="K27" s="11">
        <v>2027</v>
      </c>
      <c r="L27" s="11">
        <v>2028</v>
      </c>
      <c r="M27" s="11">
        <v>2029</v>
      </c>
      <c r="N27" s="11">
        <v>2030</v>
      </c>
      <c r="O27" s="11">
        <v>2031</v>
      </c>
      <c r="P27" s="11">
        <v>2032</v>
      </c>
      <c r="Q27" s="11">
        <v>2033</v>
      </c>
      <c r="R27" s="11">
        <v>2034</v>
      </c>
      <c r="S27" s="11">
        <v>2035</v>
      </c>
      <c r="T27" s="11">
        <v>2036</v>
      </c>
      <c r="U27" s="11">
        <v>2037</v>
      </c>
      <c r="V27" s="11">
        <v>2038</v>
      </c>
      <c r="W27" s="11">
        <v>2039</v>
      </c>
      <c r="X27" s="11">
        <v>2040</v>
      </c>
    </row>
    <row r="28" spans="1:24" ht="25.5" x14ac:dyDescent="0.25">
      <c r="A28" s="3" t="s">
        <v>6</v>
      </c>
      <c r="B28" s="11">
        <v>8798</v>
      </c>
      <c r="C28" s="11">
        <v>8876</v>
      </c>
      <c r="D28" s="11">
        <v>8951</v>
      </c>
      <c r="E28" s="11">
        <v>9021</v>
      </c>
      <c r="F28" s="11">
        <v>9079</v>
      </c>
      <c r="G28" s="11">
        <v>9145</v>
      </c>
      <c r="H28" s="11">
        <v>9217</v>
      </c>
      <c r="I28" s="11">
        <v>9295</v>
      </c>
      <c r="J28" s="11">
        <v>9372</v>
      </c>
      <c r="K28" s="11">
        <v>9450</v>
      </c>
      <c r="L28" s="11">
        <v>9525</v>
      </c>
      <c r="M28" s="11">
        <v>9599</v>
      </c>
      <c r="N28" s="11">
        <v>9675</v>
      </c>
      <c r="O28" s="11">
        <v>9761</v>
      </c>
      <c r="P28" s="11">
        <v>9851</v>
      </c>
      <c r="Q28" s="11">
        <v>9945</v>
      </c>
      <c r="R28" s="11">
        <v>10047</v>
      </c>
      <c r="S28" s="11">
        <v>10153</v>
      </c>
      <c r="T28" s="11">
        <v>10264</v>
      </c>
      <c r="U28" s="11">
        <v>10380</v>
      </c>
      <c r="V28" s="11">
        <v>10503</v>
      </c>
      <c r="W28" s="11">
        <v>10629</v>
      </c>
      <c r="X28" s="11">
        <v>10757</v>
      </c>
    </row>
    <row r="29" spans="1:24" ht="25.5" x14ac:dyDescent="0.25">
      <c r="A29" s="3" t="s">
        <v>7</v>
      </c>
      <c r="B29" s="11">
        <v>112237</v>
      </c>
      <c r="C29" s="11">
        <v>113229</v>
      </c>
      <c r="D29" s="11">
        <v>114184</v>
      </c>
      <c r="E29" s="11">
        <v>115076</v>
      </c>
      <c r="F29" s="11">
        <v>115820</v>
      </c>
      <c r="G29" s="11">
        <v>116655</v>
      </c>
      <c r="H29" s="11">
        <v>117581</v>
      </c>
      <c r="I29" s="11">
        <v>118568</v>
      </c>
      <c r="J29" s="11">
        <v>119554</v>
      </c>
      <c r="K29" s="11">
        <v>120547</v>
      </c>
      <c r="L29" s="11">
        <v>121508</v>
      </c>
      <c r="M29" s="11">
        <v>122447</v>
      </c>
      <c r="N29" s="11">
        <v>123423</v>
      </c>
      <c r="O29" s="11">
        <v>124519</v>
      </c>
      <c r="P29" s="11">
        <v>125661</v>
      </c>
      <c r="Q29" s="11">
        <v>126869</v>
      </c>
      <c r="R29" s="11">
        <v>128168</v>
      </c>
      <c r="S29" s="11">
        <v>129524</v>
      </c>
      <c r="T29" s="11">
        <v>130932</v>
      </c>
      <c r="U29" s="11">
        <v>132414</v>
      </c>
      <c r="V29" s="11">
        <v>133981</v>
      </c>
      <c r="W29" s="11">
        <v>135585</v>
      </c>
      <c r="X29" s="11">
        <v>137226</v>
      </c>
    </row>
    <row r="30" spans="1:24" ht="25.5" x14ac:dyDescent="0.25">
      <c r="A30" s="3" t="s">
        <v>8</v>
      </c>
      <c r="B30" s="11">
        <v>125240</v>
      </c>
      <c r="C30" s="11">
        <v>125823</v>
      </c>
      <c r="D30" s="11">
        <v>126495</v>
      </c>
      <c r="E30" s="11">
        <v>127214</v>
      </c>
      <c r="F30" s="11">
        <v>127791</v>
      </c>
      <c r="G30" s="11">
        <v>128412</v>
      </c>
      <c r="H30" s="11">
        <v>129027</v>
      </c>
      <c r="I30" s="11">
        <v>129547</v>
      </c>
      <c r="J30" s="11">
        <v>130031</v>
      </c>
      <c r="K30" s="11">
        <v>130346</v>
      </c>
      <c r="L30" s="11">
        <v>130473</v>
      </c>
      <c r="M30" s="11">
        <v>130487</v>
      </c>
      <c r="N30" s="11">
        <v>130294</v>
      </c>
      <c r="O30" s="11">
        <v>130256</v>
      </c>
      <c r="P30" s="11">
        <v>129997</v>
      </c>
      <c r="Q30" s="11">
        <v>129735</v>
      </c>
      <c r="R30" s="11">
        <v>129382</v>
      </c>
      <c r="S30" s="11">
        <v>128985</v>
      </c>
      <c r="T30" s="11">
        <v>128491</v>
      </c>
      <c r="U30" s="11">
        <v>127939</v>
      </c>
      <c r="V30" s="11">
        <v>127442</v>
      </c>
      <c r="W30" s="11">
        <v>126843</v>
      </c>
      <c r="X30" s="11">
        <v>126349</v>
      </c>
    </row>
    <row r="31" spans="1:24" ht="38.25" x14ac:dyDescent="0.25">
      <c r="A31" s="3" t="s">
        <v>9</v>
      </c>
      <c r="B31" s="11">
        <v>14665</v>
      </c>
      <c r="C31" s="11">
        <v>14733</v>
      </c>
      <c r="D31" s="11">
        <v>14811</v>
      </c>
      <c r="E31" s="11">
        <v>14896</v>
      </c>
      <c r="F31" s="11">
        <v>14963</v>
      </c>
      <c r="G31" s="11">
        <v>15036</v>
      </c>
      <c r="H31" s="11">
        <v>15108</v>
      </c>
      <c r="I31" s="11">
        <v>15169</v>
      </c>
      <c r="J31" s="11">
        <v>15226</v>
      </c>
      <c r="K31" s="11">
        <v>15262</v>
      </c>
      <c r="L31" s="11">
        <v>15277</v>
      </c>
      <c r="M31" s="11">
        <v>15279</v>
      </c>
      <c r="N31" s="11">
        <v>15256</v>
      </c>
      <c r="O31" s="11">
        <v>15252</v>
      </c>
      <c r="P31" s="11">
        <v>15221</v>
      </c>
      <c r="Q31" s="11">
        <v>15191</v>
      </c>
      <c r="R31" s="11">
        <v>15149</v>
      </c>
      <c r="S31" s="11">
        <v>15103</v>
      </c>
      <c r="T31" s="11">
        <v>15045</v>
      </c>
      <c r="U31" s="11">
        <v>14981</v>
      </c>
      <c r="V31" s="11">
        <v>14922</v>
      </c>
      <c r="W31" s="11">
        <v>14852</v>
      </c>
      <c r="X31" s="11">
        <v>14794</v>
      </c>
    </row>
    <row r="32" spans="1:24" ht="25.5" x14ac:dyDescent="0.25">
      <c r="A32" s="3" t="s">
        <v>10</v>
      </c>
      <c r="B32" s="11">
        <v>335</v>
      </c>
      <c r="C32" s="11">
        <v>339</v>
      </c>
      <c r="D32" s="11">
        <v>343</v>
      </c>
      <c r="E32" s="11">
        <v>346</v>
      </c>
      <c r="F32" s="11">
        <v>350</v>
      </c>
      <c r="G32" s="11">
        <v>353</v>
      </c>
      <c r="H32" s="11">
        <v>357</v>
      </c>
      <c r="I32" s="11">
        <v>361</v>
      </c>
      <c r="J32" s="11">
        <v>366</v>
      </c>
      <c r="K32" s="11">
        <v>371</v>
      </c>
      <c r="L32" s="11">
        <v>373</v>
      </c>
      <c r="M32" s="11">
        <v>378</v>
      </c>
      <c r="N32" s="11">
        <v>381</v>
      </c>
      <c r="O32" s="11">
        <v>387</v>
      </c>
      <c r="P32" s="11">
        <v>391</v>
      </c>
      <c r="Q32" s="11">
        <v>394</v>
      </c>
      <c r="R32" s="11">
        <v>398</v>
      </c>
      <c r="S32" s="11">
        <v>403</v>
      </c>
      <c r="T32" s="11">
        <v>408</v>
      </c>
      <c r="U32" s="11">
        <v>414</v>
      </c>
      <c r="V32" s="11">
        <v>419</v>
      </c>
      <c r="W32" s="11">
        <v>424</v>
      </c>
      <c r="X32" s="11">
        <v>427</v>
      </c>
    </row>
    <row r="33" spans="1:24" ht="25.5" x14ac:dyDescent="0.25">
      <c r="A33" s="3" t="s">
        <v>11</v>
      </c>
      <c r="B33" s="11">
        <v>109</v>
      </c>
      <c r="C33" s="11">
        <v>110</v>
      </c>
      <c r="D33" s="11">
        <v>112</v>
      </c>
      <c r="E33" s="11">
        <v>113</v>
      </c>
      <c r="F33" s="11">
        <v>114</v>
      </c>
      <c r="G33" s="11">
        <v>115</v>
      </c>
      <c r="H33" s="11">
        <v>116</v>
      </c>
      <c r="I33" s="11">
        <v>118</v>
      </c>
      <c r="J33" s="11">
        <v>119</v>
      </c>
      <c r="K33" s="11">
        <v>121</v>
      </c>
      <c r="L33" s="11">
        <v>122</v>
      </c>
      <c r="M33" s="11">
        <v>123</v>
      </c>
      <c r="N33" s="11">
        <v>124</v>
      </c>
      <c r="O33" s="11">
        <v>126</v>
      </c>
      <c r="P33" s="11">
        <v>127</v>
      </c>
      <c r="Q33" s="11">
        <v>128</v>
      </c>
      <c r="R33" s="11">
        <v>130</v>
      </c>
      <c r="S33" s="11">
        <v>131</v>
      </c>
      <c r="T33" s="11">
        <v>133</v>
      </c>
      <c r="U33" s="11">
        <v>135</v>
      </c>
      <c r="V33" s="11">
        <v>137</v>
      </c>
      <c r="W33" s="11">
        <v>138</v>
      </c>
      <c r="X33" s="11">
        <v>139</v>
      </c>
    </row>
    <row r="34" spans="1:24" ht="25.5" x14ac:dyDescent="0.25">
      <c r="A34" s="3" t="s">
        <v>12</v>
      </c>
      <c r="B34" s="11">
        <v>476</v>
      </c>
      <c r="C34" s="11">
        <v>482</v>
      </c>
      <c r="D34" s="11">
        <v>487</v>
      </c>
      <c r="E34" s="11">
        <v>491</v>
      </c>
      <c r="F34" s="11">
        <v>497</v>
      </c>
      <c r="G34" s="11">
        <v>502</v>
      </c>
      <c r="H34" s="11">
        <v>507</v>
      </c>
      <c r="I34" s="11">
        <v>513</v>
      </c>
      <c r="J34" s="11">
        <v>519</v>
      </c>
      <c r="K34" s="11">
        <v>526</v>
      </c>
      <c r="L34" s="11">
        <v>530</v>
      </c>
      <c r="M34" s="11">
        <v>536</v>
      </c>
      <c r="N34" s="11">
        <v>541</v>
      </c>
      <c r="O34" s="11">
        <v>550</v>
      </c>
      <c r="P34" s="11">
        <v>555</v>
      </c>
      <c r="Q34" s="11">
        <v>560</v>
      </c>
      <c r="R34" s="11">
        <v>565</v>
      </c>
      <c r="S34" s="11">
        <v>572</v>
      </c>
      <c r="T34" s="11">
        <v>579</v>
      </c>
      <c r="U34" s="11">
        <v>588</v>
      </c>
      <c r="V34" s="11">
        <v>595</v>
      </c>
      <c r="W34" s="11">
        <v>601</v>
      </c>
      <c r="X34" s="11">
        <v>607</v>
      </c>
    </row>
    <row r="35" spans="1:24" ht="25.5" x14ac:dyDescent="0.25">
      <c r="A35" s="3" t="s">
        <v>13</v>
      </c>
      <c r="B35" s="12">
        <v>59</v>
      </c>
      <c r="C35" s="12">
        <v>60</v>
      </c>
      <c r="D35" s="12">
        <v>61</v>
      </c>
      <c r="E35" s="12">
        <v>62</v>
      </c>
      <c r="F35" s="12">
        <v>63</v>
      </c>
      <c r="G35" s="12">
        <v>64</v>
      </c>
      <c r="H35" s="12">
        <v>65</v>
      </c>
      <c r="I35" s="12">
        <v>66</v>
      </c>
      <c r="J35" s="12">
        <v>68</v>
      </c>
      <c r="K35" s="12">
        <v>69</v>
      </c>
      <c r="L35" s="12">
        <v>70</v>
      </c>
      <c r="M35" s="12">
        <v>71</v>
      </c>
      <c r="N35" s="12">
        <v>72</v>
      </c>
      <c r="O35" s="12">
        <v>74</v>
      </c>
      <c r="P35" s="12">
        <v>75</v>
      </c>
      <c r="Q35" s="12">
        <v>77</v>
      </c>
      <c r="R35" s="12">
        <v>78</v>
      </c>
      <c r="S35" s="12">
        <v>79</v>
      </c>
      <c r="T35" s="12">
        <v>81</v>
      </c>
      <c r="U35" s="12">
        <v>82</v>
      </c>
      <c r="V35" s="12">
        <v>84</v>
      </c>
      <c r="W35" s="12">
        <v>85</v>
      </c>
      <c r="X35" s="12">
        <v>87</v>
      </c>
    </row>
    <row r="36" spans="1:24" ht="51" x14ac:dyDescent="0.25">
      <c r="A36" s="3" t="s">
        <v>14</v>
      </c>
      <c r="B36" s="11">
        <v>8241</v>
      </c>
      <c r="C36" s="11">
        <v>8392</v>
      </c>
      <c r="D36" s="11">
        <v>8552</v>
      </c>
      <c r="E36" s="11">
        <v>8703</v>
      </c>
      <c r="F36" s="11">
        <v>8861</v>
      </c>
      <c r="G36" s="11">
        <v>9011</v>
      </c>
      <c r="H36" s="11">
        <v>9174</v>
      </c>
      <c r="I36" s="11">
        <v>9350</v>
      </c>
      <c r="J36" s="11">
        <v>9533</v>
      </c>
      <c r="K36" s="11">
        <v>9719</v>
      </c>
      <c r="L36" s="11">
        <v>9866</v>
      </c>
      <c r="M36" s="11">
        <v>10061</v>
      </c>
      <c r="N36" s="11">
        <v>10204</v>
      </c>
      <c r="O36" s="11">
        <v>10465</v>
      </c>
      <c r="P36" s="11">
        <v>10621</v>
      </c>
      <c r="Q36" s="11">
        <v>10792</v>
      </c>
      <c r="R36" s="11">
        <v>10959</v>
      </c>
      <c r="S36" s="11">
        <v>11158</v>
      </c>
      <c r="T36" s="11">
        <v>11369</v>
      </c>
      <c r="U36" s="11">
        <v>11600</v>
      </c>
      <c r="V36" s="11">
        <v>11834</v>
      </c>
      <c r="W36" s="11">
        <v>11999</v>
      </c>
      <c r="X36" s="11">
        <v>12228</v>
      </c>
    </row>
    <row r="37" spans="1:24" ht="51" x14ac:dyDescent="0.25">
      <c r="A37" s="3" t="s">
        <v>15</v>
      </c>
      <c r="B37" s="11">
        <v>363</v>
      </c>
      <c r="C37" s="11">
        <v>370</v>
      </c>
      <c r="D37" s="11">
        <v>377</v>
      </c>
      <c r="E37" s="11">
        <v>384</v>
      </c>
      <c r="F37" s="11">
        <v>391</v>
      </c>
      <c r="G37" s="11">
        <v>397</v>
      </c>
      <c r="H37" s="11">
        <v>405</v>
      </c>
      <c r="I37" s="11">
        <v>412</v>
      </c>
      <c r="J37" s="11">
        <v>420</v>
      </c>
      <c r="K37" s="11">
        <v>429</v>
      </c>
      <c r="L37" s="11">
        <v>435</v>
      </c>
      <c r="M37" s="11">
        <v>444</v>
      </c>
      <c r="N37" s="11">
        <v>450</v>
      </c>
      <c r="O37" s="11">
        <v>462</v>
      </c>
      <c r="P37" s="11">
        <v>468</v>
      </c>
      <c r="Q37" s="11">
        <v>476</v>
      </c>
      <c r="R37" s="11">
        <v>483</v>
      </c>
      <c r="S37" s="11">
        <v>492</v>
      </c>
      <c r="T37" s="11">
        <v>501</v>
      </c>
      <c r="U37" s="11">
        <v>512</v>
      </c>
      <c r="V37" s="11">
        <v>522</v>
      </c>
      <c r="W37" s="11">
        <v>529</v>
      </c>
      <c r="X37" s="11">
        <v>539</v>
      </c>
    </row>
    <row r="38" spans="1:24" ht="25.5" x14ac:dyDescent="0.25">
      <c r="A38" s="3" t="s">
        <v>16</v>
      </c>
      <c r="B38" s="11">
        <v>818</v>
      </c>
      <c r="C38" s="11">
        <v>833</v>
      </c>
      <c r="D38" s="11">
        <v>848</v>
      </c>
      <c r="E38" s="11">
        <v>863</v>
      </c>
      <c r="F38" s="11">
        <v>879</v>
      </c>
      <c r="G38" s="11">
        <v>894</v>
      </c>
      <c r="H38" s="11">
        <v>910</v>
      </c>
      <c r="I38" s="11">
        <v>928</v>
      </c>
      <c r="J38" s="11">
        <v>946</v>
      </c>
      <c r="K38" s="11">
        <v>964</v>
      </c>
      <c r="L38" s="11">
        <v>979</v>
      </c>
      <c r="M38" s="11">
        <v>998</v>
      </c>
      <c r="N38" s="11">
        <v>1012</v>
      </c>
      <c r="O38" s="11">
        <v>1038</v>
      </c>
      <c r="P38" s="11">
        <v>1054</v>
      </c>
      <c r="Q38" s="11">
        <v>1071</v>
      </c>
      <c r="R38" s="11">
        <v>1087</v>
      </c>
      <c r="S38" s="11">
        <v>1107</v>
      </c>
      <c r="T38" s="11">
        <v>1128</v>
      </c>
      <c r="U38" s="11">
        <v>1151</v>
      </c>
      <c r="V38" s="11">
        <v>1174</v>
      </c>
      <c r="W38" s="11">
        <v>1190</v>
      </c>
      <c r="X38" s="11">
        <v>1213</v>
      </c>
    </row>
    <row r="39" spans="1:24" ht="51" x14ac:dyDescent="0.25">
      <c r="A39" s="3" t="s">
        <v>17</v>
      </c>
      <c r="B39" s="12">
        <v>1087</v>
      </c>
      <c r="C39" s="11">
        <v>1093</v>
      </c>
      <c r="D39" s="11">
        <v>1094</v>
      </c>
      <c r="E39" s="11">
        <v>1091</v>
      </c>
      <c r="F39" s="11">
        <v>1093</v>
      </c>
      <c r="G39" s="11">
        <v>1093</v>
      </c>
      <c r="H39" s="11">
        <v>1092</v>
      </c>
      <c r="I39" s="11">
        <v>1094</v>
      </c>
      <c r="J39" s="12">
        <v>1096</v>
      </c>
      <c r="K39" s="11">
        <v>1099</v>
      </c>
      <c r="L39" s="11">
        <v>1096</v>
      </c>
      <c r="M39" s="11">
        <v>1094</v>
      </c>
      <c r="N39" s="11">
        <v>1095</v>
      </c>
      <c r="O39" s="11">
        <v>1097</v>
      </c>
      <c r="P39" s="11">
        <v>1098</v>
      </c>
      <c r="Q39" s="11">
        <v>1092</v>
      </c>
      <c r="R39" s="11">
        <v>1090</v>
      </c>
      <c r="S39" s="11">
        <v>1093</v>
      </c>
      <c r="T39" s="12">
        <v>1094</v>
      </c>
      <c r="U39" s="12">
        <v>1099</v>
      </c>
      <c r="V39" s="12">
        <v>1100</v>
      </c>
      <c r="W39" s="12">
        <v>1103</v>
      </c>
      <c r="X39" s="12">
        <v>1092</v>
      </c>
    </row>
    <row r="40" spans="1:24" ht="51" x14ac:dyDescent="0.25">
      <c r="A40" s="3" t="s">
        <v>18</v>
      </c>
      <c r="B40" s="11">
        <v>1805</v>
      </c>
      <c r="C40" s="11">
        <v>1815</v>
      </c>
      <c r="D40" s="11">
        <v>1815</v>
      </c>
      <c r="E40" s="11">
        <v>1811</v>
      </c>
      <c r="F40" s="11">
        <v>1815</v>
      </c>
      <c r="G40" s="11">
        <v>1813</v>
      </c>
      <c r="H40" s="11">
        <v>1812</v>
      </c>
      <c r="I40" s="11">
        <v>1815</v>
      </c>
      <c r="J40" s="11">
        <v>1819</v>
      </c>
      <c r="K40" s="11">
        <v>1825</v>
      </c>
      <c r="L40" s="11">
        <v>1818</v>
      </c>
      <c r="M40" s="11">
        <v>1816</v>
      </c>
      <c r="N40" s="11">
        <v>1817</v>
      </c>
      <c r="O40" s="11">
        <v>1820</v>
      </c>
      <c r="P40" s="11">
        <v>1822</v>
      </c>
      <c r="Q40" s="11">
        <v>1813</v>
      </c>
      <c r="R40" s="11">
        <v>1808</v>
      </c>
      <c r="S40" s="11">
        <v>1813</v>
      </c>
      <c r="T40" s="11">
        <v>1816</v>
      </c>
      <c r="U40" s="11">
        <v>1824</v>
      </c>
      <c r="V40" s="11">
        <v>1825</v>
      </c>
      <c r="W40" s="11">
        <v>1831</v>
      </c>
      <c r="X40" s="11">
        <v>1812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C903-F0FF-4839-859F-48877529C182}">
  <dimension ref="A1:AF12"/>
  <sheetViews>
    <sheetView workbookViewId="0">
      <selection activeCell="J46" sqref="J46"/>
    </sheetView>
  </sheetViews>
  <sheetFormatPr defaultRowHeight="15" x14ac:dyDescent="0.25"/>
  <cols>
    <col min="1" max="1" width="29.28515625" customWidth="1"/>
  </cols>
  <sheetData>
    <row r="1" spans="1:32" x14ac:dyDescent="0.25">
      <c r="A1" t="s">
        <v>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5">
      <c r="A2" t="s">
        <v>26</v>
      </c>
      <c r="B2">
        <f>IFERROR(SUMPRODUCT('MOVES Annual Vehicle Miles'!I2:I3,'MOVES Vehicle Sales'!D29:D30)/SUM('MOVES Vehicle Sales'!D29:D30),"")</f>
        <v>15147.024451655525</v>
      </c>
      <c r="C2">
        <f>IFERROR(SUMPRODUCT('MOVES Annual Vehicle Miles'!J2:J3,'MOVES Vehicle Sales'!E29:E30)/SUM('MOVES Vehicle Sales'!E29:E30),"")</f>
        <v>14790.091171736349</v>
      </c>
      <c r="D2">
        <f>IFERROR(SUMPRODUCT('MOVES Annual Vehicle Miles'!K2:K3,'MOVES Vehicle Sales'!F29:F30)/SUM('MOVES Vehicle Sales'!F29:F30),"")</f>
        <v>14828.742991901023</v>
      </c>
      <c r="E2">
        <f>IFERROR(SUMPRODUCT('MOVES Annual Vehicle Miles'!L2:L3,'MOVES Vehicle Sales'!G29:G30)/SUM('MOVES Vehicle Sales'!G29:G30),"")</f>
        <v>14403.764068601648</v>
      </c>
      <c r="F2">
        <f>IFERROR(SUMPRODUCT('MOVES Annual Vehicle Miles'!M2:M3,'MOVES Vehicle Sales'!H29:H30)/SUM('MOVES Vehicle Sales'!H29:H30),"")</f>
        <v>14009.14364903004</v>
      </c>
      <c r="G2">
        <f>IFERROR(SUMPRODUCT('MOVES Annual Vehicle Miles'!N2:N3,'MOVES Vehicle Sales'!I29:I30)/SUM('MOVES Vehicle Sales'!I29:I30),"")</f>
        <v>13102.461600467524</v>
      </c>
      <c r="H2">
        <f>IFERROR(SUMPRODUCT('MOVES Annual Vehicle Miles'!O2:O3,'MOVES Vehicle Sales'!J29:J30)/SUM('MOVES Vehicle Sales'!J29:J30),"")</f>
        <v>12924.554616663661</v>
      </c>
      <c r="I2">
        <f>IFERROR(SUMPRODUCT('MOVES Annual Vehicle Miles'!P2:P3,'MOVES Vehicle Sales'!K29:K30)/SUM('MOVES Vehicle Sales'!K29:K30),"")</f>
        <v>12699.220835176749</v>
      </c>
      <c r="J2">
        <f>IFERROR(SUMPRODUCT('MOVES Annual Vehicle Miles'!Q2:Q3,'MOVES Vehicle Sales'!L29:L30)/SUM('MOVES Vehicle Sales'!L29:L30),"")</f>
        <v>12401.468836936117</v>
      </c>
      <c r="K2">
        <f>IFERROR(SUMPRODUCT('MOVES Annual Vehicle Miles'!R2:R3,'MOVES Vehicle Sales'!M29:M30)/SUM('MOVES Vehicle Sales'!M29:M30),"")</f>
        <v>12034.530929017055</v>
      </c>
      <c r="L2">
        <f>IFERROR(SUMPRODUCT('MOVES Annual Vehicle Miles'!S2:S3,'MOVES Vehicle Sales'!N29:N30)/SUM('MOVES Vehicle Sales'!N29:N30),"")</f>
        <v>11072.429336623089</v>
      </c>
      <c r="M2">
        <f>IFERROR(SUMPRODUCT('MOVES Annual Vehicle Miles'!T2:T3,'MOVES Vehicle Sales'!O29:O30)/SUM('MOVES Vehicle Sales'!O29:O30),"")</f>
        <v>10409.833672848592</v>
      </c>
      <c r="N2">
        <f>IFERROR(SUMPRODUCT('MOVES Annual Vehicle Miles'!U2:U3,'MOVES Vehicle Sales'!P29:P30)/SUM('MOVES Vehicle Sales'!P29:P30),"")</f>
        <v>10829.192730131661</v>
      </c>
      <c r="O2">
        <f>IFERROR(SUMPRODUCT('MOVES Annual Vehicle Miles'!V2:V3,'MOVES Vehicle Sales'!Q29:Q30)/SUM('MOVES Vehicle Sales'!Q29:Q30),"")</f>
        <v>10186.416189926891</v>
      </c>
      <c r="P2">
        <f>IFERROR(SUMPRODUCT('MOVES Annual Vehicle Miles'!W2:W3,'MOVES Vehicle Sales'!R29:R30)/SUM('MOVES Vehicle Sales'!R29:R30),"")</f>
        <v>9775.8517569403994</v>
      </c>
      <c r="Q2">
        <f>IFERROR(SUMPRODUCT('MOVES Annual Vehicle Miles'!X2:X3,'MOVES Vehicle Sales'!S29:S30)/SUM('MOVES Vehicle Sales'!S29:S30),"")</f>
        <v>8946.8505119744386</v>
      </c>
      <c r="R2">
        <f>IFERROR(SUMPRODUCT('MOVES Annual Vehicle Miles'!Y2:Y3,'MOVES Vehicle Sales'!T29:T30)/SUM('MOVES Vehicle Sales'!T29:T30),"")</f>
        <v>8652.2428234967592</v>
      </c>
      <c r="S2">
        <f>IFERROR(SUMPRODUCT('MOVES Annual Vehicle Miles'!Z2:Z3,'MOVES Vehicle Sales'!U29:U30)/SUM('MOVES Vehicle Sales'!U29:U30),"")</f>
        <v>8300.9180113154071</v>
      </c>
      <c r="T2">
        <f>IFERROR(SUMPRODUCT('MOVES Annual Vehicle Miles'!AA2:AA3,'MOVES Vehicle Sales'!V29:V30)/SUM('MOVES Vehicle Sales'!V29:V30),"")</f>
        <v>8140.2350749551497</v>
      </c>
      <c r="U2">
        <f>IFERROR(SUMPRODUCT('MOVES Annual Vehicle Miles'!AB2:AB3,'MOVES Vehicle Sales'!W29:W30)/SUM('MOVES Vehicle Sales'!W29:W30),"")</f>
        <v>8567.5957748411001</v>
      </c>
      <c r="V2">
        <f>IFERROR(SUMPRODUCT('MOVES Annual Vehicle Miles'!AC2:AC3,'MOVES Vehicle Sales'!X29:X30)/SUM('MOVES Vehicle Sales'!X29:X30),"")</f>
        <v>6936.0033349141613</v>
      </c>
      <c r="W2" t="str">
        <f>IFERROR(SUMPRODUCT('MOVES Annual Vehicle Miles'!AD2:AD3,'MOVES Vehicle Sales'!Y29:Y30)/SUM('MOVES Vehicle Sales'!Y29:Y30),"")</f>
        <v/>
      </c>
      <c r="X2" t="str">
        <f>IFERROR(SUMPRODUCT('MOVES Annual Vehicle Miles'!AE2:AE3,'MOVES Vehicle Sales'!Z29:Z30)/SUM('MOVES Vehicle Sales'!Z29:Z30),"")</f>
        <v/>
      </c>
      <c r="Y2" t="str">
        <f>IFERROR(SUMPRODUCT('MOVES Annual Vehicle Miles'!AF2:AF3,'MOVES Vehicle Sales'!AA29:AA30)/SUM('MOVES Vehicle Sales'!AA29:AA30),"")</f>
        <v/>
      </c>
      <c r="Z2" t="str">
        <f>IFERROR(SUMPRODUCT('MOVES Annual Vehicle Miles'!AG2:AG3,'MOVES Vehicle Sales'!AB29:AB30)/SUM('MOVES Vehicle Sales'!AB29:AB30),"")</f>
        <v/>
      </c>
      <c r="AA2" t="str">
        <f>IFERROR(SUMPRODUCT('MOVES Annual Vehicle Miles'!AH2:AH3,'MOVES Vehicle Sales'!AC29:AC30)/SUM('MOVES Vehicle Sales'!AC29:AC30),"")</f>
        <v/>
      </c>
      <c r="AB2" t="str">
        <f>IFERROR(SUMPRODUCT('MOVES Annual Vehicle Miles'!AI2:AI3,'MOVES Vehicle Sales'!AD29:AD30)/SUM('MOVES Vehicle Sales'!AD29:AD30),"")</f>
        <v/>
      </c>
      <c r="AC2" t="str">
        <f>IFERROR(SUMPRODUCT('MOVES Annual Vehicle Miles'!AJ2:AJ3,'MOVES Vehicle Sales'!AE29:AE30)/SUM('MOVES Vehicle Sales'!AE29:AE30),"")</f>
        <v/>
      </c>
      <c r="AD2" t="str">
        <f>IFERROR(SUMPRODUCT('MOVES Annual Vehicle Miles'!AK2:AK3,'MOVES Vehicle Sales'!AF29:AF30)/SUM('MOVES Vehicle Sales'!AF29:AF30),"")</f>
        <v/>
      </c>
      <c r="AE2" t="str">
        <f>IFERROR(SUMPRODUCT('MOVES Annual Vehicle Miles'!AL2:AL3,'MOVES Vehicle Sales'!AG29:AG30)/SUM('MOVES Vehicle Sales'!AG29:AG30),"")</f>
        <v/>
      </c>
      <c r="AF2" t="str">
        <f>IFERROR(SUMPRODUCT('MOVES Annual Vehicle Miles'!AM2:AM3,'MOVES Vehicle Sales'!AH29:AH30)/SUM('MOVES Vehicle Sales'!AH29:AH30),"")</f>
        <v/>
      </c>
    </row>
    <row r="3" spans="1:32" x14ac:dyDescent="0.25">
      <c r="A3" t="s">
        <v>27</v>
      </c>
      <c r="B3">
        <f>'MOVES Annual Vehicle Miles'!I3</f>
        <v>15806</v>
      </c>
      <c r="C3">
        <f>'MOVES Annual Vehicle Miles'!J3</f>
        <v>15683</v>
      </c>
      <c r="D3">
        <f>'MOVES Annual Vehicle Miles'!K3</f>
        <v>15859</v>
      </c>
      <c r="E3">
        <f>'MOVES Annual Vehicle Miles'!L3</f>
        <v>15302</v>
      </c>
      <c r="F3">
        <f>'MOVES Annual Vehicle Miles'!M3</f>
        <v>14762</v>
      </c>
      <c r="G3">
        <f>'MOVES Annual Vehicle Miles'!N3</f>
        <v>13836</v>
      </c>
      <c r="H3">
        <f>'MOVES Annual Vehicle Miles'!O3</f>
        <v>13542</v>
      </c>
      <c r="I3">
        <f>'MOVES Annual Vehicle Miles'!P3</f>
        <v>13615</v>
      </c>
      <c r="J3">
        <f>'MOVES Annual Vehicle Miles'!Q3</f>
        <v>12875</v>
      </c>
      <c r="K3">
        <f>'MOVES Annual Vehicle Miles'!R3</f>
        <v>12203</v>
      </c>
      <c r="L3">
        <f>'MOVES Annual Vehicle Miles'!S3</f>
        <v>11501</v>
      </c>
      <c r="M3">
        <f>'MOVES Annual Vehicle Miles'!T3</f>
        <v>10815</v>
      </c>
      <c r="N3">
        <f>'MOVES Annual Vehicle Miles'!U3</f>
        <v>11391</v>
      </c>
      <c r="O3">
        <f>'MOVES Annual Vehicle Miles'!V3</f>
        <v>10843</v>
      </c>
      <c r="P3">
        <f>'MOVES Annual Vehicle Miles'!W3</f>
        <v>10378</v>
      </c>
      <c r="Q3">
        <f>'MOVES Annual Vehicle Miles'!X3</f>
        <v>9259</v>
      </c>
      <c r="R3">
        <f>'MOVES Annual Vehicle Miles'!Y3</f>
        <v>8358</v>
      </c>
      <c r="S3">
        <f>'MOVES Annual Vehicle Miles'!Z3</f>
        <v>9371</v>
      </c>
      <c r="T3">
        <f>'MOVES Annual Vehicle Miles'!AA3</f>
        <v>7352</v>
      </c>
      <c r="U3">
        <f>'MOVES Annual Vehicle Miles'!AB3</f>
        <v>8363</v>
      </c>
      <c r="V3">
        <f>'MOVES Annual Vehicle Miles'!AC3</f>
        <v>6999</v>
      </c>
    </row>
    <row r="4" spans="1:32" x14ac:dyDescent="0.25">
      <c r="A4" t="s">
        <v>29</v>
      </c>
      <c r="B4" t="str">
        <f>'MOVES Annual Vehicle Miles'!I4</f>
        <v>*</v>
      </c>
      <c r="C4" t="str">
        <f>'MOVES Annual Vehicle Miles'!J4</f>
        <v>*</v>
      </c>
      <c r="D4">
        <f>'MOVES Annual Vehicle Miles'!K4</f>
        <v>46791</v>
      </c>
      <c r="E4">
        <f>'MOVES Annual Vehicle Miles'!L4</f>
        <v>41262</v>
      </c>
      <c r="F4">
        <f>'MOVES Annual Vehicle Miles'!M4</f>
        <v>42206</v>
      </c>
      <c r="G4">
        <f>'MOVES Annual Vehicle Miles'!N4</f>
        <v>39160</v>
      </c>
      <c r="H4">
        <f>'MOVES Annual Vehicle Miles'!O4</f>
        <v>38266</v>
      </c>
      <c r="I4">
        <f>'MOVES Annual Vehicle Miles'!P4</f>
        <v>36358</v>
      </c>
      <c r="J4">
        <f>'MOVES Annual Vehicle Miles'!Q4</f>
        <v>34935</v>
      </c>
      <c r="K4">
        <f>'MOVES Annual Vehicle Miles'!R4</f>
        <v>33021</v>
      </c>
      <c r="L4">
        <f>'MOVES Annual Vehicle Miles'!S4</f>
        <v>32540</v>
      </c>
      <c r="M4">
        <f>'MOVES Annual Vehicle Miles'!T4</f>
        <v>32605</v>
      </c>
      <c r="N4">
        <f>'MOVES Annual Vehicle Miles'!U4</f>
        <v>27722</v>
      </c>
      <c r="O4">
        <f>'MOVES Annual Vehicle Miles'!V4</f>
        <v>28429</v>
      </c>
      <c r="P4">
        <f>'MOVES Annual Vehicle Miles'!W4</f>
        <v>32140</v>
      </c>
      <c r="Q4">
        <f>'MOVES Annual Vehicle Miles'!X4</f>
        <v>28100</v>
      </c>
      <c r="R4">
        <f>'MOVES Annual Vehicle Miles'!Y4</f>
        <v>24626</v>
      </c>
      <c r="S4">
        <f>'MOVES Annual Vehicle Miles'!Z4</f>
        <v>23428</v>
      </c>
      <c r="T4">
        <f>'MOVES Annual Vehicle Miles'!AA4</f>
        <v>22575</v>
      </c>
      <c r="U4">
        <f>'MOVES Annual Vehicle Miles'!AB4</f>
        <v>23220</v>
      </c>
      <c r="V4">
        <f>'MOVES Annual Vehicle Miles'!AC4</f>
        <v>19588</v>
      </c>
      <c r="W4">
        <f>'MOVES Annual Vehicle Miles'!AD4</f>
        <v>22939</v>
      </c>
      <c r="X4">
        <f>'MOVES Annual Vehicle Miles'!AE4</f>
        <v>26413</v>
      </c>
      <c r="Y4">
        <f>'MOVES Annual Vehicle Miles'!AF4</f>
        <v>23366</v>
      </c>
      <c r="Z4">
        <f>'MOVES Annual Vehicle Miles'!AG4</f>
        <v>11259</v>
      </c>
      <c r="AA4">
        <f>'MOVES Annual Vehicle Miles'!AH4</f>
        <v>23228</v>
      </c>
      <c r="AB4">
        <f>'MOVES Annual Vehicle Miles'!AI4</f>
        <v>21515</v>
      </c>
      <c r="AC4">
        <f>'MOVES Annual Vehicle Miles'!AJ4</f>
        <v>25939</v>
      </c>
      <c r="AD4">
        <f>'MOVES Annual Vehicle Miles'!AK4</f>
        <v>20117</v>
      </c>
      <c r="AE4">
        <f>'MOVES Annual Vehicle Miles'!AL4</f>
        <v>17515</v>
      </c>
    </row>
    <row r="5" spans="1:32" x14ac:dyDescent="0.25">
      <c r="A5" t="s">
        <v>28</v>
      </c>
      <c r="B5" s="21">
        <f>'MOVES Annual Vehicle Miles'!I5</f>
        <v>109418</v>
      </c>
      <c r="C5">
        <f>'MOVES Annual Vehicle Miles'!J5</f>
        <v>128287</v>
      </c>
      <c r="D5">
        <f>'MOVES Annual Vehicle Miles'!K5</f>
        <v>117945</v>
      </c>
      <c r="E5">
        <f>'MOVES Annual Vehicle Miles'!L5</f>
        <v>110713</v>
      </c>
      <c r="F5">
        <f>'MOVES Annual Vehicle Miles'!M5</f>
        <v>99925</v>
      </c>
      <c r="G5">
        <f>'MOVES Annual Vehicle Miles'!N5</f>
        <v>94326</v>
      </c>
      <c r="H5">
        <f>'MOVES Annual Vehicle Miles'!O5</f>
        <v>85225</v>
      </c>
      <c r="I5">
        <f>'MOVES Annual Vehicle Miles'!P5</f>
        <v>85406</v>
      </c>
      <c r="J5">
        <f>'MOVES Annual Vehicle Miles'!Q5</f>
        <v>71834</v>
      </c>
      <c r="K5">
        <f>'MOVES Annual Vehicle Miles'!R5</f>
        <v>71160</v>
      </c>
      <c r="L5">
        <f>'MOVES Annual Vehicle Miles'!S5</f>
        <v>67760</v>
      </c>
      <c r="M5">
        <f>'MOVES Annual Vehicle Miles'!T5</f>
        <v>80207</v>
      </c>
      <c r="N5">
        <f>'MOVES Annual Vehicle Miles'!U5</f>
        <v>48562</v>
      </c>
      <c r="O5">
        <f>'MOVES Annual Vehicle Miles'!V5</f>
        <v>64473</v>
      </c>
      <c r="P5">
        <f>'MOVES Annual Vehicle Miles'!W5</f>
        <v>48242</v>
      </c>
      <c r="Q5">
        <f>'MOVES Annual Vehicle Miles'!X5</f>
        <v>58951</v>
      </c>
      <c r="R5">
        <f>'MOVES Annual Vehicle Miles'!Y5</f>
        <v>35897</v>
      </c>
    </row>
    <row r="7" spans="1:32" x14ac:dyDescent="0.25">
      <c r="A7" t="s">
        <v>48</v>
      </c>
    </row>
    <row r="8" spans="1:32" x14ac:dyDescent="0.25">
      <c r="A8" t="s">
        <v>25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</row>
    <row r="9" spans="1:32" x14ac:dyDescent="0.25">
      <c r="A9" t="s">
        <v>26</v>
      </c>
      <c r="B9">
        <f>B2/$B2</f>
        <v>1</v>
      </c>
      <c r="C9">
        <f t="shared" ref="C9:E9" si="0">C2/$B2</f>
        <v>0.97643541930902711</v>
      </c>
      <c r="D9">
        <f t="shared" si="0"/>
        <v>0.97898719575119486</v>
      </c>
      <c r="E9">
        <f t="shared" si="0"/>
        <v>0.95093027112842343</v>
      </c>
      <c r="F9">
        <f t="shared" ref="F9:V9" si="1">F2/$B2</f>
        <v>0.92487760178527223</v>
      </c>
      <c r="G9">
        <f t="shared" si="1"/>
        <v>0.86501884527132089</v>
      </c>
      <c r="H9">
        <f t="shared" si="1"/>
        <v>0.8532735031830655</v>
      </c>
      <c r="I9">
        <f t="shared" si="1"/>
        <v>0.83839706443391671</v>
      </c>
      <c r="J9">
        <f t="shared" si="1"/>
        <v>0.81873960635091425</v>
      </c>
      <c r="K9">
        <f t="shared" si="1"/>
        <v>0.79451452444851089</v>
      </c>
      <c r="L9">
        <f t="shared" si="1"/>
        <v>0.73099699363150528</v>
      </c>
      <c r="M9">
        <f t="shared" si="1"/>
        <v>0.68725271462216642</v>
      </c>
      <c r="N9">
        <f t="shared" si="1"/>
        <v>0.71493861812232451</v>
      </c>
      <c r="O9">
        <f t="shared" si="1"/>
        <v>0.67250278907508765</v>
      </c>
      <c r="P9">
        <f t="shared" si="1"/>
        <v>0.64539750286545072</v>
      </c>
      <c r="Q9">
        <f t="shared" si="1"/>
        <v>0.59066719939153289</v>
      </c>
      <c r="R9">
        <f t="shared" si="1"/>
        <v>0.57121732727850016</v>
      </c>
      <c r="S9">
        <f t="shared" si="1"/>
        <v>0.54802301520072749</v>
      </c>
      <c r="T9">
        <f t="shared" si="1"/>
        <v>0.53741479727164798</v>
      </c>
      <c r="U9">
        <f t="shared" si="1"/>
        <v>0.56562896575404198</v>
      </c>
      <c r="V9">
        <f t="shared" si="1"/>
        <v>0.45791193887959142</v>
      </c>
    </row>
    <row r="10" spans="1:32" x14ac:dyDescent="0.25">
      <c r="A10" t="s">
        <v>27</v>
      </c>
      <c r="B10">
        <f t="shared" ref="B10:D11" si="2">B3/$B3</f>
        <v>1</v>
      </c>
      <c r="C10">
        <f t="shared" si="2"/>
        <v>0.99221814500822469</v>
      </c>
      <c r="D10">
        <f t="shared" si="2"/>
        <v>1.0033531570289764</v>
      </c>
      <c r="E10">
        <f t="shared" ref="E10:V10" si="3">E3/$B3</f>
        <v>0.96811337466784764</v>
      </c>
      <c r="F10">
        <f t="shared" si="3"/>
        <v>0.93394913324054152</v>
      </c>
      <c r="G10">
        <f t="shared" si="3"/>
        <v>0.87536378590408703</v>
      </c>
      <c r="H10">
        <f t="shared" si="3"/>
        <v>0.85676325446033152</v>
      </c>
      <c r="I10">
        <f t="shared" si="3"/>
        <v>0.8613817537643933</v>
      </c>
      <c r="J10">
        <f t="shared" si="3"/>
        <v>0.81456408958623305</v>
      </c>
      <c r="K10">
        <f t="shared" si="3"/>
        <v>0.77204858914336327</v>
      </c>
      <c r="L10">
        <f t="shared" si="3"/>
        <v>0.72763507528786542</v>
      </c>
      <c r="M10">
        <f t="shared" si="3"/>
        <v>0.68423383525243575</v>
      </c>
      <c r="N10">
        <f t="shared" si="3"/>
        <v>0.72067569277489563</v>
      </c>
      <c r="O10">
        <f t="shared" si="3"/>
        <v>0.68600531443755541</v>
      </c>
      <c r="P10">
        <f t="shared" si="3"/>
        <v>0.65658610654181959</v>
      </c>
      <c r="Q10">
        <f t="shared" si="3"/>
        <v>0.58579020625079081</v>
      </c>
      <c r="R10">
        <f t="shared" si="3"/>
        <v>0.52878653675819309</v>
      </c>
      <c r="S10">
        <f t="shared" si="3"/>
        <v>0.59287612299126913</v>
      </c>
      <c r="T10">
        <f t="shared" si="3"/>
        <v>0.46513982032139695</v>
      </c>
      <c r="U10">
        <f t="shared" si="3"/>
        <v>0.5291028723269644</v>
      </c>
      <c r="V10">
        <f t="shared" si="3"/>
        <v>0.44280652916613944</v>
      </c>
    </row>
    <row r="11" spans="1:32" x14ac:dyDescent="0.25">
      <c r="A11" t="s">
        <v>29</v>
      </c>
      <c r="B11" t="e">
        <f t="shared" si="2"/>
        <v>#VALUE!</v>
      </c>
      <c r="C11" t="e">
        <f t="shared" si="2"/>
        <v>#VALUE!</v>
      </c>
      <c r="D11">
        <f>D4/$D4</f>
        <v>1</v>
      </c>
      <c r="E11">
        <f t="shared" ref="E11:AE11" si="4">E4/$D4</f>
        <v>0.88183625056100534</v>
      </c>
      <c r="F11">
        <f t="shared" si="4"/>
        <v>0.90201107050501161</v>
      </c>
      <c r="G11">
        <f t="shared" si="4"/>
        <v>0.83691308157551669</v>
      </c>
      <c r="H11">
        <f t="shared" si="4"/>
        <v>0.81780684319634123</v>
      </c>
      <c r="I11">
        <f t="shared" si="4"/>
        <v>0.7770297706823962</v>
      </c>
      <c r="J11">
        <f t="shared" si="4"/>
        <v>0.74661793934731036</v>
      </c>
      <c r="K11">
        <f t="shared" si="4"/>
        <v>0.70571263704558573</v>
      </c>
      <c r="L11">
        <f t="shared" si="4"/>
        <v>0.69543288239191292</v>
      </c>
      <c r="M11">
        <f t="shared" si="4"/>
        <v>0.69682203842619306</v>
      </c>
      <c r="N11">
        <f t="shared" si="4"/>
        <v>0.59246436280481285</v>
      </c>
      <c r="O11">
        <f t="shared" si="4"/>
        <v>0.60757410613152107</v>
      </c>
      <c r="P11">
        <f t="shared" si="4"/>
        <v>0.68688422987326625</v>
      </c>
      <c r="Q11">
        <f t="shared" si="4"/>
        <v>0.60054283943493403</v>
      </c>
      <c r="R11">
        <f t="shared" si="4"/>
        <v>0.52629779231048701</v>
      </c>
      <c r="S11">
        <f t="shared" si="4"/>
        <v>0.50069457801714001</v>
      </c>
      <c r="T11">
        <f t="shared" si="4"/>
        <v>0.48246457652112584</v>
      </c>
      <c r="U11">
        <f t="shared" si="4"/>
        <v>0.49624927870744373</v>
      </c>
      <c r="V11">
        <f t="shared" si="4"/>
        <v>0.41862751383813124</v>
      </c>
      <c r="W11">
        <f t="shared" si="4"/>
        <v>0.49024385031309442</v>
      </c>
      <c r="X11">
        <f t="shared" si="4"/>
        <v>0.56448889743754138</v>
      </c>
      <c r="Y11">
        <f t="shared" si="4"/>
        <v>0.49936953687674979</v>
      </c>
      <c r="Z11">
        <f t="shared" si="4"/>
        <v>0.24062319676860935</v>
      </c>
      <c r="AA11">
        <f t="shared" si="4"/>
        <v>0.49642025175781668</v>
      </c>
      <c r="AB11">
        <f t="shared" si="4"/>
        <v>0.45981064734671195</v>
      </c>
      <c r="AC11">
        <f t="shared" si="4"/>
        <v>0.55435874420294506</v>
      </c>
      <c r="AD11">
        <f t="shared" si="4"/>
        <v>0.42993310679404156</v>
      </c>
      <c r="AE11">
        <f t="shared" si="4"/>
        <v>0.37432412216024447</v>
      </c>
    </row>
    <row r="12" spans="1:32" x14ac:dyDescent="0.25">
      <c r="A12" t="s">
        <v>28</v>
      </c>
      <c r="C12">
        <f>C5/$C5</f>
        <v>1</v>
      </c>
      <c r="D12">
        <f t="shared" ref="D12:R12" si="5">D5/$C5</f>
        <v>0.91938388145330396</v>
      </c>
      <c r="E12">
        <f t="shared" si="5"/>
        <v>0.86301028163414839</v>
      </c>
      <c r="F12">
        <f t="shared" si="5"/>
        <v>0.77891758323134841</v>
      </c>
      <c r="G12">
        <f t="shared" si="5"/>
        <v>0.73527325449967651</v>
      </c>
      <c r="H12">
        <f t="shared" si="5"/>
        <v>0.66433075837769995</v>
      </c>
      <c r="I12">
        <f t="shared" si="5"/>
        <v>0.66574165737759872</v>
      </c>
      <c r="J12">
        <f t="shared" si="5"/>
        <v>0.55994761745149546</v>
      </c>
      <c r="K12">
        <f t="shared" si="5"/>
        <v>0.55469377255684515</v>
      </c>
      <c r="L12">
        <f t="shared" si="5"/>
        <v>0.52819069742062719</v>
      </c>
      <c r="M12">
        <f t="shared" si="5"/>
        <v>0.62521533748548175</v>
      </c>
      <c r="N12">
        <f t="shared" si="5"/>
        <v>0.3785418631661821</v>
      </c>
      <c r="O12">
        <f t="shared" si="5"/>
        <v>0.50256845978158349</v>
      </c>
      <c r="P12">
        <f t="shared" si="5"/>
        <v>0.37604745609453805</v>
      </c>
      <c r="Q12">
        <f t="shared" si="5"/>
        <v>0.4595243477515259</v>
      </c>
      <c r="R12">
        <f t="shared" si="5"/>
        <v>0.27981790828377001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1432-0616-4C8E-B11C-9E13A0703419}">
  <sheetPr>
    <tabColor rgb="FF002060"/>
  </sheetPr>
  <dimension ref="A1:C7"/>
  <sheetViews>
    <sheetView tabSelected="1" workbookViewId="0">
      <selection activeCell="F10" sqref="F10"/>
    </sheetView>
  </sheetViews>
  <sheetFormatPr defaultRowHeight="15" x14ac:dyDescent="0.25"/>
  <cols>
    <col min="1" max="1" width="15.28515625" customWidth="1"/>
  </cols>
  <sheetData>
    <row r="1" spans="1:3" x14ac:dyDescent="0.25">
      <c r="A1" t="s">
        <v>50</v>
      </c>
      <c r="B1" t="s">
        <v>52</v>
      </c>
      <c r="C1" t="s">
        <v>53</v>
      </c>
    </row>
    <row r="2" spans="1:3" x14ac:dyDescent="0.25">
      <c r="A2" t="s">
        <v>19</v>
      </c>
      <c r="B2">
        <v>2.6759999999999999E-2</v>
      </c>
      <c r="C2">
        <v>2.877E-2</v>
      </c>
    </row>
    <row r="3" spans="1:3" x14ac:dyDescent="0.25">
      <c r="A3" t="s">
        <v>20</v>
      </c>
      <c r="B3">
        <v>1.959E-2</v>
      </c>
      <c r="C3">
        <v>4.079E-2</v>
      </c>
    </row>
    <row r="4" spans="1:3" x14ac:dyDescent="0.25">
      <c r="A4" t="s">
        <v>21</v>
      </c>
      <c r="B4" s="23">
        <v>0</v>
      </c>
      <c r="C4">
        <v>0</v>
      </c>
    </row>
    <row r="5" spans="1:3" x14ac:dyDescent="0.25">
      <c r="A5" t="s">
        <v>22</v>
      </c>
      <c r="B5" s="23">
        <v>0</v>
      </c>
      <c r="C5">
        <v>0</v>
      </c>
    </row>
    <row r="6" spans="1:3" x14ac:dyDescent="0.25">
      <c r="A6" t="s">
        <v>23</v>
      </c>
      <c r="B6" s="23">
        <v>0</v>
      </c>
      <c r="C6">
        <v>0</v>
      </c>
    </row>
    <row r="7" spans="1:3" x14ac:dyDescent="0.25">
      <c r="A7" t="s">
        <v>24</v>
      </c>
      <c r="B7">
        <f>B2</f>
        <v>2.6759999999999999E-2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MOVES Annual Vehicle Miles</vt:lpstr>
      <vt:lpstr>MOVES Vehicle Sales</vt:lpstr>
      <vt:lpstr>Calculations</vt:lpstr>
      <vt:lpstr>BAPRiVMbVT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2021-05-04T20:14:22Z</dcterms:created>
  <dcterms:modified xsi:type="dcterms:W3CDTF">2021-05-04T21:38:10Z</dcterms:modified>
</cp:coreProperties>
</file>