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mahajan\Documents\eps-us\InputData\trans\BAADTbVT\"/>
    </mc:Choice>
  </mc:AlternateContent>
  <xr:revisionPtr revIDLastSave="0" documentId="13_ncr:1_{B702E76C-B695-4D78-BC19-A99F22992493}" xr6:coauthVersionLast="47" xr6:coauthVersionMax="47" xr10:uidLastSave="{00000000-0000-0000-0000-000000000000}"/>
  <bookViews>
    <workbookView xWindow="-28920" yWindow="-120" windowWidth="29040" windowHeight="17640" activeTab="4" xr2:uid="{00000000-000D-0000-FFFF-FFFF00000000}"/>
  </bookViews>
  <sheets>
    <sheet name="About" sheetId="1" r:id="rId1"/>
    <sheet name="SYVbT-passenger" sheetId="19" r:id="rId2"/>
    <sheet name="SYVbT-freight" sheetId="20" r:id="rId3"/>
    <sheet name="AVLo-passengers" sheetId="21" r:id="rId4"/>
    <sheet name="AVLo-freight" sheetId="22" r:id="rId5"/>
    <sheet name="AEO 2021 Table 7" sheetId="16" r:id="rId6"/>
    <sheet name="AEO 2021 Table 7 Raw" sheetId="27" r:id="rId7"/>
    <sheet name="AEO 2021 Table 46" sheetId="25" r:id="rId8"/>
    <sheet name="AEO 2021 Table 47" sheetId="17" r:id="rId9"/>
    <sheet name="AEO 2021 Table 47 Raw" sheetId="28" r:id="rId10"/>
    <sheet name="AEO 49" sheetId="24" r:id="rId11"/>
    <sheet name="NHTSA Motorbikes" sheetId="7" r:id="rId12"/>
    <sheet name="NTS 1-40" sheetId="23" r:id="rId13"/>
    <sheet name="NRBS 40" sheetId="13" r:id="rId14"/>
    <sheet name="BAADTbVT-passengers" sheetId="6" r:id="rId15"/>
    <sheet name="BAADTbVT-freight" sheetId="12" r:id="rId16"/>
  </sheets>
  <externalReferences>
    <externalReference r:id="rId17"/>
    <externalReference r:id="rId18"/>
  </externalReferences>
  <definedNames>
    <definedName name="Eno_TM" localSheetId="12">'[1]1997  Table 1a Modified'!#REF!</definedName>
    <definedName name="Eno_TM">'[2]1997  Table 1a Modified'!#REF!</definedName>
    <definedName name="Eno_Tons" localSheetId="12">'[1]1997  Table 1a Modified'!#REF!</definedName>
    <definedName name="Eno_Tons">'[2]1997  Table 1a Modified'!#REF!</definedName>
    <definedName name="Sum_T2" localSheetId="12">'[1]1997  Table 1a Modified'!#REF!</definedName>
    <definedName name="Sum_T2">'[2]1997  Table 1a Modified'!#REF!</definedName>
    <definedName name="Sum_TTM" localSheetId="12">'[1]1997  Table 1a Modified'!#REF!</definedName>
    <definedName name="Sum_TTM">'[2]1997  Table 1a Modified'!#REF!</definedName>
    <definedName name="ti_tbl_50" localSheetId="12">#REF!</definedName>
    <definedName name="ti_tbl_50">#REF!</definedName>
    <definedName name="ti_tbl_69" localSheetId="12">#REF!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6" i="17" l="1"/>
  <c r="G176" i="17"/>
  <c r="H176" i="17"/>
  <c r="I176" i="17"/>
  <c r="J176" i="17"/>
  <c r="K176" i="17"/>
  <c r="L176" i="17"/>
  <c r="M176" i="17"/>
  <c r="N176" i="17"/>
  <c r="O176" i="17"/>
  <c r="P176" i="17"/>
  <c r="Q176" i="17"/>
  <c r="R176" i="17"/>
  <c r="S176" i="17"/>
  <c r="T176" i="17"/>
  <c r="U176" i="17"/>
  <c r="V176" i="17"/>
  <c r="W176" i="17"/>
  <c r="X176" i="17"/>
  <c r="Y176" i="17"/>
  <c r="Z176" i="17"/>
  <c r="AA176" i="17"/>
  <c r="AB176" i="17"/>
  <c r="AC176" i="17"/>
  <c r="AD176" i="17"/>
  <c r="AE176" i="17"/>
  <c r="AF176" i="17"/>
  <c r="AG176" i="17"/>
  <c r="AH176" i="17"/>
  <c r="AI176" i="17"/>
  <c r="AJ176" i="17"/>
  <c r="F177" i="17"/>
  <c r="G177" i="17"/>
  <c r="H177" i="17"/>
  <c r="I177" i="17"/>
  <c r="J177" i="17"/>
  <c r="K177" i="17"/>
  <c r="L177" i="17"/>
  <c r="M177" i="17"/>
  <c r="N177" i="17"/>
  <c r="O177" i="17"/>
  <c r="P177" i="17"/>
  <c r="Q177" i="17"/>
  <c r="R177" i="17"/>
  <c r="S177" i="17"/>
  <c r="T177" i="17"/>
  <c r="U177" i="17"/>
  <c r="V177" i="17"/>
  <c r="W177" i="17"/>
  <c r="X177" i="17"/>
  <c r="Y177" i="17"/>
  <c r="Z177" i="17"/>
  <c r="AA177" i="17"/>
  <c r="AB177" i="17"/>
  <c r="AC177" i="17"/>
  <c r="AD177" i="17"/>
  <c r="AE177" i="17"/>
  <c r="AF177" i="17"/>
  <c r="AG177" i="17"/>
  <c r="AH177" i="17"/>
  <c r="AI177" i="17"/>
  <c r="AJ177" i="17"/>
  <c r="F178" i="17"/>
  <c r="G178" i="17"/>
  <c r="H178" i="17"/>
  <c r="I178" i="17"/>
  <c r="J178" i="17"/>
  <c r="K178" i="17"/>
  <c r="L178" i="17"/>
  <c r="M178" i="17"/>
  <c r="N178" i="17"/>
  <c r="O178" i="17"/>
  <c r="P178" i="17"/>
  <c r="Q178" i="17"/>
  <c r="R178" i="17"/>
  <c r="S178" i="17"/>
  <c r="T178" i="17"/>
  <c r="U178" i="17"/>
  <c r="V178" i="17"/>
  <c r="W178" i="17"/>
  <c r="X178" i="17"/>
  <c r="Y178" i="17"/>
  <c r="Z178" i="17"/>
  <c r="AA178" i="17"/>
  <c r="AB178" i="17"/>
  <c r="AC178" i="17"/>
  <c r="AD178" i="17"/>
  <c r="AE178" i="17"/>
  <c r="AF178" i="17"/>
  <c r="AG178" i="17"/>
  <c r="AH178" i="17"/>
  <c r="AI178" i="17"/>
  <c r="AJ178" i="17"/>
  <c r="E177" i="17"/>
  <c r="E178" i="17"/>
  <c r="F152" i="17"/>
  <c r="G152" i="17"/>
  <c r="H152" i="17"/>
  <c r="I152" i="17"/>
  <c r="J152" i="17"/>
  <c r="K152" i="17"/>
  <c r="L152" i="17"/>
  <c r="M152" i="17"/>
  <c r="N152" i="17"/>
  <c r="O152" i="17"/>
  <c r="P152" i="17"/>
  <c r="Q152" i="17"/>
  <c r="R152" i="17"/>
  <c r="S152" i="17"/>
  <c r="T152" i="17"/>
  <c r="U152" i="17"/>
  <c r="V152" i="17"/>
  <c r="W152" i="17"/>
  <c r="X152" i="17"/>
  <c r="Y152" i="17"/>
  <c r="Z152" i="17"/>
  <c r="AA152" i="17"/>
  <c r="AB152" i="17"/>
  <c r="AC152" i="17"/>
  <c r="AD152" i="17"/>
  <c r="AE152" i="17"/>
  <c r="AF152" i="17"/>
  <c r="AG152" i="17"/>
  <c r="AH152" i="17"/>
  <c r="AI152" i="17"/>
  <c r="AJ152" i="17"/>
  <c r="F153" i="17"/>
  <c r="G153" i="17"/>
  <c r="H153" i="17"/>
  <c r="I153" i="17"/>
  <c r="J153" i="17"/>
  <c r="K153" i="17"/>
  <c r="L153" i="17"/>
  <c r="M153" i="17"/>
  <c r="N153" i="17"/>
  <c r="O153" i="17"/>
  <c r="P153" i="17"/>
  <c r="Q153" i="17"/>
  <c r="R153" i="17"/>
  <c r="S153" i="17"/>
  <c r="T153" i="17"/>
  <c r="U153" i="17"/>
  <c r="V153" i="17"/>
  <c r="W153" i="17"/>
  <c r="X153" i="17"/>
  <c r="Y153" i="17"/>
  <c r="Z153" i="17"/>
  <c r="AA153" i="17"/>
  <c r="AB153" i="17"/>
  <c r="AC153" i="17"/>
  <c r="AD153" i="17"/>
  <c r="AE153" i="17"/>
  <c r="AF153" i="17"/>
  <c r="AG153" i="17"/>
  <c r="AH153" i="17"/>
  <c r="AI153" i="17"/>
  <c r="AJ153" i="17"/>
  <c r="F154" i="17"/>
  <c r="G154" i="17"/>
  <c r="H154" i="17"/>
  <c r="I154" i="17"/>
  <c r="J154" i="17"/>
  <c r="K154" i="17"/>
  <c r="L154" i="17"/>
  <c r="M154" i="17"/>
  <c r="N154" i="17"/>
  <c r="O154" i="17"/>
  <c r="P154" i="17"/>
  <c r="Q154" i="17"/>
  <c r="R154" i="17"/>
  <c r="S154" i="17"/>
  <c r="T154" i="17"/>
  <c r="U154" i="17"/>
  <c r="V154" i="17"/>
  <c r="W154" i="17"/>
  <c r="X154" i="17"/>
  <c r="Y154" i="17"/>
  <c r="Z154" i="17"/>
  <c r="AA154" i="17"/>
  <c r="AB154" i="17"/>
  <c r="AC154" i="17"/>
  <c r="AD154" i="17"/>
  <c r="AE154" i="17"/>
  <c r="AF154" i="17"/>
  <c r="AG154" i="17"/>
  <c r="AH154" i="17"/>
  <c r="AI154" i="17"/>
  <c r="AJ154" i="17"/>
  <c r="F155" i="17"/>
  <c r="G155" i="17"/>
  <c r="H155" i="17"/>
  <c r="I155" i="17"/>
  <c r="J155" i="17"/>
  <c r="K155" i="17"/>
  <c r="L155" i="17"/>
  <c r="M155" i="17"/>
  <c r="N155" i="17"/>
  <c r="O155" i="17"/>
  <c r="P155" i="17"/>
  <c r="Q155" i="17"/>
  <c r="R155" i="17"/>
  <c r="S155" i="17"/>
  <c r="T155" i="17"/>
  <c r="U155" i="17"/>
  <c r="V155" i="17"/>
  <c r="W155" i="17"/>
  <c r="X155" i="17"/>
  <c r="Y155" i="17"/>
  <c r="Z155" i="17"/>
  <c r="AA155" i="17"/>
  <c r="AB155" i="17"/>
  <c r="AC155" i="17"/>
  <c r="AD155" i="17"/>
  <c r="AE155" i="17"/>
  <c r="AF155" i="17"/>
  <c r="AG155" i="17"/>
  <c r="AH155" i="17"/>
  <c r="AI155" i="17"/>
  <c r="AJ155" i="17"/>
  <c r="F157" i="17"/>
  <c r="G157" i="17"/>
  <c r="H157" i="17"/>
  <c r="I157" i="17"/>
  <c r="J157" i="17"/>
  <c r="K157" i="17"/>
  <c r="L157" i="17"/>
  <c r="M157" i="17"/>
  <c r="N157" i="17"/>
  <c r="O157" i="17"/>
  <c r="P157" i="17"/>
  <c r="Q157" i="17"/>
  <c r="R157" i="17"/>
  <c r="S157" i="17"/>
  <c r="T157" i="17"/>
  <c r="U157" i="17"/>
  <c r="V157" i="17"/>
  <c r="W157" i="17"/>
  <c r="X157" i="17"/>
  <c r="Y157" i="17"/>
  <c r="Z157" i="17"/>
  <c r="AA157" i="17"/>
  <c r="AB157" i="17"/>
  <c r="AC157" i="17"/>
  <c r="AD157" i="17"/>
  <c r="AE157" i="17"/>
  <c r="AF157" i="17"/>
  <c r="AG157" i="17"/>
  <c r="AH157" i="17"/>
  <c r="AI157" i="17"/>
  <c r="AJ157" i="17"/>
  <c r="F158" i="17"/>
  <c r="G158" i="17"/>
  <c r="H158" i="17"/>
  <c r="I158" i="17"/>
  <c r="J158" i="17"/>
  <c r="K158" i="17"/>
  <c r="L158" i="17"/>
  <c r="M158" i="17"/>
  <c r="N158" i="17"/>
  <c r="O158" i="17"/>
  <c r="P158" i="17"/>
  <c r="Q158" i="17"/>
  <c r="R158" i="17"/>
  <c r="S158" i="17"/>
  <c r="T158" i="17"/>
  <c r="U158" i="17"/>
  <c r="V158" i="17"/>
  <c r="W158" i="17"/>
  <c r="X158" i="17"/>
  <c r="Y158" i="17"/>
  <c r="Z158" i="17"/>
  <c r="AA158" i="17"/>
  <c r="AB158" i="17"/>
  <c r="AC158" i="17"/>
  <c r="AD158" i="17"/>
  <c r="AE158" i="17"/>
  <c r="AF158" i="17"/>
  <c r="AG158" i="17"/>
  <c r="AH158" i="17"/>
  <c r="AI158" i="17"/>
  <c r="AJ158" i="17"/>
  <c r="F159" i="17"/>
  <c r="G159" i="17"/>
  <c r="H159" i="17"/>
  <c r="I159" i="17"/>
  <c r="J159" i="17"/>
  <c r="K159" i="17"/>
  <c r="L159" i="17"/>
  <c r="M159" i="17"/>
  <c r="N159" i="17"/>
  <c r="O159" i="17"/>
  <c r="P159" i="17"/>
  <c r="Q159" i="17"/>
  <c r="R159" i="17"/>
  <c r="S159" i="17"/>
  <c r="T159" i="17"/>
  <c r="U159" i="17"/>
  <c r="V159" i="17"/>
  <c r="W159" i="17"/>
  <c r="X159" i="17"/>
  <c r="Y159" i="17"/>
  <c r="Z159" i="17"/>
  <c r="AA159" i="17"/>
  <c r="AB159" i="17"/>
  <c r="AC159" i="17"/>
  <c r="AD159" i="17"/>
  <c r="AE159" i="17"/>
  <c r="AF159" i="17"/>
  <c r="AG159" i="17"/>
  <c r="AH159" i="17"/>
  <c r="AI159" i="17"/>
  <c r="AJ159" i="17"/>
  <c r="F160" i="17"/>
  <c r="G160" i="17"/>
  <c r="H160" i="17"/>
  <c r="I160" i="17"/>
  <c r="J160" i="17"/>
  <c r="K160" i="17"/>
  <c r="L160" i="17"/>
  <c r="M160" i="17"/>
  <c r="N160" i="17"/>
  <c r="O160" i="17"/>
  <c r="P160" i="17"/>
  <c r="Q160" i="17"/>
  <c r="R160" i="17"/>
  <c r="S160" i="17"/>
  <c r="T160" i="17"/>
  <c r="U160" i="17"/>
  <c r="V160" i="17"/>
  <c r="W160" i="17"/>
  <c r="X160" i="17"/>
  <c r="Y160" i="17"/>
  <c r="Z160" i="17"/>
  <c r="AA160" i="17"/>
  <c r="AB160" i="17"/>
  <c r="AC160" i="17"/>
  <c r="AD160" i="17"/>
  <c r="AE160" i="17"/>
  <c r="AF160" i="17"/>
  <c r="AG160" i="17"/>
  <c r="AH160" i="17"/>
  <c r="AI160" i="17"/>
  <c r="AJ160" i="17"/>
  <c r="F163" i="17"/>
  <c r="G163" i="17"/>
  <c r="H163" i="17"/>
  <c r="I163" i="17"/>
  <c r="J163" i="17"/>
  <c r="K163" i="17"/>
  <c r="L163" i="17"/>
  <c r="M163" i="17"/>
  <c r="N163" i="17"/>
  <c r="O163" i="17"/>
  <c r="P163" i="17"/>
  <c r="Q163" i="17"/>
  <c r="R163" i="17"/>
  <c r="S163" i="17"/>
  <c r="T163" i="17"/>
  <c r="U163" i="17"/>
  <c r="V163" i="17"/>
  <c r="W163" i="17"/>
  <c r="X163" i="17"/>
  <c r="Y163" i="17"/>
  <c r="Z163" i="17"/>
  <c r="AA163" i="17"/>
  <c r="AB163" i="17"/>
  <c r="AC163" i="17"/>
  <c r="AD163" i="17"/>
  <c r="AE163" i="17"/>
  <c r="AF163" i="17"/>
  <c r="AG163" i="17"/>
  <c r="AH163" i="17"/>
  <c r="AI163" i="17"/>
  <c r="AJ163" i="17"/>
  <c r="F164" i="17"/>
  <c r="G164" i="17"/>
  <c r="H164" i="17"/>
  <c r="I164" i="17"/>
  <c r="J164" i="17"/>
  <c r="K164" i="17"/>
  <c r="L164" i="17"/>
  <c r="M164" i="17"/>
  <c r="N164" i="17"/>
  <c r="O164" i="17"/>
  <c r="P164" i="17"/>
  <c r="Q164" i="17"/>
  <c r="R164" i="17"/>
  <c r="S164" i="17"/>
  <c r="T164" i="17"/>
  <c r="U164" i="17"/>
  <c r="V164" i="17"/>
  <c r="W164" i="17"/>
  <c r="X164" i="17"/>
  <c r="Y164" i="17"/>
  <c r="Z164" i="17"/>
  <c r="AA164" i="17"/>
  <c r="AB164" i="17"/>
  <c r="AC164" i="17"/>
  <c r="AD164" i="17"/>
  <c r="AE164" i="17"/>
  <c r="AF164" i="17"/>
  <c r="AG164" i="17"/>
  <c r="AH164" i="17"/>
  <c r="AI164" i="17"/>
  <c r="AJ164" i="17"/>
  <c r="F165" i="17"/>
  <c r="G165" i="17"/>
  <c r="H165" i="17"/>
  <c r="I165" i="17"/>
  <c r="J165" i="17"/>
  <c r="K165" i="17"/>
  <c r="L165" i="17"/>
  <c r="M165" i="17"/>
  <c r="N165" i="17"/>
  <c r="O165" i="17"/>
  <c r="P165" i="17"/>
  <c r="Q165" i="17"/>
  <c r="R165" i="17"/>
  <c r="S165" i="17"/>
  <c r="T165" i="17"/>
  <c r="U165" i="17"/>
  <c r="V165" i="17"/>
  <c r="W165" i="17"/>
  <c r="X165" i="17"/>
  <c r="Y165" i="17"/>
  <c r="Z165" i="17"/>
  <c r="AA165" i="17"/>
  <c r="AB165" i="17"/>
  <c r="AC165" i="17"/>
  <c r="AD165" i="17"/>
  <c r="AE165" i="17"/>
  <c r="AF165" i="17"/>
  <c r="AG165" i="17"/>
  <c r="AH165" i="17"/>
  <c r="AI165" i="17"/>
  <c r="AJ165" i="17"/>
  <c r="F166" i="17"/>
  <c r="G166" i="17"/>
  <c r="H166" i="17"/>
  <c r="I166" i="17"/>
  <c r="J166" i="17"/>
  <c r="K166" i="17"/>
  <c r="L166" i="17"/>
  <c r="M166" i="17"/>
  <c r="N166" i="17"/>
  <c r="O166" i="17"/>
  <c r="P166" i="17"/>
  <c r="Q166" i="17"/>
  <c r="R166" i="17"/>
  <c r="S166" i="17"/>
  <c r="T166" i="17"/>
  <c r="U166" i="17"/>
  <c r="V166" i="17"/>
  <c r="W166" i="17"/>
  <c r="X166" i="17"/>
  <c r="Y166" i="17"/>
  <c r="Z166" i="17"/>
  <c r="AA166" i="17"/>
  <c r="AB166" i="17"/>
  <c r="AC166" i="17"/>
  <c r="AD166" i="17"/>
  <c r="AE166" i="17"/>
  <c r="AF166" i="17"/>
  <c r="AG166" i="17"/>
  <c r="AH166" i="17"/>
  <c r="AI166" i="17"/>
  <c r="AJ166" i="17"/>
  <c r="F167" i="17"/>
  <c r="G167" i="17"/>
  <c r="H167" i="17"/>
  <c r="I167" i="17"/>
  <c r="J167" i="17"/>
  <c r="K167" i="17"/>
  <c r="L167" i="17"/>
  <c r="M167" i="17"/>
  <c r="N167" i="17"/>
  <c r="O167" i="17"/>
  <c r="P167" i="17"/>
  <c r="Q167" i="17"/>
  <c r="R167" i="17"/>
  <c r="S167" i="17"/>
  <c r="T167" i="17"/>
  <c r="U167" i="17"/>
  <c r="V167" i="17"/>
  <c r="W167" i="17"/>
  <c r="X167" i="17"/>
  <c r="Y167" i="17"/>
  <c r="Z167" i="17"/>
  <c r="AA167" i="17"/>
  <c r="AB167" i="17"/>
  <c r="AC167" i="17"/>
  <c r="AD167" i="17"/>
  <c r="AE167" i="17"/>
  <c r="AF167" i="17"/>
  <c r="AG167" i="17"/>
  <c r="AH167" i="17"/>
  <c r="AI167" i="17"/>
  <c r="AJ167" i="17"/>
  <c r="F168" i="17"/>
  <c r="G168" i="17"/>
  <c r="H168" i="17"/>
  <c r="I168" i="17"/>
  <c r="J168" i="17"/>
  <c r="K168" i="17"/>
  <c r="L168" i="17"/>
  <c r="M168" i="17"/>
  <c r="N168" i="17"/>
  <c r="O168" i="17"/>
  <c r="P168" i="17"/>
  <c r="Q168" i="17"/>
  <c r="R168" i="17"/>
  <c r="S168" i="17"/>
  <c r="T168" i="17"/>
  <c r="U168" i="17"/>
  <c r="V168" i="17"/>
  <c r="W168" i="17"/>
  <c r="X168" i="17"/>
  <c r="Y168" i="17"/>
  <c r="Z168" i="17"/>
  <c r="AA168" i="17"/>
  <c r="AB168" i="17"/>
  <c r="AC168" i="17"/>
  <c r="AD168" i="17"/>
  <c r="AE168" i="17"/>
  <c r="AF168" i="17"/>
  <c r="AG168" i="17"/>
  <c r="AH168" i="17"/>
  <c r="AI168" i="17"/>
  <c r="AJ168" i="17"/>
  <c r="F169" i="17"/>
  <c r="G169" i="17"/>
  <c r="H169" i="17"/>
  <c r="I169" i="17"/>
  <c r="J169" i="17"/>
  <c r="K169" i="17"/>
  <c r="L169" i="17"/>
  <c r="M169" i="17"/>
  <c r="N169" i="17"/>
  <c r="O169" i="17"/>
  <c r="P169" i="17"/>
  <c r="Q169" i="17"/>
  <c r="R169" i="17"/>
  <c r="S169" i="17"/>
  <c r="T169" i="17"/>
  <c r="U169" i="17"/>
  <c r="V169" i="17"/>
  <c r="W169" i="17"/>
  <c r="X169" i="17"/>
  <c r="Y169" i="17"/>
  <c r="Z169" i="17"/>
  <c r="AA169" i="17"/>
  <c r="AB169" i="17"/>
  <c r="AC169" i="17"/>
  <c r="AD169" i="17"/>
  <c r="AE169" i="17"/>
  <c r="AF169" i="17"/>
  <c r="AG169" i="17"/>
  <c r="AH169" i="17"/>
  <c r="AI169" i="17"/>
  <c r="AJ169" i="17"/>
  <c r="F170" i="17"/>
  <c r="G170" i="17"/>
  <c r="H170" i="17"/>
  <c r="I170" i="17"/>
  <c r="J170" i="17"/>
  <c r="K170" i="17"/>
  <c r="L170" i="17"/>
  <c r="M170" i="17"/>
  <c r="N170" i="17"/>
  <c r="O170" i="17"/>
  <c r="P170" i="17"/>
  <c r="Q170" i="17"/>
  <c r="R170" i="17"/>
  <c r="S170" i="17"/>
  <c r="T170" i="17"/>
  <c r="U170" i="17"/>
  <c r="V170" i="17"/>
  <c r="W170" i="17"/>
  <c r="X170" i="17"/>
  <c r="Y170" i="17"/>
  <c r="Z170" i="17"/>
  <c r="AA170" i="17"/>
  <c r="AB170" i="17"/>
  <c r="AC170" i="17"/>
  <c r="AD170" i="17"/>
  <c r="AE170" i="17"/>
  <c r="AF170" i="17"/>
  <c r="AG170" i="17"/>
  <c r="AH170" i="17"/>
  <c r="AI170" i="17"/>
  <c r="AJ170" i="17"/>
  <c r="F171" i="17"/>
  <c r="G171" i="17"/>
  <c r="H171" i="17"/>
  <c r="I171" i="17"/>
  <c r="J171" i="17"/>
  <c r="K171" i="17"/>
  <c r="L171" i="17"/>
  <c r="M171" i="17"/>
  <c r="N171" i="17"/>
  <c r="O171" i="17"/>
  <c r="P171" i="17"/>
  <c r="Q171" i="17"/>
  <c r="R171" i="17"/>
  <c r="S171" i="17"/>
  <c r="T171" i="17"/>
  <c r="U171" i="17"/>
  <c r="V171" i="17"/>
  <c r="W171" i="17"/>
  <c r="X171" i="17"/>
  <c r="Y171" i="17"/>
  <c r="Z171" i="17"/>
  <c r="AA171" i="17"/>
  <c r="AB171" i="17"/>
  <c r="AC171" i="17"/>
  <c r="AD171" i="17"/>
  <c r="AE171" i="17"/>
  <c r="AF171" i="17"/>
  <c r="AG171" i="17"/>
  <c r="AH171" i="17"/>
  <c r="AI171" i="17"/>
  <c r="AJ171" i="17"/>
  <c r="F172" i="17"/>
  <c r="G172" i="17"/>
  <c r="H172" i="17"/>
  <c r="I172" i="17"/>
  <c r="J172" i="17"/>
  <c r="K172" i="17"/>
  <c r="L172" i="17"/>
  <c r="M172" i="17"/>
  <c r="N172" i="17"/>
  <c r="O172" i="17"/>
  <c r="P172" i="17"/>
  <c r="Q172" i="17"/>
  <c r="R172" i="17"/>
  <c r="S172" i="17"/>
  <c r="T172" i="17"/>
  <c r="U172" i="17"/>
  <c r="V172" i="17"/>
  <c r="W172" i="17"/>
  <c r="X172" i="17"/>
  <c r="Y172" i="17"/>
  <c r="Z172" i="17"/>
  <c r="AA172" i="17"/>
  <c r="AB172" i="17"/>
  <c r="AC172" i="17"/>
  <c r="AD172" i="17"/>
  <c r="AE172" i="17"/>
  <c r="AF172" i="17"/>
  <c r="AG172" i="17"/>
  <c r="AH172" i="17"/>
  <c r="AI172" i="17"/>
  <c r="AJ172" i="17"/>
  <c r="F173" i="17"/>
  <c r="G173" i="17"/>
  <c r="H173" i="17"/>
  <c r="I173" i="17"/>
  <c r="J173" i="17"/>
  <c r="K173" i="17"/>
  <c r="L173" i="17"/>
  <c r="M173" i="17"/>
  <c r="N173" i="17"/>
  <c r="O173" i="17"/>
  <c r="P173" i="17"/>
  <c r="Q173" i="17"/>
  <c r="R173" i="17"/>
  <c r="S173" i="17"/>
  <c r="T173" i="17"/>
  <c r="U173" i="17"/>
  <c r="V173" i="17"/>
  <c r="W173" i="17"/>
  <c r="X173" i="17"/>
  <c r="Y173" i="17"/>
  <c r="Z173" i="17"/>
  <c r="AA173" i="17"/>
  <c r="AB173" i="17"/>
  <c r="AC173" i="17"/>
  <c r="AD173" i="17"/>
  <c r="AE173" i="17"/>
  <c r="AF173" i="17"/>
  <c r="AG173" i="17"/>
  <c r="AH173" i="17"/>
  <c r="AI173" i="17"/>
  <c r="AJ173" i="17"/>
  <c r="F174" i="17"/>
  <c r="G174" i="17"/>
  <c r="H174" i="17"/>
  <c r="I174" i="17"/>
  <c r="J174" i="17"/>
  <c r="K174" i="17"/>
  <c r="L174" i="17"/>
  <c r="M174" i="17"/>
  <c r="N174" i="17"/>
  <c r="O174" i="17"/>
  <c r="P174" i="17"/>
  <c r="Q174" i="17"/>
  <c r="R174" i="17"/>
  <c r="S174" i="17"/>
  <c r="T174" i="17"/>
  <c r="U174" i="17"/>
  <c r="V174" i="17"/>
  <c r="W174" i="17"/>
  <c r="X174" i="17"/>
  <c r="Y174" i="17"/>
  <c r="Z174" i="17"/>
  <c r="AA174" i="17"/>
  <c r="AB174" i="17"/>
  <c r="AC174" i="17"/>
  <c r="AD174" i="17"/>
  <c r="AE174" i="17"/>
  <c r="AF174" i="17"/>
  <c r="AG174" i="17"/>
  <c r="AH174" i="17"/>
  <c r="AI174" i="17"/>
  <c r="AJ174" i="17"/>
  <c r="F175" i="17"/>
  <c r="G175" i="17"/>
  <c r="H175" i="17"/>
  <c r="I175" i="17"/>
  <c r="J175" i="17"/>
  <c r="K175" i="17"/>
  <c r="L175" i="17"/>
  <c r="M175" i="17"/>
  <c r="N175" i="17"/>
  <c r="O175" i="17"/>
  <c r="P175" i="17"/>
  <c r="Q175" i="17"/>
  <c r="R175" i="17"/>
  <c r="S175" i="17"/>
  <c r="T175" i="17"/>
  <c r="U175" i="17"/>
  <c r="V175" i="17"/>
  <c r="W175" i="17"/>
  <c r="X175" i="17"/>
  <c r="Y175" i="17"/>
  <c r="Z175" i="17"/>
  <c r="AA175" i="17"/>
  <c r="AB175" i="17"/>
  <c r="AC175" i="17"/>
  <c r="AD175" i="17"/>
  <c r="AE175" i="17"/>
  <c r="AF175" i="17"/>
  <c r="AG175" i="17"/>
  <c r="AH175" i="17"/>
  <c r="AI175" i="17"/>
  <c r="AJ175" i="17"/>
  <c r="E153" i="17"/>
  <c r="E154" i="17"/>
  <c r="E155" i="17"/>
  <c r="E157" i="17"/>
  <c r="E158" i="17"/>
  <c r="E159" i="17"/>
  <c r="E160" i="17"/>
  <c r="E163" i="17"/>
  <c r="E164" i="17"/>
  <c r="E165" i="17"/>
  <c r="E166" i="17"/>
  <c r="E167" i="17"/>
  <c r="E168" i="17"/>
  <c r="E169" i="17"/>
  <c r="E170" i="17"/>
  <c r="E171" i="17"/>
  <c r="E172" i="17"/>
  <c r="E173" i="17"/>
  <c r="E174" i="17"/>
  <c r="E175" i="17"/>
  <c r="E176" i="17"/>
  <c r="E152"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AI79" i="17"/>
  <c r="AJ79"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AI80" i="17"/>
  <c r="AJ80"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AI82" i="17"/>
  <c r="AJ82"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AJ84"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AJ85"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AJ86"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AJ87"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AJ88"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AJ89"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AJ90"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AJ91"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AJ96"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AJ97" i="17"/>
  <c r="F98" i="17"/>
  <c r="G98" i="17"/>
  <c r="H98" i="17"/>
  <c r="I98"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AJ98" i="17"/>
  <c r="F99" i="17"/>
  <c r="G99" i="17"/>
  <c r="H99" i="17"/>
  <c r="I99"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AJ99" i="17"/>
  <c r="F100" i="17"/>
  <c r="G100" i="17"/>
  <c r="H100" i="17"/>
  <c r="I100"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AJ100" i="17"/>
  <c r="F101" i="17"/>
  <c r="G101" i="17"/>
  <c r="H101" i="17"/>
  <c r="I101"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AJ101" i="17"/>
  <c r="F102" i="17"/>
  <c r="G102" i="17"/>
  <c r="H102" i="17"/>
  <c r="I102"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AJ102" i="17"/>
  <c r="F103" i="17"/>
  <c r="G103" i="17"/>
  <c r="H103" i="17"/>
  <c r="I103"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AJ103" i="17"/>
  <c r="F104" i="17"/>
  <c r="G104" i="17"/>
  <c r="H104" i="17"/>
  <c r="I104"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AJ104" i="17"/>
  <c r="F105" i="17"/>
  <c r="G105" i="17"/>
  <c r="H105" i="17"/>
  <c r="I105"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AJ105" i="17"/>
  <c r="F106" i="17"/>
  <c r="G106" i="17"/>
  <c r="H106" i="17"/>
  <c r="I106"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AJ106" i="17"/>
  <c r="F107" i="17"/>
  <c r="G107" i="17"/>
  <c r="H107" i="17"/>
  <c r="I107"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AJ107" i="17"/>
  <c r="F108" i="17"/>
  <c r="G108" i="17"/>
  <c r="H108" i="17"/>
  <c r="I108"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AJ108" i="17"/>
  <c r="F109" i="17"/>
  <c r="G109" i="17"/>
  <c r="H109" i="17"/>
  <c r="I109"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AJ109" i="17"/>
  <c r="F110" i="17"/>
  <c r="G110" i="17"/>
  <c r="H110" i="17"/>
  <c r="I110"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AJ110" i="17"/>
  <c r="F111" i="17"/>
  <c r="G111" i="17"/>
  <c r="H111" i="17"/>
  <c r="I111" i="17"/>
  <c r="J111" i="17"/>
  <c r="K111" i="17"/>
  <c r="L111" i="17"/>
  <c r="M111" i="17"/>
  <c r="N111" i="17"/>
  <c r="O111" i="17"/>
  <c r="P111" i="17"/>
  <c r="Q111" i="17"/>
  <c r="R111" i="17"/>
  <c r="S111" i="17"/>
  <c r="T111" i="17"/>
  <c r="U111" i="17"/>
  <c r="V111" i="17"/>
  <c r="W111" i="17"/>
  <c r="X111" i="17"/>
  <c r="Y111" i="17"/>
  <c r="Z111" i="17"/>
  <c r="AA111" i="17"/>
  <c r="AB111" i="17"/>
  <c r="AC111" i="17"/>
  <c r="AD111" i="17"/>
  <c r="AE111" i="17"/>
  <c r="AF111" i="17"/>
  <c r="AG111" i="17"/>
  <c r="AH111" i="17"/>
  <c r="AI111" i="17"/>
  <c r="AJ111" i="17"/>
  <c r="F112" i="17"/>
  <c r="G112" i="17"/>
  <c r="H112" i="17"/>
  <c r="I112" i="17"/>
  <c r="J112" i="17"/>
  <c r="K112" i="17"/>
  <c r="L112" i="17"/>
  <c r="M112" i="17"/>
  <c r="N112" i="17"/>
  <c r="O112" i="17"/>
  <c r="P112" i="17"/>
  <c r="Q112" i="17"/>
  <c r="R112" i="17"/>
  <c r="S112" i="17"/>
  <c r="T112" i="17"/>
  <c r="U112" i="17"/>
  <c r="V112" i="17"/>
  <c r="W112" i="17"/>
  <c r="X112" i="17"/>
  <c r="Y112" i="17"/>
  <c r="Z112" i="17"/>
  <c r="AA112" i="17"/>
  <c r="AB112" i="17"/>
  <c r="AC112" i="17"/>
  <c r="AD112" i="17"/>
  <c r="AE112" i="17"/>
  <c r="AF112" i="17"/>
  <c r="AG112" i="17"/>
  <c r="AH112" i="17"/>
  <c r="AI112" i="17"/>
  <c r="AJ112" i="17"/>
  <c r="F113" i="17"/>
  <c r="G113" i="17"/>
  <c r="H113" i="17"/>
  <c r="I113" i="17"/>
  <c r="J113" i="17"/>
  <c r="K113" i="17"/>
  <c r="L113" i="17"/>
  <c r="M113" i="17"/>
  <c r="N113" i="17"/>
  <c r="O113" i="17"/>
  <c r="P113" i="17"/>
  <c r="Q113" i="17"/>
  <c r="R113" i="17"/>
  <c r="S113" i="17"/>
  <c r="T113" i="17"/>
  <c r="U113" i="17"/>
  <c r="V113" i="17"/>
  <c r="W113" i="17"/>
  <c r="X113" i="17"/>
  <c r="Y113" i="17"/>
  <c r="Z113" i="17"/>
  <c r="AA113" i="17"/>
  <c r="AB113" i="17"/>
  <c r="AC113" i="17"/>
  <c r="AD113" i="17"/>
  <c r="AE113" i="17"/>
  <c r="AF113" i="17"/>
  <c r="AG113" i="17"/>
  <c r="AH113" i="17"/>
  <c r="AI113" i="17"/>
  <c r="AJ113" i="17"/>
  <c r="F114" i="17"/>
  <c r="G114" i="17"/>
  <c r="H114" i="17"/>
  <c r="I114" i="17"/>
  <c r="J114" i="17"/>
  <c r="K114" i="17"/>
  <c r="L114" i="17"/>
  <c r="M114" i="17"/>
  <c r="N114" i="17"/>
  <c r="O114" i="17"/>
  <c r="P114" i="17"/>
  <c r="Q114" i="17"/>
  <c r="R114" i="17"/>
  <c r="S114" i="17"/>
  <c r="T114" i="17"/>
  <c r="U114" i="17"/>
  <c r="V114" i="17"/>
  <c r="W114" i="17"/>
  <c r="X114" i="17"/>
  <c r="Y114" i="17"/>
  <c r="Z114" i="17"/>
  <c r="AA114" i="17"/>
  <c r="AB114" i="17"/>
  <c r="AC114" i="17"/>
  <c r="AD114" i="17"/>
  <c r="AE114" i="17"/>
  <c r="AF114" i="17"/>
  <c r="AG114" i="17"/>
  <c r="AH114" i="17"/>
  <c r="AI114" i="17"/>
  <c r="AJ114" i="17"/>
  <c r="F115" i="17"/>
  <c r="G115" i="17"/>
  <c r="H115" i="17"/>
  <c r="I115" i="17"/>
  <c r="J115" i="17"/>
  <c r="K115" i="17"/>
  <c r="L115" i="17"/>
  <c r="M115" i="17"/>
  <c r="N115" i="17"/>
  <c r="O115" i="17"/>
  <c r="P115" i="17"/>
  <c r="Q115" i="17"/>
  <c r="R115" i="17"/>
  <c r="S115" i="17"/>
  <c r="T115" i="17"/>
  <c r="U115" i="17"/>
  <c r="V115" i="17"/>
  <c r="W115" i="17"/>
  <c r="X115" i="17"/>
  <c r="Y115" i="17"/>
  <c r="Z115" i="17"/>
  <c r="AA115" i="17"/>
  <c r="AB115" i="17"/>
  <c r="AC115" i="17"/>
  <c r="AD115" i="17"/>
  <c r="AE115" i="17"/>
  <c r="AF115" i="17"/>
  <c r="AG115" i="17"/>
  <c r="AH115" i="17"/>
  <c r="AI115" i="17"/>
  <c r="AJ115" i="17"/>
  <c r="F116" i="17"/>
  <c r="G116" i="17"/>
  <c r="H116" i="17"/>
  <c r="I116" i="17"/>
  <c r="J116" i="17"/>
  <c r="K116" i="17"/>
  <c r="L116" i="17"/>
  <c r="M116" i="17"/>
  <c r="N116" i="17"/>
  <c r="O116" i="17"/>
  <c r="P116" i="17"/>
  <c r="Q116" i="17"/>
  <c r="R116" i="17"/>
  <c r="S116" i="17"/>
  <c r="T116" i="17"/>
  <c r="U116" i="17"/>
  <c r="V116" i="17"/>
  <c r="W116" i="17"/>
  <c r="X116" i="17"/>
  <c r="Y116" i="17"/>
  <c r="Z116" i="17"/>
  <c r="AA116" i="17"/>
  <c r="AB116" i="17"/>
  <c r="AC116" i="17"/>
  <c r="AD116" i="17"/>
  <c r="AE116" i="17"/>
  <c r="AF116" i="17"/>
  <c r="AG116" i="17"/>
  <c r="AH116" i="17"/>
  <c r="AI116" i="17"/>
  <c r="AJ116" i="17"/>
  <c r="F117" i="17"/>
  <c r="G117" i="17"/>
  <c r="H117" i="17"/>
  <c r="I117" i="17"/>
  <c r="J117" i="17"/>
  <c r="K117" i="17"/>
  <c r="L117" i="17"/>
  <c r="M117" i="17"/>
  <c r="N117" i="17"/>
  <c r="O117" i="17"/>
  <c r="P117" i="17"/>
  <c r="Q117" i="17"/>
  <c r="R117" i="17"/>
  <c r="S117" i="17"/>
  <c r="T117" i="17"/>
  <c r="U117" i="17"/>
  <c r="V117" i="17"/>
  <c r="W117" i="17"/>
  <c r="X117" i="17"/>
  <c r="Y117" i="17"/>
  <c r="Z117" i="17"/>
  <c r="AA117" i="17"/>
  <c r="AB117" i="17"/>
  <c r="AC117" i="17"/>
  <c r="AD117" i="17"/>
  <c r="AE117" i="17"/>
  <c r="AF117" i="17"/>
  <c r="AG117" i="17"/>
  <c r="AH117" i="17"/>
  <c r="AI117" i="17"/>
  <c r="AJ117" i="17"/>
  <c r="F118" i="17"/>
  <c r="G118" i="17"/>
  <c r="H118" i="17"/>
  <c r="I118" i="17"/>
  <c r="J118" i="17"/>
  <c r="K118" i="17"/>
  <c r="L118" i="17"/>
  <c r="M118" i="17"/>
  <c r="N118" i="17"/>
  <c r="O118" i="17"/>
  <c r="P118" i="17"/>
  <c r="Q118" i="17"/>
  <c r="R118" i="17"/>
  <c r="S118" i="17"/>
  <c r="T118" i="17"/>
  <c r="U118" i="17"/>
  <c r="V118" i="17"/>
  <c r="W118" i="17"/>
  <c r="X118" i="17"/>
  <c r="Y118" i="17"/>
  <c r="Z118" i="17"/>
  <c r="AA118" i="17"/>
  <c r="AB118" i="17"/>
  <c r="AC118" i="17"/>
  <c r="AD118" i="17"/>
  <c r="AE118" i="17"/>
  <c r="AF118" i="17"/>
  <c r="AG118" i="17"/>
  <c r="AH118" i="17"/>
  <c r="AI118" i="17"/>
  <c r="AJ118" i="17"/>
  <c r="F119" i="17"/>
  <c r="G119" i="17"/>
  <c r="H119" i="17"/>
  <c r="I119" i="17"/>
  <c r="J119" i="17"/>
  <c r="K119" i="17"/>
  <c r="L119" i="17"/>
  <c r="M119" i="17"/>
  <c r="N119" i="17"/>
  <c r="O119" i="17"/>
  <c r="P119" i="17"/>
  <c r="Q119" i="17"/>
  <c r="R119" i="17"/>
  <c r="S119" i="17"/>
  <c r="T119" i="17"/>
  <c r="U119" i="17"/>
  <c r="V119" i="17"/>
  <c r="W119" i="17"/>
  <c r="X119" i="17"/>
  <c r="Y119" i="17"/>
  <c r="Z119" i="17"/>
  <c r="AA119" i="17"/>
  <c r="AB119" i="17"/>
  <c r="AC119" i="17"/>
  <c r="AD119" i="17"/>
  <c r="AE119" i="17"/>
  <c r="AF119" i="17"/>
  <c r="AG119" i="17"/>
  <c r="AH119" i="17"/>
  <c r="AI119" i="17"/>
  <c r="AJ119" i="17"/>
  <c r="F120" i="17"/>
  <c r="G120" i="17"/>
  <c r="H120" i="17"/>
  <c r="I120" i="17"/>
  <c r="J120" i="17"/>
  <c r="K120" i="17"/>
  <c r="L120" i="17"/>
  <c r="M120" i="17"/>
  <c r="N120" i="17"/>
  <c r="O120" i="17"/>
  <c r="P120" i="17"/>
  <c r="Q120" i="17"/>
  <c r="R120" i="17"/>
  <c r="S120" i="17"/>
  <c r="T120" i="17"/>
  <c r="U120" i="17"/>
  <c r="V120" i="17"/>
  <c r="W120" i="17"/>
  <c r="X120" i="17"/>
  <c r="Y120" i="17"/>
  <c r="Z120" i="17"/>
  <c r="AA120" i="17"/>
  <c r="AB120" i="17"/>
  <c r="AC120" i="17"/>
  <c r="AD120" i="17"/>
  <c r="AE120" i="17"/>
  <c r="AF120" i="17"/>
  <c r="AG120" i="17"/>
  <c r="AH120" i="17"/>
  <c r="AI120" i="17"/>
  <c r="AJ120" i="17"/>
  <c r="F121" i="17"/>
  <c r="G121" i="17"/>
  <c r="H121" i="17"/>
  <c r="I121" i="17"/>
  <c r="J121" i="17"/>
  <c r="K121" i="17"/>
  <c r="L121" i="17"/>
  <c r="M121" i="17"/>
  <c r="N121" i="17"/>
  <c r="O121" i="17"/>
  <c r="P121" i="17"/>
  <c r="Q121" i="17"/>
  <c r="R121" i="17"/>
  <c r="S121" i="17"/>
  <c r="T121" i="17"/>
  <c r="U121" i="17"/>
  <c r="V121" i="17"/>
  <c r="W121" i="17"/>
  <c r="X121" i="17"/>
  <c r="Y121" i="17"/>
  <c r="Z121" i="17"/>
  <c r="AA121" i="17"/>
  <c r="AB121" i="17"/>
  <c r="AC121" i="17"/>
  <c r="AD121" i="17"/>
  <c r="AE121" i="17"/>
  <c r="AF121" i="17"/>
  <c r="AG121" i="17"/>
  <c r="AH121" i="17"/>
  <c r="AI121" i="17"/>
  <c r="AJ121" i="17"/>
  <c r="F122" i="17"/>
  <c r="G122" i="17"/>
  <c r="H122" i="17"/>
  <c r="I122" i="17"/>
  <c r="J122" i="17"/>
  <c r="K122" i="17"/>
  <c r="L122" i="17"/>
  <c r="M122" i="17"/>
  <c r="N122" i="17"/>
  <c r="O122" i="17"/>
  <c r="P122" i="17"/>
  <c r="Q122" i="17"/>
  <c r="R122" i="17"/>
  <c r="S122" i="17"/>
  <c r="T122" i="17"/>
  <c r="U122" i="17"/>
  <c r="V122" i="17"/>
  <c r="W122" i="17"/>
  <c r="X122" i="17"/>
  <c r="Y122" i="17"/>
  <c r="Z122" i="17"/>
  <c r="AA122" i="17"/>
  <c r="AB122" i="17"/>
  <c r="AC122" i="17"/>
  <c r="AD122" i="17"/>
  <c r="AE122" i="17"/>
  <c r="AF122" i="17"/>
  <c r="AG122" i="17"/>
  <c r="AH122" i="17"/>
  <c r="AI122" i="17"/>
  <c r="AJ122" i="17"/>
  <c r="F123" i="17"/>
  <c r="G123" i="17"/>
  <c r="H123" i="17"/>
  <c r="I123" i="17"/>
  <c r="J123" i="17"/>
  <c r="K123" i="17"/>
  <c r="L123" i="17"/>
  <c r="M123" i="17"/>
  <c r="N123" i="17"/>
  <c r="O123" i="17"/>
  <c r="P123" i="17"/>
  <c r="Q123" i="17"/>
  <c r="R123" i="17"/>
  <c r="S123" i="17"/>
  <c r="T123" i="17"/>
  <c r="U123" i="17"/>
  <c r="V123" i="17"/>
  <c r="W123" i="17"/>
  <c r="X123" i="17"/>
  <c r="Y123" i="17"/>
  <c r="Z123" i="17"/>
  <c r="AA123" i="17"/>
  <c r="AB123" i="17"/>
  <c r="AC123" i="17"/>
  <c r="AD123" i="17"/>
  <c r="AE123" i="17"/>
  <c r="AF123" i="17"/>
  <c r="AG123" i="17"/>
  <c r="AH123" i="17"/>
  <c r="AI123" i="17"/>
  <c r="AJ123" i="17"/>
  <c r="F124" i="17"/>
  <c r="G124" i="17"/>
  <c r="H124" i="17"/>
  <c r="I124" i="17"/>
  <c r="J124" i="17"/>
  <c r="K124" i="17"/>
  <c r="L124" i="17"/>
  <c r="M124" i="17"/>
  <c r="N124" i="17"/>
  <c r="O124" i="17"/>
  <c r="P124" i="17"/>
  <c r="Q124" i="17"/>
  <c r="R124" i="17"/>
  <c r="S124" i="17"/>
  <c r="T124" i="17"/>
  <c r="U124" i="17"/>
  <c r="V124" i="17"/>
  <c r="W124" i="17"/>
  <c r="X124" i="17"/>
  <c r="Y124" i="17"/>
  <c r="Z124" i="17"/>
  <c r="AA124" i="17"/>
  <c r="AB124" i="17"/>
  <c r="AC124" i="17"/>
  <c r="AD124" i="17"/>
  <c r="AE124" i="17"/>
  <c r="AF124" i="17"/>
  <c r="AG124" i="17"/>
  <c r="AH124" i="17"/>
  <c r="AI124" i="17"/>
  <c r="AJ124" i="17"/>
  <c r="F125" i="17"/>
  <c r="G125" i="17"/>
  <c r="H125" i="17"/>
  <c r="I125" i="17"/>
  <c r="J125" i="17"/>
  <c r="K125" i="17"/>
  <c r="L125" i="17"/>
  <c r="M125" i="17"/>
  <c r="N125" i="17"/>
  <c r="O125" i="17"/>
  <c r="P125" i="17"/>
  <c r="Q125" i="17"/>
  <c r="R125" i="17"/>
  <c r="S125" i="17"/>
  <c r="T125" i="17"/>
  <c r="U125" i="17"/>
  <c r="V125" i="17"/>
  <c r="W125" i="17"/>
  <c r="X125" i="17"/>
  <c r="Y125" i="17"/>
  <c r="Z125" i="17"/>
  <c r="AA125" i="17"/>
  <c r="AB125" i="17"/>
  <c r="AC125" i="17"/>
  <c r="AD125" i="17"/>
  <c r="AE125" i="17"/>
  <c r="AF125" i="17"/>
  <c r="AG125" i="17"/>
  <c r="AH125" i="17"/>
  <c r="AI125" i="17"/>
  <c r="AJ125" i="17"/>
  <c r="F126" i="17"/>
  <c r="G126" i="17"/>
  <c r="H126" i="17"/>
  <c r="I126" i="17"/>
  <c r="J126" i="17"/>
  <c r="K126" i="17"/>
  <c r="L126" i="17"/>
  <c r="M126" i="17"/>
  <c r="N126" i="17"/>
  <c r="O126" i="17"/>
  <c r="P126" i="17"/>
  <c r="Q126" i="17"/>
  <c r="R126" i="17"/>
  <c r="S126" i="17"/>
  <c r="T126" i="17"/>
  <c r="U126" i="17"/>
  <c r="V126" i="17"/>
  <c r="W126" i="17"/>
  <c r="X126" i="17"/>
  <c r="Y126" i="17"/>
  <c r="Z126" i="17"/>
  <c r="AA126" i="17"/>
  <c r="AB126" i="17"/>
  <c r="AC126" i="17"/>
  <c r="AD126" i="17"/>
  <c r="AE126" i="17"/>
  <c r="AF126" i="17"/>
  <c r="AG126" i="17"/>
  <c r="AH126" i="17"/>
  <c r="AI126" i="17"/>
  <c r="AJ126" i="17"/>
  <c r="F127" i="17"/>
  <c r="G127" i="17"/>
  <c r="H127" i="17"/>
  <c r="I127" i="17"/>
  <c r="J127" i="17"/>
  <c r="K127" i="17"/>
  <c r="L127" i="17"/>
  <c r="M127" i="17"/>
  <c r="N127" i="17"/>
  <c r="O127" i="17"/>
  <c r="P127" i="17"/>
  <c r="Q127" i="17"/>
  <c r="R127" i="17"/>
  <c r="S127" i="17"/>
  <c r="T127" i="17"/>
  <c r="U127" i="17"/>
  <c r="V127" i="17"/>
  <c r="W127" i="17"/>
  <c r="X127" i="17"/>
  <c r="Y127" i="17"/>
  <c r="Z127" i="17"/>
  <c r="AA127" i="17"/>
  <c r="AB127" i="17"/>
  <c r="AC127" i="17"/>
  <c r="AD127" i="17"/>
  <c r="AE127" i="17"/>
  <c r="AF127" i="17"/>
  <c r="AG127" i="17"/>
  <c r="AH127" i="17"/>
  <c r="AI127" i="17"/>
  <c r="AJ127" i="17"/>
  <c r="F128" i="17"/>
  <c r="G128" i="17"/>
  <c r="H128" i="17"/>
  <c r="I128" i="17"/>
  <c r="J128" i="17"/>
  <c r="K128" i="17"/>
  <c r="L128" i="17"/>
  <c r="M128" i="17"/>
  <c r="N128" i="17"/>
  <c r="O128" i="17"/>
  <c r="P128" i="17"/>
  <c r="Q128" i="17"/>
  <c r="R128" i="17"/>
  <c r="S128" i="17"/>
  <c r="T128" i="17"/>
  <c r="U128" i="17"/>
  <c r="V128" i="17"/>
  <c r="W128" i="17"/>
  <c r="X128" i="17"/>
  <c r="Y128" i="17"/>
  <c r="Z128" i="17"/>
  <c r="AA128" i="17"/>
  <c r="AB128" i="17"/>
  <c r="AC128" i="17"/>
  <c r="AD128" i="17"/>
  <c r="AE128" i="17"/>
  <c r="AF128" i="17"/>
  <c r="AG128" i="17"/>
  <c r="AH128" i="17"/>
  <c r="AI128" i="17"/>
  <c r="AJ128" i="17"/>
  <c r="F129" i="17"/>
  <c r="G129" i="17"/>
  <c r="H129" i="17"/>
  <c r="I129" i="17"/>
  <c r="J129" i="17"/>
  <c r="K129" i="17"/>
  <c r="L129" i="17"/>
  <c r="M129" i="17"/>
  <c r="N129" i="17"/>
  <c r="O129" i="17"/>
  <c r="P129" i="17"/>
  <c r="Q129" i="17"/>
  <c r="R129" i="17"/>
  <c r="S129" i="17"/>
  <c r="T129" i="17"/>
  <c r="U129" i="17"/>
  <c r="V129" i="17"/>
  <c r="W129" i="17"/>
  <c r="X129" i="17"/>
  <c r="Y129" i="17"/>
  <c r="Z129" i="17"/>
  <c r="AA129" i="17"/>
  <c r="AB129" i="17"/>
  <c r="AC129" i="17"/>
  <c r="AD129" i="17"/>
  <c r="AE129" i="17"/>
  <c r="AF129" i="17"/>
  <c r="AG129" i="17"/>
  <c r="AH129" i="17"/>
  <c r="AI129" i="17"/>
  <c r="AJ129" i="17"/>
  <c r="F130" i="17"/>
  <c r="G130" i="17"/>
  <c r="H130" i="17"/>
  <c r="I130" i="17"/>
  <c r="J130" i="17"/>
  <c r="K130" i="17"/>
  <c r="L130" i="17"/>
  <c r="M130" i="17"/>
  <c r="N130" i="17"/>
  <c r="O130" i="17"/>
  <c r="P130" i="17"/>
  <c r="Q130" i="17"/>
  <c r="R130" i="17"/>
  <c r="S130" i="17"/>
  <c r="T130" i="17"/>
  <c r="U130" i="17"/>
  <c r="V130" i="17"/>
  <c r="W130" i="17"/>
  <c r="X130" i="17"/>
  <c r="Y130" i="17"/>
  <c r="Z130" i="17"/>
  <c r="AA130" i="17"/>
  <c r="AB130" i="17"/>
  <c r="AC130" i="17"/>
  <c r="AD130" i="17"/>
  <c r="AE130" i="17"/>
  <c r="AF130" i="17"/>
  <c r="AG130" i="17"/>
  <c r="AH130" i="17"/>
  <c r="AI130" i="17"/>
  <c r="AJ130" i="17"/>
  <c r="F131" i="17"/>
  <c r="G131" i="17"/>
  <c r="H131" i="17"/>
  <c r="I131" i="17"/>
  <c r="J131" i="17"/>
  <c r="K131" i="17"/>
  <c r="L131" i="17"/>
  <c r="M131" i="17"/>
  <c r="N131" i="17"/>
  <c r="O131" i="17"/>
  <c r="P131" i="17"/>
  <c r="Q131" i="17"/>
  <c r="R131" i="17"/>
  <c r="S131" i="17"/>
  <c r="T131" i="17"/>
  <c r="U131" i="17"/>
  <c r="V131" i="17"/>
  <c r="W131" i="17"/>
  <c r="X131" i="17"/>
  <c r="Y131" i="17"/>
  <c r="Z131" i="17"/>
  <c r="AA131" i="17"/>
  <c r="AB131" i="17"/>
  <c r="AC131" i="17"/>
  <c r="AD131" i="17"/>
  <c r="AE131" i="17"/>
  <c r="AF131" i="17"/>
  <c r="AG131" i="17"/>
  <c r="AH131" i="17"/>
  <c r="AI131" i="17"/>
  <c r="AJ131" i="17"/>
  <c r="F132" i="17"/>
  <c r="G132" i="17"/>
  <c r="H132" i="17"/>
  <c r="I132" i="17"/>
  <c r="J132" i="17"/>
  <c r="K132" i="17"/>
  <c r="L132" i="17"/>
  <c r="M132" i="17"/>
  <c r="N132" i="17"/>
  <c r="O132" i="17"/>
  <c r="P132" i="17"/>
  <c r="Q132" i="17"/>
  <c r="R132" i="17"/>
  <c r="S132" i="17"/>
  <c r="T132" i="17"/>
  <c r="U132" i="17"/>
  <c r="V132" i="17"/>
  <c r="W132" i="17"/>
  <c r="X132" i="17"/>
  <c r="Y132" i="17"/>
  <c r="Z132" i="17"/>
  <c r="AA132" i="17"/>
  <c r="AB132" i="17"/>
  <c r="AC132" i="17"/>
  <c r="AD132" i="17"/>
  <c r="AE132" i="17"/>
  <c r="AF132" i="17"/>
  <c r="AG132" i="17"/>
  <c r="AH132" i="17"/>
  <c r="AI132" i="17"/>
  <c r="AJ132" i="17"/>
  <c r="F133" i="17"/>
  <c r="G133" i="17"/>
  <c r="H133" i="17"/>
  <c r="I133" i="17"/>
  <c r="J133" i="17"/>
  <c r="K133" i="17"/>
  <c r="L133" i="17"/>
  <c r="M133" i="17"/>
  <c r="N133" i="17"/>
  <c r="O133" i="17"/>
  <c r="P133" i="17"/>
  <c r="Q133" i="17"/>
  <c r="R133" i="17"/>
  <c r="S133" i="17"/>
  <c r="T133" i="17"/>
  <c r="U133" i="17"/>
  <c r="V133" i="17"/>
  <c r="W133" i="17"/>
  <c r="X133" i="17"/>
  <c r="Y133" i="17"/>
  <c r="Z133" i="17"/>
  <c r="AA133" i="17"/>
  <c r="AB133" i="17"/>
  <c r="AC133" i="17"/>
  <c r="AD133" i="17"/>
  <c r="AE133" i="17"/>
  <c r="AF133" i="17"/>
  <c r="AG133" i="17"/>
  <c r="AH133" i="17"/>
  <c r="AI133" i="17"/>
  <c r="AJ133" i="17"/>
  <c r="F134" i="17"/>
  <c r="G134" i="17"/>
  <c r="H134" i="17"/>
  <c r="I134" i="17"/>
  <c r="J134" i="17"/>
  <c r="K134" i="17"/>
  <c r="L134" i="17"/>
  <c r="M134" i="17"/>
  <c r="N134" i="17"/>
  <c r="O134" i="17"/>
  <c r="P134" i="17"/>
  <c r="Q134" i="17"/>
  <c r="R134" i="17"/>
  <c r="S134" i="17"/>
  <c r="T134" i="17"/>
  <c r="U134" i="17"/>
  <c r="V134" i="17"/>
  <c r="W134" i="17"/>
  <c r="X134" i="17"/>
  <c r="Y134" i="17"/>
  <c r="Z134" i="17"/>
  <c r="AA134" i="17"/>
  <c r="AB134" i="17"/>
  <c r="AC134" i="17"/>
  <c r="AD134" i="17"/>
  <c r="AE134" i="17"/>
  <c r="AF134" i="17"/>
  <c r="AG134" i="17"/>
  <c r="AH134" i="17"/>
  <c r="AI134" i="17"/>
  <c r="AJ134" i="17"/>
  <c r="F135" i="17"/>
  <c r="G135" i="17"/>
  <c r="H135" i="17"/>
  <c r="I135" i="17"/>
  <c r="J135" i="17"/>
  <c r="K135" i="17"/>
  <c r="L135" i="17"/>
  <c r="M135" i="17"/>
  <c r="N135" i="17"/>
  <c r="O135" i="17"/>
  <c r="P135" i="17"/>
  <c r="Q135" i="17"/>
  <c r="R135" i="17"/>
  <c r="S135" i="17"/>
  <c r="T135" i="17"/>
  <c r="U135" i="17"/>
  <c r="V135" i="17"/>
  <c r="W135" i="17"/>
  <c r="X135" i="17"/>
  <c r="Y135" i="17"/>
  <c r="Z135" i="17"/>
  <c r="AA135" i="17"/>
  <c r="AB135" i="17"/>
  <c r="AC135" i="17"/>
  <c r="AD135" i="17"/>
  <c r="AE135" i="17"/>
  <c r="AF135" i="17"/>
  <c r="AG135" i="17"/>
  <c r="AH135" i="17"/>
  <c r="AI135" i="17"/>
  <c r="AJ135" i="17"/>
  <c r="F136" i="17"/>
  <c r="G136" i="17"/>
  <c r="H136" i="17"/>
  <c r="I136" i="17"/>
  <c r="J136" i="17"/>
  <c r="K136" i="17"/>
  <c r="L136" i="17"/>
  <c r="M136" i="17"/>
  <c r="N136" i="17"/>
  <c r="O136" i="17"/>
  <c r="P136" i="17"/>
  <c r="Q136" i="17"/>
  <c r="R136" i="17"/>
  <c r="S136" i="17"/>
  <c r="T136" i="17"/>
  <c r="U136" i="17"/>
  <c r="V136" i="17"/>
  <c r="W136" i="17"/>
  <c r="X136" i="17"/>
  <c r="Y136" i="17"/>
  <c r="Z136" i="17"/>
  <c r="AA136" i="17"/>
  <c r="AB136" i="17"/>
  <c r="AC136" i="17"/>
  <c r="AD136" i="17"/>
  <c r="AE136" i="17"/>
  <c r="AF136" i="17"/>
  <c r="AG136" i="17"/>
  <c r="AH136" i="17"/>
  <c r="AI136" i="17"/>
  <c r="AJ136" i="17"/>
  <c r="F137" i="17"/>
  <c r="G137" i="17"/>
  <c r="H137" i="17"/>
  <c r="I137" i="17"/>
  <c r="J137" i="17"/>
  <c r="K137" i="17"/>
  <c r="L137" i="17"/>
  <c r="M137" i="17"/>
  <c r="N137" i="17"/>
  <c r="O137" i="17"/>
  <c r="P137" i="17"/>
  <c r="Q137" i="17"/>
  <c r="R137" i="17"/>
  <c r="S137" i="17"/>
  <c r="T137" i="17"/>
  <c r="U137" i="17"/>
  <c r="V137" i="17"/>
  <c r="W137" i="17"/>
  <c r="X137" i="17"/>
  <c r="Y137" i="17"/>
  <c r="Z137" i="17"/>
  <c r="AA137" i="17"/>
  <c r="AB137" i="17"/>
  <c r="AC137" i="17"/>
  <c r="AD137" i="17"/>
  <c r="AE137" i="17"/>
  <c r="AF137" i="17"/>
  <c r="AG137" i="17"/>
  <c r="AH137" i="17"/>
  <c r="AI137" i="17"/>
  <c r="AJ137" i="17"/>
  <c r="F138" i="17"/>
  <c r="G138" i="17"/>
  <c r="H138" i="17"/>
  <c r="I138" i="17"/>
  <c r="J138" i="17"/>
  <c r="K138" i="17"/>
  <c r="L138" i="17"/>
  <c r="M138" i="17"/>
  <c r="N138" i="17"/>
  <c r="O138" i="17"/>
  <c r="P138" i="17"/>
  <c r="Q138" i="17"/>
  <c r="R138" i="17"/>
  <c r="S138" i="17"/>
  <c r="T138" i="17"/>
  <c r="U138" i="17"/>
  <c r="V138" i="17"/>
  <c r="W138" i="17"/>
  <c r="X138" i="17"/>
  <c r="Y138" i="17"/>
  <c r="Z138" i="17"/>
  <c r="AA138" i="17"/>
  <c r="AB138" i="17"/>
  <c r="AC138" i="17"/>
  <c r="AD138" i="17"/>
  <c r="AE138" i="17"/>
  <c r="AF138" i="17"/>
  <c r="AG138" i="17"/>
  <c r="AH138" i="17"/>
  <c r="AI138" i="17"/>
  <c r="AJ138" i="17"/>
  <c r="F139" i="17"/>
  <c r="G139" i="17"/>
  <c r="H139" i="17"/>
  <c r="I139" i="17"/>
  <c r="J139" i="17"/>
  <c r="K139" i="17"/>
  <c r="L139" i="17"/>
  <c r="M139" i="17"/>
  <c r="N139" i="17"/>
  <c r="O139" i="17"/>
  <c r="P139" i="17"/>
  <c r="Q139" i="17"/>
  <c r="R139" i="17"/>
  <c r="S139" i="17"/>
  <c r="T139" i="17"/>
  <c r="U139" i="17"/>
  <c r="V139" i="17"/>
  <c r="W139" i="17"/>
  <c r="X139" i="17"/>
  <c r="Y139" i="17"/>
  <c r="Z139" i="17"/>
  <c r="AA139" i="17"/>
  <c r="AB139" i="17"/>
  <c r="AC139" i="17"/>
  <c r="AD139" i="17"/>
  <c r="AE139" i="17"/>
  <c r="AF139" i="17"/>
  <c r="AG139" i="17"/>
  <c r="AH139" i="17"/>
  <c r="AI139" i="17"/>
  <c r="AJ139" i="17"/>
  <c r="F140" i="17"/>
  <c r="G140" i="17"/>
  <c r="H140" i="17"/>
  <c r="I140" i="17"/>
  <c r="J140" i="17"/>
  <c r="K140" i="17"/>
  <c r="L140" i="17"/>
  <c r="M140" i="17"/>
  <c r="N140" i="17"/>
  <c r="O140" i="17"/>
  <c r="P140" i="17"/>
  <c r="Q140" i="17"/>
  <c r="R140" i="17"/>
  <c r="S140" i="17"/>
  <c r="T140" i="17"/>
  <c r="U140" i="17"/>
  <c r="V140" i="17"/>
  <c r="W140" i="17"/>
  <c r="X140" i="17"/>
  <c r="Y140" i="17"/>
  <c r="Z140" i="17"/>
  <c r="AA140" i="17"/>
  <c r="AB140" i="17"/>
  <c r="AC140" i="17"/>
  <c r="AD140" i="17"/>
  <c r="AE140" i="17"/>
  <c r="AF140" i="17"/>
  <c r="AG140" i="17"/>
  <c r="AH140" i="17"/>
  <c r="AI140" i="17"/>
  <c r="AJ140" i="17"/>
  <c r="F141" i="17"/>
  <c r="G141" i="17"/>
  <c r="H141" i="17"/>
  <c r="I141" i="17"/>
  <c r="J141" i="17"/>
  <c r="K141" i="17"/>
  <c r="L141" i="17"/>
  <c r="M141" i="17"/>
  <c r="N141" i="17"/>
  <c r="O141" i="17"/>
  <c r="P141" i="17"/>
  <c r="Q141" i="17"/>
  <c r="R141" i="17"/>
  <c r="S141" i="17"/>
  <c r="T141" i="17"/>
  <c r="U141" i="17"/>
  <c r="V141" i="17"/>
  <c r="W141" i="17"/>
  <c r="X141" i="17"/>
  <c r="Y141" i="17"/>
  <c r="Z141" i="17"/>
  <c r="AA141" i="17"/>
  <c r="AB141" i="17"/>
  <c r="AC141" i="17"/>
  <c r="AD141" i="17"/>
  <c r="AE141" i="17"/>
  <c r="AF141" i="17"/>
  <c r="AG141" i="17"/>
  <c r="AH141" i="17"/>
  <c r="AI141" i="17"/>
  <c r="AJ141" i="17"/>
  <c r="F142" i="17"/>
  <c r="G142" i="17"/>
  <c r="H142" i="17"/>
  <c r="I142" i="17"/>
  <c r="J142" i="17"/>
  <c r="K142" i="17"/>
  <c r="L142" i="17"/>
  <c r="M142" i="17"/>
  <c r="N142" i="17"/>
  <c r="O142" i="17"/>
  <c r="P142" i="17"/>
  <c r="Q142" i="17"/>
  <c r="R142" i="17"/>
  <c r="S142" i="17"/>
  <c r="T142" i="17"/>
  <c r="U142" i="17"/>
  <c r="V142" i="17"/>
  <c r="W142" i="17"/>
  <c r="X142" i="17"/>
  <c r="Y142" i="17"/>
  <c r="Z142" i="17"/>
  <c r="AA142" i="17"/>
  <c r="AB142" i="17"/>
  <c r="AC142" i="17"/>
  <c r="AD142" i="17"/>
  <c r="AE142" i="17"/>
  <c r="AF142" i="17"/>
  <c r="AG142" i="17"/>
  <c r="AH142" i="17"/>
  <c r="AI142" i="17"/>
  <c r="AJ142" i="17"/>
  <c r="F143" i="17"/>
  <c r="G143" i="17"/>
  <c r="H143" i="17"/>
  <c r="I143" i="17"/>
  <c r="J143" i="17"/>
  <c r="K143" i="17"/>
  <c r="L143" i="17"/>
  <c r="M143" i="17"/>
  <c r="N143" i="17"/>
  <c r="O143" i="17"/>
  <c r="P143" i="17"/>
  <c r="Q143" i="17"/>
  <c r="R143" i="17"/>
  <c r="S143" i="17"/>
  <c r="T143" i="17"/>
  <c r="U143" i="17"/>
  <c r="V143" i="17"/>
  <c r="W143" i="17"/>
  <c r="X143" i="17"/>
  <c r="Y143" i="17"/>
  <c r="Z143" i="17"/>
  <c r="AA143" i="17"/>
  <c r="AB143" i="17"/>
  <c r="AC143" i="17"/>
  <c r="AD143" i="17"/>
  <c r="AE143" i="17"/>
  <c r="AF143" i="17"/>
  <c r="AG143" i="17"/>
  <c r="AH143" i="17"/>
  <c r="AI143" i="17"/>
  <c r="AJ143" i="17"/>
  <c r="F144" i="17"/>
  <c r="G144" i="17"/>
  <c r="H144" i="17"/>
  <c r="I144" i="17"/>
  <c r="J144" i="17"/>
  <c r="K144" i="17"/>
  <c r="L144" i="17"/>
  <c r="M144" i="17"/>
  <c r="N144" i="17"/>
  <c r="O144" i="17"/>
  <c r="P144" i="17"/>
  <c r="Q144" i="17"/>
  <c r="R144" i="17"/>
  <c r="S144" i="17"/>
  <c r="T144" i="17"/>
  <c r="U144" i="17"/>
  <c r="V144" i="17"/>
  <c r="W144" i="17"/>
  <c r="X144" i="17"/>
  <c r="Y144" i="17"/>
  <c r="Z144" i="17"/>
  <c r="AA144" i="17"/>
  <c r="AB144" i="17"/>
  <c r="AC144" i="17"/>
  <c r="AD144" i="17"/>
  <c r="AE144" i="17"/>
  <c r="AF144" i="17"/>
  <c r="AG144" i="17"/>
  <c r="AH144" i="17"/>
  <c r="AI144" i="17"/>
  <c r="AJ144" i="17"/>
  <c r="F145" i="17"/>
  <c r="G145" i="17"/>
  <c r="H145" i="17"/>
  <c r="I145" i="17"/>
  <c r="J145" i="17"/>
  <c r="K145" i="17"/>
  <c r="L145" i="17"/>
  <c r="M145" i="17"/>
  <c r="N145" i="17"/>
  <c r="O145" i="17"/>
  <c r="P145" i="17"/>
  <c r="Q145" i="17"/>
  <c r="R145" i="17"/>
  <c r="S145" i="17"/>
  <c r="T145" i="17"/>
  <c r="U145" i="17"/>
  <c r="V145" i="17"/>
  <c r="W145" i="17"/>
  <c r="X145" i="17"/>
  <c r="Y145" i="17"/>
  <c r="Z145" i="17"/>
  <c r="AA145" i="17"/>
  <c r="AB145" i="17"/>
  <c r="AC145" i="17"/>
  <c r="AD145" i="17"/>
  <c r="AE145" i="17"/>
  <c r="AF145" i="17"/>
  <c r="AG145" i="17"/>
  <c r="AH145" i="17"/>
  <c r="AI145" i="17"/>
  <c r="AJ145" i="17"/>
  <c r="F146" i="17"/>
  <c r="G146" i="17"/>
  <c r="H146" i="17"/>
  <c r="I146" i="17"/>
  <c r="J146" i="17"/>
  <c r="K146" i="17"/>
  <c r="L146" i="17"/>
  <c r="M146" i="17"/>
  <c r="N146" i="17"/>
  <c r="O146" i="17"/>
  <c r="P146" i="17"/>
  <c r="Q146" i="17"/>
  <c r="R146" i="17"/>
  <c r="S146" i="17"/>
  <c r="T146" i="17"/>
  <c r="U146" i="17"/>
  <c r="V146" i="17"/>
  <c r="W146" i="17"/>
  <c r="X146" i="17"/>
  <c r="Y146" i="17"/>
  <c r="Z146" i="17"/>
  <c r="AA146" i="17"/>
  <c r="AB146" i="17"/>
  <c r="AC146" i="17"/>
  <c r="AD146" i="17"/>
  <c r="AE146" i="17"/>
  <c r="AF146" i="17"/>
  <c r="AG146" i="17"/>
  <c r="AH146" i="17"/>
  <c r="AI146" i="17"/>
  <c r="AJ146" i="17"/>
  <c r="F147" i="17"/>
  <c r="G147" i="17"/>
  <c r="H147" i="17"/>
  <c r="I147" i="17"/>
  <c r="J147" i="17"/>
  <c r="K147" i="17"/>
  <c r="L147" i="17"/>
  <c r="M147" i="17"/>
  <c r="N147" i="17"/>
  <c r="O147" i="17"/>
  <c r="P147" i="17"/>
  <c r="Q147" i="17"/>
  <c r="R147" i="17"/>
  <c r="S147" i="17"/>
  <c r="T147" i="17"/>
  <c r="U147" i="17"/>
  <c r="V147" i="17"/>
  <c r="W147" i="17"/>
  <c r="X147" i="17"/>
  <c r="Y147" i="17"/>
  <c r="Z147" i="17"/>
  <c r="AA147" i="17"/>
  <c r="AB147" i="17"/>
  <c r="AC147" i="17"/>
  <c r="AD147" i="17"/>
  <c r="AE147" i="17"/>
  <c r="AF147" i="17"/>
  <c r="AG147" i="17"/>
  <c r="AH147" i="17"/>
  <c r="AI147" i="17"/>
  <c r="AJ147" i="17"/>
  <c r="F148" i="17"/>
  <c r="G148" i="17"/>
  <c r="H148" i="17"/>
  <c r="I148" i="17"/>
  <c r="J148" i="17"/>
  <c r="K148" i="17"/>
  <c r="L148" i="17"/>
  <c r="M148" i="17"/>
  <c r="N148" i="17"/>
  <c r="O148" i="17"/>
  <c r="P148" i="17"/>
  <c r="Q148" i="17"/>
  <c r="R148" i="17"/>
  <c r="S148" i="17"/>
  <c r="T148" i="17"/>
  <c r="U148" i="17"/>
  <c r="V148" i="17"/>
  <c r="W148" i="17"/>
  <c r="X148" i="17"/>
  <c r="Y148" i="17"/>
  <c r="Z148" i="17"/>
  <c r="AA148" i="17"/>
  <c r="AB148" i="17"/>
  <c r="AC148" i="17"/>
  <c r="AD148" i="17"/>
  <c r="AE148" i="17"/>
  <c r="AF148" i="17"/>
  <c r="AG148" i="17"/>
  <c r="AH148" i="17"/>
  <c r="AI148" i="17"/>
  <c r="AJ148" i="17"/>
  <c r="F149" i="17"/>
  <c r="G149" i="17"/>
  <c r="H149" i="17"/>
  <c r="I149" i="17"/>
  <c r="J149" i="17"/>
  <c r="K149" i="17"/>
  <c r="L149" i="17"/>
  <c r="M149" i="17"/>
  <c r="N149" i="17"/>
  <c r="O149" i="17"/>
  <c r="P149" i="17"/>
  <c r="Q149" i="17"/>
  <c r="R149" i="17"/>
  <c r="S149" i="17"/>
  <c r="T149" i="17"/>
  <c r="U149" i="17"/>
  <c r="V149" i="17"/>
  <c r="W149" i="17"/>
  <c r="X149" i="17"/>
  <c r="Y149" i="17"/>
  <c r="Z149" i="17"/>
  <c r="AA149" i="17"/>
  <c r="AB149" i="17"/>
  <c r="AC149" i="17"/>
  <c r="AD149" i="17"/>
  <c r="AE149" i="17"/>
  <c r="AF149" i="17"/>
  <c r="AG149" i="17"/>
  <c r="AH149" i="17"/>
  <c r="AI149" i="17"/>
  <c r="AJ14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79"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AI36" i="17"/>
  <c r="AJ36"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AJ37"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AJ38"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AI39" i="17"/>
  <c r="AJ39"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AI40" i="17"/>
  <c r="AJ40"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AI41" i="17"/>
  <c r="AJ41"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AI42" i="17"/>
  <c r="AJ42"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AI44" i="17"/>
  <c r="AJ44"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AI47" i="17"/>
  <c r="AJ47"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AI50" i="17"/>
  <c r="AJ50"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AI51" i="17"/>
  <c r="AJ51"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AI52" i="17"/>
  <c r="AJ52"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AI53" i="17"/>
  <c r="AJ53"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AI54" i="17"/>
  <c r="AJ54"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AI55" i="17"/>
  <c r="AJ55"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AI56" i="17"/>
  <c r="AJ56"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AI57" i="17"/>
  <c r="AJ57"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AI58" i="17"/>
  <c r="AJ58"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AI59" i="17"/>
  <c r="AJ59"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AI60" i="17"/>
  <c r="AJ60"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AI61" i="17"/>
  <c r="AJ61"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AI62" i="17"/>
  <c r="AJ62"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AI64" i="17"/>
  <c r="AJ64"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AI65" i="17"/>
  <c r="AJ65"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I66" i="17"/>
  <c r="AJ66"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AI67" i="17"/>
  <c r="AJ67"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AI68" i="17"/>
  <c r="AJ68"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AI69" i="17"/>
  <c r="AJ69"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AI70" i="17"/>
  <c r="AJ70"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AI72" i="17"/>
  <c r="AJ72"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AI73" i="17"/>
  <c r="AJ73"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AI74" i="17"/>
  <c r="AJ74"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AI76" i="17"/>
  <c r="AJ76"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AI77" i="17"/>
  <c r="AJ77" i="17"/>
  <c r="E50" i="17"/>
  <c r="E51" i="17"/>
  <c r="E52" i="17"/>
  <c r="E53" i="17"/>
  <c r="E54" i="17"/>
  <c r="E55" i="17"/>
  <c r="E56" i="17"/>
  <c r="E57" i="17"/>
  <c r="E58" i="17"/>
  <c r="E59" i="17"/>
  <c r="E60" i="17"/>
  <c r="E61" i="17"/>
  <c r="E62" i="17"/>
  <c r="E64" i="17"/>
  <c r="E65" i="17"/>
  <c r="E66" i="17"/>
  <c r="E67" i="17"/>
  <c r="E68" i="17"/>
  <c r="E69" i="17"/>
  <c r="E70" i="17"/>
  <c r="E71" i="17"/>
  <c r="E72" i="17"/>
  <c r="E73" i="17"/>
  <c r="E74" i="17"/>
  <c r="E75" i="17"/>
  <c r="E76" i="17"/>
  <c r="E77" i="17"/>
  <c r="E37" i="17"/>
  <c r="E38" i="17"/>
  <c r="E39" i="17"/>
  <c r="E40" i="17"/>
  <c r="E41" i="17"/>
  <c r="E42" i="17"/>
  <c r="E43" i="17"/>
  <c r="E44" i="17"/>
  <c r="E45" i="17"/>
  <c r="E46" i="17"/>
  <c r="E47" i="17"/>
  <c r="E48" i="17"/>
  <c r="E36"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AJ20"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AJ21"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AJ25"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AJ26"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AI29" i="17"/>
  <c r="AJ29"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AI30" i="17"/>
  <c r="AJ30"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E21" i="17"/>
  <c r="E22" i="17"/>
  <c r="E23" i="17"/>
  <c r="E24" i="17"/>
  <c r="E25" i="17"/>
  <c r="E26" i="17"/>
  <c r="E27" i="17"/>
  <c r="E28" i="17"/>
  <c r="E29" i="17"/>
  <c r="E30" i="17"/>
  <c r="E31" i="17"/>
  <c r="E32" i="17"/>
  <c r="E2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AJ10" i="17"/>
  <c r="AJ11"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AJ14" i="17"/>
  <c r="AJ15"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E12" i="17"/>
  <c r="E13" i="17"/>
  <c r="E14" i="17"/>
  <c r="E16" i="17"/>
  <c r="E17" i="17"/>
  <c r="E10" i="17"/>
  <c r="B6" i="12"/>
  <c r="D6" i="6" l="1"/>
  <c r="B2" i="6"/>
  <c r="D2" i="6" s="1"/>
  <c r="B3" i="6"/>
  <c r="C3" i="6" s="1"/>
  <c r="B4" i="6"/>
  <c r="C4" i="6" s="1"/>
  <c r="B5" i="6"/>
  <c r="C5" i="6" s="1"/>
  <c r="B6" i="6"/>
  <c r="C6" i="6" s="1"/>
  <c r="B7" i="6"/>
  <c r="C7" i="6" s="1"/>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C73" i="16"/>
  <c r="C74" i="16"/>
  <c r="C75" i="16"/>
  <c r="C76" i="16"/>
  <c r="C77" i="16"/>
  <c r="C78" i="16"/>
  <c r="C79" i="16"/>
  <c r="C80" i="16"/>
  <c r="C81" i="16"/>
  <c r="C82" i="16"/>
  <c r="C83" i="16"/>
  <c r="C84" i="16"/>
  <c r="C85" i="16"/>
  <c r="C72"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C57" i="16"/>
  <c r="C58" i="16"/>
  <c r="C59" i="16"/>
  <c r="C60" i="16"/>
  <c r="C61" i="16"/>
  <c r="C62" i="16"/>
  <c r="C63" i="16"/>
  <c r="C64" i="16"/>
  <c r="C65" i="16"/>
  <c r="C66" i="16"/>
  <c r="C67" i="16"/>
  <c r="C68" i="16"/>
  <c r="C69" i="16"/>
  <c r="C56"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C49" i="16"/>
  <c r="C51" i="16"/>
  <c r="C52" i="16"/>
  <c r="C33" i="16"/>
  <c r="C34" i="16"/>
  <c r="C35" i="16"/>
  <c r="C36" i="16"/>
  <c r="C37" i="16"/>
  <c r="C38" i="16"/>
  <c r="C39" i="16"/>
  <c r="C40" i="16"/>
  <c r="C41" i="16"/>
  <c r="C42" i="16"/>
  <c r="C43" i="16"/>
  <c r="C44" i="16"/>
  <c r="C45" i="16"/>
  <c r="C46" i="16"/>
  <c r="C47" i="16"/>
  <c r="C3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C22" i="16"/>
  <c r="C23" i="16"/>
  <c r="C25" i="16"/>
  <c r="C27" i="16"/>
  <c r="C28" i="16"/>
  <c r="D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C19" i="16"/>
  <c r="C20" i="16"/>
  <c r="C18" i="16"/>
  <c r="B2" i="12"/>
  <c r="B3" i="12"/>
  <c r="C2" i="6" l="1"/>
  <c r="D3" i="6"/>
  <c r="D7" i="6"/>
  <c r="D5" i="6"/>
  <c r="D4" i="6"/>
  <c r="B4" i="12"/>
  <c r="C7" i="12" l="1"/>
  <c r="B5" i="12"/>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E6" i="6"/>
  <c r="F6" i="6"/>
  <c r="G6" i="6"/>
  <c r="H6" i="6"/>
  <c r="I6" i="6"/>
  <c r="J6" i="6"/>
  <c r="K6" i="6"/>
  <c r="L6" i="6"/>
  <c r="M6" i="6"/>
  <c r="N6" i="6"/>
  <c r="O6" i="6"/>
  <c r="P6" i="6"/>
  <c r="Q6" i="6"/>
  <c r="R6" i="6"/>
  <c r="S6" i="6"/>
  <c r="T6" i="6"/>
  <c r="U6" i="6"/>
  <c r="V6" i="6"/>
  <c r="W6" i="6"/>
  <c r="X6" i="6"/>
  <c r="Y6" i="6"/>
  <c r="Z6" i="6"/>
  <c r="AA6" i="6"/>
  <c r="AB6" i="6"/>
  <c r="AC6" i="6"/>
  <c r="AD6" i="6"/>
  <c r="AE6" i="6"/>
  <c r="AF6" i="6"/>
  <c r="I7" i="6"/>
  <c r="Q7" i="6"/>
  <c r="Y7" i="6"/>
  <c r="O7" i="6"/>
  <c r="J7" i="6"/>
  <c r="Z7" i="6"/>
  <c r="P7" i="6"/>
  <c r="K7" i="6"/>
  <c r="S7" i="6"/>
  <c r="AA7" i="6"/>
  <c r="AE7" i="6"/>
  <c r="L7" i="6"/>
  <c r="T7" i="6"/>
  <c r="AB7" i="6"/>
  <c r="G7" i="6"/>
  <c r="AF7" i="6"/>
  <c r="E7" i="6"/>
  <c r="M7" i="6"/>
  <c r="U7" i="6"/>
  <c r="AC7" i="6"/>
  <c r="W7" i="6"/>
  <c r="H7" i="6"/>
  <c r="X7" i="6"/>
  <c r="F7" i="6"/>
  <c r="N7" i="6"/>
  <c r="V7" i="6"/>
  <c r="AD7" i="6"/>
  <c r="P5" i="6" l="1"/>
  <c r="S5" i="6"/>
  <c r="L2" i="6"/>
  <c r="K2" i="6"/>
  <c r="AE2" i="6"/>
  <c r="V5" i="6"/>
  <c r="V2" i="6"/>
  <c r="AC5" i="6"/>
  <c r="M2" i="6"/>
  <c r="T2" i="6"/>
  <c r="W2" i="6"/>
  <c r="U2" i="6"/>
  <c r="AB5" i="6"/>
  <c r="U3" i="6"/>
  <c r="V3" i="6"/>
  <c r="T3" i="6"/>
  <c r="AE3" i="6"/>
  <c r="Z3" i="6"/>
  <c r="Q2" i="6"/>
  <c r="AF5" i="6"/>
  <c r="F5" i="6"/>
  <c r="R4" i="6"/>
  <c r="M4" i="6"/>
  <c r="AE5" i="6"/>
  <c r="Y4" i="6"/>
  <c r="H2" i="6"/>
  <c r="Z2" i="6"/>
  <c r="O3" i="6"/>
  <c r="AF3" i="6"/>
  <c r="Q4" i="6"/>
  <c r="P2" i="6"/>
  <c r="F2" i="6"/>
  <c r="Y2" i="6"/>
  <c r="S3" i="6"/>
  <c r="I3" i="6"/>
  <c r="R2" i="6"/>
  <c r="I2" i="6"/>
  <c r="AA2" i="6"/>
  <c r="X3" i="6"/>
  <c r="AF4" i="6"/>
  <c r="O2" i="6"/>
  <c r="E2" i="6"/>
  <c r="J3" i="6"/>
  <c r="E3" i="6"/>
  <c r="O4" i="6"/>
  <c r="N4" i="6"/>
  <c r="X4" i="6"/>
  <c r="W3" i="6"/>
  <c r="F3" i="6"/>
  <c r="H3" i="6"/>
  <c r="AE4" i="6"/>
  <c r="W4" i="6"/>
  <c r="F4" i="6"/>
  <c r="K4" i="6"/>
  <c r="G4" i="6"/>
  <c r="L4" i="6"/>
  <c r="AF2" i="6"/>
  <c r="AD2" i="6"/>
  <c r="AB2" i="6"/>
  <c r="Q5" i="6"/>
  <c r="G3" i="6"/>
  <c r="Y3" i="6"/>
  <c r="U4" i="6"/>
  <c r="Y5" i="6"/>
  <c r="X5" i="6"/>
  <c r="AA5" i="6"/>
  <c r="AD5" i="6"/>
  <c r="AA4" i="6"/>
  <c r="X2" i="6"/>
  <c r="G2" i="6"/>
  <c r="AC2" i="6"/>
  <c r="U5" i="6"/>
  <c r="T5" i="6"/>
  <c r="W5" i="6"/>
  <c r="Z5" i="6"/>
  <c r="AA3" i="6"/>
  <c r="AD3" i="6"/>
  <c r="AC3" i="6"/>
  <c r="AB3" i="6"/>
  <c r="AC4" i="6"/>
  <c r="V4" i="6"/>
  <c r="J4" i="6"/>
  <c r="S4" i="6"/>
  <c r="M5" i="6"/>
  <c r="O5" i="6"/>
  <c r="R5" i="6"/>
  <c r="N5" i="6"/>
  <c r="I4" i="6"/>
  <c r="E4" i="6"/>
  <c r="AB4" i="6"/>
  <c r="H4" i="6"/>
  <c r="L5" i="6"/>
  <c r="I5" i="6"/>
  <c r="H5" i="6"/>
  <c r="K5" i="6"/>
  <c r="R3" i="6"/>
  <c r="Q3" i="6"/>
  <c r="P3" i="6"/>
  <c r="N2" i="6"/>
  <c r="J2" i="6"/>
  <c r="E5" i="6"/>
  <c r="G5" i="6"/>
  <c r="K3" i="6"/>
  <c r="N3" i="6"/>
  <c r="M3" i="6"/>
  <c r="P4" i="6"/>
  <c r="Z4" i="6"/>
  <c r="T4" i="6"/>
</calcChain>
</file>

<file path=xl/sharedStrings.xml><?xml version="1.0" encoding="utf-8"?>
<sst xmlns="http://schemas.openxmlformats.org/spreadsheetml/2006/main" count="2949" uniqueCount="1266">
  <si>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</si>
  <si>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</si>
  <si>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</si>
  <si>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</si>
  <si>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</si>
  <si>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</si>
  <si>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</si>
  <si>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</si>
  <si>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</si>
  <si>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</si>
  <si>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</si>
  <si>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</si>
  <si>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</si>
  <si>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</si>
  <si>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</si>
  <si>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</si>
  <si>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</si>
  <si>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</si>
  <si>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</si>
  <si>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</si>
  <si>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</si>
  <si>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</si>
  <si>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</si>
  <si>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</si>
  <si>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</si>
  <si>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</si>
  <si>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</si>
  <si>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</si>
  <si>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</si>
  <si>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</si>
  <si>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</si>
  <si>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</si>
  <si>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</si>
  <si>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</si>
  <si>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</si>
  <si>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</si>
  <si>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</si>
  <si>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</si>
  <si>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</si>
  <si>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</si>
  <si>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</si>
  <si>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</si>
  <si>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</si>
  <si>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</si>
  <si>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</si>
  <si>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</si>
  <si>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</si>
  <si>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</si>
  <si>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</si>
  <si>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</si>
  <si>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</si>
  <si>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</si>
  <si>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</si>
  <si>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</si>
  <si>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</si>
  <si>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</si>
  <si>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</si>
  <si>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</si>
  <si>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</si>
  <si>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</si>
  <si>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</si>
  <si>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</si>
  <si>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</si>
  <si>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</si>
  <si>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</si>
  <si>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</si>
  <si>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</si>
  <si>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</si>
  <si>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</si>
  <si>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</si>
  <si>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</si>
  <si>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</si>
  <si>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</si>
  <si>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</si>
  <si>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</si>
  <si>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</si>
  <si>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</si>
  <si>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</si>
  <si>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</si>
  <si>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</si>
  <si>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</si>
  <si>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</si>
  <si>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</si>
  <si>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</si>
  <si>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</si>
  <si>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</si>
  <si>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</si>
  <si>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</si>
  <si>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</si>
  <si>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</si>
  <si>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</si>
  <si>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</si>
  <si>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</si>
  <si>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</si>
  <si>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</si>
  <si>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</si>
  <si>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</si>
  <si>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</si>
  <si>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</si>
  <si>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</si>
  <si>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</si>
  <si>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</si>
  <si>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</si>
  <si>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</si>
  <si>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</si>
  <si>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</si>
  <si>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</si>
  <si>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</si>
  <si>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</si>
  <si>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</si>
  <si>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</si>
  <si>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</si>
  <si>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</si>
  <si>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</si>
  <si>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</si>
  <si>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</si>
  <si>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</si>
  <si>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</si>
  <si>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</si>
  <si>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</si>
  <si>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</si>
  <si>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</si>
  <si>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</si>
  <si>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</si>
  <si>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</si>
  <si>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</si>
  <si>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</si>
  <si>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</si>
  <si>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</si>
  <si>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</si>
  <si>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</si>
  <si>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</si>
  <si>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</si>
  <si>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</si>
  <si>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</si>
  <si>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</si>
  <si>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</si>
  <si>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</si>
  <si>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</si>
  <si>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</si>
  <si>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</si>
  <si>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</si>
  <si>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</si>
  <si>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</si>
  <si>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</si>
  <si>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</si>
  <si>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</si>
  <si>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</si>
  <si>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</si>
  <si>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</si>
  <si>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</si>
  <si>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</si>
  <si>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</si>
  <si>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</si>
  <si>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</si>
  <si>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</si>
  <si>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</si>
  <si>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</si>
  <si>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</si>
  <si>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</si>
  <si>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</si>
  <si>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</si>
  <si>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</si>
  <si>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</si>
  <si>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</si>
  <si>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</si>
  <si>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</si>
  <si>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</si>
  <si>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</si>
  <si>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</si>
  <si>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</si>
  <si>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</si>
  <si>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</si>
  <si>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</si>
  <si>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</si>
  <si>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</si>
  <si>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</si>
  <si>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</si>
  <si>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</si>
  <si>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</si>
  <si>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</si>
  <si>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</si>
  <si>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</si>
  <si>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</si>
  <si>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</si>
  <si>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</si>
  <si>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</si>
  <si>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</si>
  <si>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</si>
  <si>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</si>
  <si>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</si>
  <si>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</si>
  <si>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</si>
  <si>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</si>
  <si>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</si>
  <si>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</si>
  <si>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</si>
  <si>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</si>
  <si>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</si>
  <si>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</si>
  <si>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</si>
  <si>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</si>
  <si>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</si>
  <si>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</si>
  <si>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</si>
  <si>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</si>
  <si>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</si>
  <si>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</si>
  <si>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</si>
  <si>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</si>
  <si>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</si>
  <si>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</si>
  <si>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</si>
  <si>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</si>
  <si>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</si>
  <si>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</si>
  <si>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</si>
  <si>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</si>
  <si>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</si>
  <si>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</si>
  <si>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</si>
  <si>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</si>
  <si>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</si>
  <si>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</si>
  <si>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</si>
  <si>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</si>
  <si>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</si>
  <si>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</si>
  <si>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</si>
  <si>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</si>
  <si>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</si>
  <si>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</si>
  <si>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</si>
  <si>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</si>
  <si>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</si>
  <si>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</si>
  <si>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</si>
  <si>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</si>
  <si>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</si>
  <si>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</si>
  <si>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</si>
  <si>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</si>
  <si>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</si>
  <si>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</si>
  <si>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</si>
  <si>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</si>
  <si>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</si>
  <si>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</si>
  <si>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</si>
  <si>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</si>
  <si>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</si>
  <si>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</si>
  <si>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</si>
  <si>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</si>
  <si>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</si>
  <si>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</si>
  <si>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</si>
  <si>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</si>
  <si>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</si>
  <si>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</si>
  <si>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</si>
  <si>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</si>
  <si>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</si>
  <si>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</si>
  <si>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Freight Truck Stock by Size Class</t>
  </si>
  <si>
    <t>New Trucks by Size Class</t>
  </si>
  <si>
    <t>Railroads</t>
  </si>
  <si>
    <t>Domestic Shipping</t>
  </si>
  <si>
    <t>International Shipping</t>
  </si>
  <si>
    <t>Source: U.S. Energy Information Administration</t>
  </si>
  <si>
    <t>highogs.d112619a</t>
  </si>
  <si>
    <t>Annual Energy Outlook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</si>
  <si>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</si>
  <si>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</si>
  <si>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</si>
  <si>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</si>
  <si>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Units</t>
  </si>
  <si>
    <t>billion miles</t>
  </si>
  <si>
    <t>date</t>
  </si>
  <si>
    <t>value</t>
  </si>
  <si>
    <t>Table 47.  Air Travel Energy Use</t>
  </si>
  <si>
    <t>https://www.eia.gov/outlooks/aeo/data/browser/#/?id=57-AEO2020&amp;region=0-0&amp;cases=highogs&amp;start=2018&amp;end=2050&amp;f=A&amp;sourcekey=0</t>
  </si>
  <si>
    <t>full name</t>
  </si>
  <si>
    <t>Domestic</t>
  </si>
  <si>
    <t>International</t>
  </si>
  <si>
    <t>Non-U.S.</t>
  </si>
  <si>
    <t>U.S. Domestic</t>
  </si>
  <si>
    <t>U.S. International</t>
  </si>
  <si>
    <t>Population (millions)</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</si>
  <si>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</si>
  <si>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</si>
  <si>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</si>
  <si>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</si>
  <si>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</si>
  <si>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</si>
  <si>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</si>
  <si>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</si>
  <si>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</si>
  <si>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</si>
  <si>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</si>
  <si>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</si>
  <si>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</si>
  <si>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Revenue Passenger Miles (billion miles)</t>
  </si>
  <si>
    <t>Freight Revenue Ton Miles (billion miles)</t>
  </si>
  <si>
    <t>Narrow Body Aircraft</t>
  </si>
  <si>
    <t>Wide Body Aircraft</t>
  </si>
  <si>
    <t>Regional Jets</t>
  </si>
  <si>
    <t>Aircraft Efficiency (seat miles per gallon)</t>
  </si>
  <si>
    <t>New Aircraft</t>
  </si>
  <si>
    <t>Average Aircraft</t>
  </si>
  <si>
    <t>Aircraft Stock</t>
  </si>
  <si>
    <t>Commercial Jet Fuel</t>
  </si>
  <si>
    <t>Commercial Aviation Gasoline</t>
  </si>
  <si>
    <t xml:space="preserve"> U.S.</t>
  </si>
  <si>
    <t>Military Jet Fuel</t>
  </si>
  <si>
    <t>api key</t>
  </si>
  <si>
    <t>units</t>
  </si>
  <si>
    <t>Growth (2019-2050)</t>
  </si>
  <si>
    <t>1987 $/MMBtu</t>
  </si>
  <si>
    <t>1996 cents</t>
  </si>
  <si>
    <t>fraction</t>
  </si>
  <si>
    <t>millions</t>
  </si>
  <si>
    <t>seat mpg</t>
  </si>
  <si>
    <t>trillion Btu</t>
  </si>
  <si>
    <t>57-AEO2020.204.highogs-d112619a</t>
  </si>
  <si>
    <t>57-AEO2020.205.highogs-d112619a</t>
  </si>
  <si>
    <t>Table 49.  Freight Transportation Energy Use</t>
  </si>
  <si>
    <t>Vehicle Miles Traveled (billion miles)</t>
  </si>
  <si>
    <t>Light Medium</t>
  </si>
  <si>
    <t>Diesel</t>
  </si>
  <si>
    <t>Motor Gasoline</t>
  </si>
  <si>
    <t>Propane</t>
  </si>
  <si>
    <t>Compressed/Liquefied Natural Gas</t>
  </si>
  <si>
    <t>Ethanol-Flex Fuel</t>
  </si>
  <si>
    <t>Electric</t>
  </si>
  <si>
    <t>Plug-in Diesel Hybrid</t>
  </si>
  <si>
    <t>Plug-in Gasoline Hybrid</t>
  </si>
  <si>
    <t>Fuel Cell</t>
  </si>
  <si>
    <t>Light Medium Subtotal</t>
  </si>
  <si>
    <t>Medium</t>
  </si>
  <si>
    <t>Medium Subtotal</t>
  </si>
  <si>
    <t>Heavy</t>
  </si>
  <si>
    <t>Heavy Subtotal</t>
  </si>
  <si>
    <t>Total Vehicle Miles Traveled</t>
  </si>
  <si>
    <t>Consumption (trillion Btu)</t>
  </si>
  <si>
    <t xml:space="preserve"> Medium</t>
  </si>
  <si>
    <t xml:space="preserve"> and Heavy Total</t>
  </si>
  <si>
    <t>Total Consumption</t>
  </si>
  <si>
    <t>Fuel Efficiency (miles per gallon)</t>
  </si>
  <si>
    <t>mpg diesel equiv</t>
  </si>
  <si>
    <t>mpg gas equiv</t>
  </si>
  <si>
    <t>Light Medium Average</t>
  </si>
  <si>
    <t>mpg</t>
  </si>
  <si>
    <t>Medium Average</t>
  </si>
  <si>
    <t>Heavy Average</t>
  </si>
  <si>
    <t>Average Fuel Efficiency</t>
  </si>
  <si>
    <t>Stock (millions)</t>
  </si>
  <si>
    <t>Total Stock</t>
  </si>
  <si>
    <t>Sales (thousands)</t>
  </si>
  <si>
    <t>thousands</t>
  </si>
  <si>
    <t>Total Sales</t>
  </si>
  <si>
    <t>Ton Miles by Rail (billion)</t>
  </si>
  <si>
    <t>billions</t>
  </si>
  <si>
    <t>Fuel Efficiency (ton miles per thousand Btu)</t>
  </si>
  <si>
    <t>ton miles/thousand B</t>
  </si>
  <si>
    <t>Distillate Fuel Oil (diesel)</t>
  </si>
  <si>
    <t>Residual Fuel Oil</t>
  </si>
  <si>
    <t>Compressed Natural Gas</t>
  </si>
  <si>
    <t>Liquefied Natural Gas</t>
  </si>
  <si>
    <t>Ton Miles Shipping (billion)</t>
  </si>
  <si>
    <t>Gross Trade (billion 2012 dollars)</t>
  </si>
  <si>
    <t>billion 2012 $</t>
  </si>
  <si>
    <t>Exports (billion 2012 dollars)</t>
  </si>
  <si>
    <t>Imports (billion 2012 dollars)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</si>
  <si>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</si>
  <si>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</si>
  <si>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</si>
  <si>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</si>
  <si>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</si>
  <si>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For the U.S. in EPS 3.0, the start year is 2020, as the first simulated year is 2021.</t>
  </si>
  <si>
    <t>We use AEO 2021 to calculate start year vehicles, as AEO 2023 does not include 2020 data.</t>
  </si>
  <si>
    <t>Table 7.  Transportation Sector Key Indicators and Delivered Energy Consumption</t>
  </si>
  <si>
    <t>https://www.eia.gov/outlooks/aeo/data/browser/#/?id=7-AEO2021&amp;sourcekey=0</t>
  </si>
  <si>
    <t>Growth (2020-2050)</t>
  </si>
  <si>
    <t>(billion vehicle miles traveled)</t>
  </si>
  <si>
    <t>Light-Duty Vehicles less than 8</t>
  </si>
  <si>
    <t>501 pounds</t>
  </si>
  <si>
    <t>Transportation: Travel Indicators: Light-Duty Vehicles &lt;= 8,500 lbs: Reference case</t>
  </si>
  <si>
    <t>AEO.2021.REF2021.KEI_TRV_TRN_NA_LDV_NA_NA_BLNVEHMLS.A</t>
  </si>
  <si>
    <t>billion vehicle mile</t>
  </si>
  <si>
    <t>Commercial Light Trucks</t>
  </si>
  <si>
    <t>Transportation: Travel Indicators: Commercial Light Trucks: Reference case</t>
  </si>
  <si>
    <t>AEO.2021.REF2021.KEI_TRV_TRN_NA_CML_NA_NA_BLNVEHMLS.A</t>
  </si>
  <si>
    <t>Freight Trucks greater than 10</t>
  </si>
  <si>
    <t>000 pounds</t>
  </si>
  <si>
    <t>Transportation: Travel Indicators: Freight Trucks &gt; 10,000 lbs.: Reference case</t>
  </si>
  <si>
    <t>AEO.2021.REF2021.KEI_TRV_TRN_NA_FGHT_NA_NA_BLNVEHMLS.A</t>
  </si>
  <si>
    <t>(billion passenger miles traveled)</t>
  </si>
  <si>
    <t>Bus Transportation</t>
  </si>
  <si>
    <t>Transportation: Travel Indicators: Bus: Reference case</t>
  </si>
  <si>
    <t>AEO.2021.REF2021._TRV_TRN_NA_BST_NA_NA_BPM.A</t>
  </si>
  <si>
    <t>billion passenger mi</t>
  </si>
  <si>
    <t>Passenger Rail</t>
  </si>
  <si>
    <t>Transportation: Travel Indicators: Passenger Rail: Reference case</t>
  </si>
  <si>
    <t>AEO.2021.REF2021._TRV_TRN_NA_RLP_NA_NA_BPM.A</t>
  </si>
  <si>
    <t>(billion seat miles available)</t>
  </si>
  <si>
    <t>Transportation: Travel Indicators: Air: Reference case</t>
  </si>
  <si>
    <t>AEO.2021.REF2021.KEI_TRV_TRN_NA_AIR_NA_NA_BLNSEATMLS.A</t>
  </si>
  <si>
    <t>billion seat miles</t>
  </si>
  <si>
    <t>(billion ton miles traveled)</t>
  </si>
  <si>
    <t>Transportation: Travel Indicators: Rail: Reference case</t>
  </si>
  <si>
    <t>AEO.2021.REF2021.KEI_TRV_TRN_NA_RAIL_NA_NA_BLNTNMLS.A</t>
  </si>
  <si>
    <t>billion ton miles</t>
  </si>
  <si>
    <t>Transportation: Travel Indicators: Domestic Shipping: Reference case</t>
  </si>
  <si>
    <t>AEO.2021.REF2021.KEI_TRV_TRN_NA_DMT_NA_NA_BLNTNMLS.A</t>
  </si>
  <si>
    <t>(miles per gallon)</t>
  </si>
  <si>
    <t>New Light-Duty Vehicle CAFE Standard</t>
  </si>
  <si>
    <t>Transportation: Energy Efficiency Indicators: CAFE Standard: New Light-Duty Vehicle: Reference case</t>
  </si>
  <si>
    <t>AEO.2021.REF2021.EFI_CAFES_TRN_HWY_LDTY_NEW_NA_MLSPGLN.A</t>
  </si>
  <si>
    <t>New Car</t>
  </si>
  <si>
    <t>Transportation: Energy Efficiency Indicators: CAFE Standard: New Car: Reference case</t>
  </si>
  <si>
    <t>AEO.2021.REF2021.EFI_CAFES_TRN_HWY_CAR_NEW_NA_MLSPGLN.A</t>
  </si>
  <si>
    <t>New Light Truck</t>
  </si>
  <si>
    <t>Transportation: Energy Efficiency Indicators: CAFE Standard: New Light Truck: Reference case</t>
  </si>
  <si>
    <t>AEO.2021.REF2021.EFI_CAFES_TRN_HWY_LTRT_NEW_NA_MLSPGLN.A</t>
  </si>
  <si>
    <t>Compliance New Light-Duty Vehicle</t>
  </si>
  <si>
    <t>Transportation: Energy Efficiency Indicators: Compliance: New Light-Duty Vehicle: Reference case</t>
  </si>
  <si>
    <t>AEO.2021.REF2021.EFI_CAFEC_TRN_HWY_LDTY_NEW_NA_MLSPGLN.A</t>
  </si>
  <si>
    <t>Transportation: Energy Efficiency Indicators: Compliance: New Car: Reference case</t>
  </si>
  <si>
    <t>AEO.2021.REF2021.EFI_CAFEC_TRN_HWY_CAR_NEW_NA_MLSPGLN.A</t>
  </si>
  <si>
    <t>Transportation: Energy Efficiency Indicators: Compliance: New Light Truck: Reference case</t>
  </si>
  <si>
    <t>AEO.2021.REF2021.EFI_CAFEC_TRN_HWY_LTRT_NEW_NA_MLSPGLN.A</t>
  </si>
  <si>
    <t>Tested New Light-Duty Vehicle</t>
  </si>
  <si>
    <t>Transportation: Energy Efficiency Indicators: Tested: New Light-Duty Vehicle: Reference case</t>
  </si>
  <si>
    <t>AEO.2021.REF2021.EFI_CAFET_TRN_HWY_LDTY_NEW_NA_MLSPGLN.A</t>
  </si>
  <si>
    <t>Transportation: Energy Efficiency Indicators: Tested: New Car: Reference case</t>
  </si>
  <si>
    <t>AEO.2021.REF2021.EFI_CAFET_TRN_HWY_CAR_NEW_NA_MLSPGLN.A</t>
  </si>
  <si>
    <t>Transportation: Energy Efficiency Indicators: Tested: New Light Truck: Reference case</t>
  </si>
  <si>
    <t>AEO.2021.REF2021.EFI_CAFET_TRN_HWY_LTRT_NEW_NA_MLSPGLN.A</t>
  </si>
  <si>
    <t>On-Road New Light-Duty Vehicle</t>
  </si>
  <si>
    <t>Transportation: Energy Efficiency Indicators: On-Road New Light-Duty Vehicle: Reference case</t>
  </si>
  <si>
    <t>AEO.2021.REF2021.EFI_CAFEO_TRN_HWY_LDTY_NEW_NA_MLSPGLN.A</t>
  </si>
  <si>
    <t>Transportation: Energy Efficiency Indicators: On-Road New Car: Reference case</t>
  </si>
  <si>
    <t>AEO.2021.REF2021.EFI_CAFEO_TRN_HWY_CAR_NEW_NA_MLSPGLN.A</t>
  </si>
  <si>
    <t>Transportation: Energy Efficiency Indicators: On-Road New Light Truck: Reference case</t>
  </si>
  <si>
    <t>AEO.2021.REF2021.EFI_CAFEO_TRN_HWY_LTRT_NEW_NA_MLSPGLN.A</t>
  </si>
  <si>
    <t>Light-Duty Stock</t>
  </si>
  <si>
    <t>Transportation: Energy Efficiency Indicators: Light-Duty Stock: Reference case</t>
  </si>
  <si>
    <t>AEO.2021.REF2021.EFI_CAFEO_TRN_HWY_LDTY_STK_NA_MLSPGLN.A</t>
  </si>
  <si>
    <t>New Commercial Light Truck</t>
  </si>
  <si>
    <t>Transportation: Energy Efficiency Indicators: New Commercial Light Truck: Reference case</t>
  </si>
  <si>
    <t>AEO.2021.REF2021.EFI_NA_TRN_HWY_CLTR_NEW_NA_MLSPGLN.A</t>
  </si>
  <si>
    <t>Stock Commercial Light Truck</t>
  </si>
  <si>
    <t>Transportation: Energy Efficiency Indicators: Stock Commercial Light Truck: Reference case</t>
  </si>
  <si>
    <t>AEO.2021.REF2021.EFI_NA_TRN_HWY_CLTR_STK_NA_MLSPGLN.A</t>
  </si>
  <si>
    <t>Freight Truck</t>
  </si>
  <si>
    <t>Transportation: Energy Efficiency Indicators: Freight Truck: Reference case</t>
  </si>
  <si>
    <t>AEO.2021.REF2021.EFI_NA_TRN_HWY_FRTT_STK_NA_MLSPGLN.A</t>
  </si>
  <si>
    <t>(seat miles per gallon)</t>
  </si>
  <si>
    <t>Aircraft</t>
  </si>
  <si>
    <t>Transportation: Energy Efficiency Indicators: Aircraft: Reference case</t>
  </si>
  <si>
    <t>AEO.2021.REF2021.EFI_NA_TRN_NA_AIRC_NA_NA_SEATMPG.A</t>
  </si>
  <si>
    <t>(ton miles/thousand Btu)</t>
  </si>
  <si>
    <t>Transportation: Energy Efficiency Indicators: Rail: Reference case</t>
  </si>
  <si>
    <t>AEO.2021.REF2021.EFI_NA_TRN_NA_RAIL_NA_NA_TONMLPTHBTU.A</t>
  </si>
  <si>
    <t>Transportation: Energy Efficiency Indicators: Domestic Shipping: Reference case</t>
  </si>
  <si>
    <t>AEO.2021.REF2021.EFI_NA_TRN_NA_DMT_NA_NA_TONMLPTHBTU.A</t>
  </si>
  <si>
    <t>(quadrillion Btu)</t>
  </si>
  <si>
    <t>Light-Duty Vehicles</t>
  </si>
  <si>
    <t>Transportation: Energy Use by Mode: Light-Duty Vehicles: Reference case</t>
  </si>
  <si>
    <t>AEO.2021.REF2021.CNSM_NA_TRN_LDV_USE_NA_NA_QBTU.A</t>
  </si>
  <si>
    <t>quads</t>
  </si>
  <si>
    <t>Transportation: Energy Use by Mode: Commercial Light Trucks: Reference case</t>
  </si>
  <si>
    <t>AEO.2021.REF2021.CNSM_NA_TRN_CML_USE_NA_NA_QBTU.A</t>
  </si>
  <si>
    <t>Transportation: Energy Use by Mode: Bus Transportation: Reference case</t>
  </si>
  <si>
    <t>AEO.2021.REF2021.CNSM_NA_TRN_BST_USE_NA_NA_QBTU.A</t>
  </si>
  <si>
    <t>Freight Trucks</t>
  </si>
  <si>
    <t>Transportation: Energy Use by Mode: Freight Trucks: Reference case</t>
  </si>
  <si>
    <t>AEO.2021.REF2021.CNSM_NA_TRN_FGHT_USE_NA_NA_QBTU.A</t>
  </si>
  <si>
    <t xml:space="preserve"> Passenger</t>
  </si>
  <si>
    <t>Transportation: Energy Use by Mode: Rail, Passenger: Reference case</t>
  </si>
  <si>
    <t>AEO.2021.REF2021.CNSM_NA_TRN_RLP_USE_NA_NA_QBTU.A</t>
  </si>
  <si>
    <t xml:space="preserve"> Freight</t>
  </si>
  <si>
    <t>Transportation: Energy Use by Mode: Rail, Freight: Reference case</t>
  </si>
  <si>
    <t>AEO.2021.REF2021.CNSM_NA_TRN_RLF_USE_NA_NA_QBTU.A</t>
  </si>
  <si>
    <t>Shipping</t>
  </si>
  <si>
    <t xml:space="preserve"> Domestic</t>
  </si>
  <si>
    <t>Transportation: Energy Use by Mode: Shipping, Domestic: Reference case</t>
  </si>
  <si>
    <t>AEO.2021.REF2021.CNSM_NA_TRN_SHDT_USE_NA_NA_QBTU.A</t>
  </si>
  <si>
    <t xml:space="preserve"> International</t>
  </si>
  <si>
    <t>Transportation: Energy Use by Mode: Shipping, International: Reference case</t>
  </si>
  <si>
    <t>AEO.2021.REF2021.CNSM_NA_TRN_SHINT_USE_NA_NA_QBTU.A</t>
  </si>
  <si>
    <t>Recreational Boats</t>
  </si>
  <si>
    <t>Transportation: Energy Use by Mode: Recreational Boats: Reference case</t>
  </si>
  <si>
    <t>AEO.2021.REF2021.CNSM_NA_TRN_RBT_USE_NA_NA_QBTU.A</t>
  </si>
  <si>
    <t>Transportation: Energy Use by Mode: Air: Reference case</t>
  </si>
  <si>
    <t>AEO.2021.REF2021.CNSM_NA_TRN_AIR_USE_NA_NA_QBTU.A</t>
  </si>
  <si>
    <t>Military Use</t>
  </si>
  <si>
    <t>Transportation: Energy Use by Mode: Military Use: Reference case</t>
  </si>
  <si>
    <t>AEO.2021.REF2021.CNSM_NA_TRN_MILU_USE_NA_NA_QBTU.A</t>
  </si>
  <si>
    <t>Lubricants</t>
  </si>
  <si>
    <t>Transportation: Energy Use by Mode: Lubricants: Reference case</t>
  </si>
  <si>
    <t>AEO.2021.REF2021.CNSM_NA_TRN_LBC_USE_NA_NA_QBTU.A</t>
  </si>
  <si>
    <t>Pipeline Fuel</t>
  </si>
  <si>
    <t>Transportation: Energy Use by Mode: Pipeline Fuel: Reference case</t>
  </si>
  <si>
    <t>AEO.2021.REF2021.CNSM_NA_TRN_PFT_USE_NA_NA_QBTU.A</t>
  </si>
  <si>
    <t>Total</t>
  </si>
  <si>
    <t>Transportation: Energy Use by Mode: Total: Reference case</t>
  </si>
  <si>
    <t>AEO.2021.REF2021.CNSM_NA_TRN_NA_USE_NA_NA_QBTU.A</t>
  </si>
  <si>
    <t>(million barrels per day oil equivalent)</t>
  </si>
  <si>
    <t>AEO.2021.REF2021.CNSM_NA_TRN_LDV_USE_NA_NA_MILLBPDYOEQ.A</t>
  </si>
  <si>
    <t>MMb/d oil eq</t>
  </si>
  <si>
    <t>AEO.2021.REF2021.CNSM_NA_TRN_CML_USE_NA_NA_MILLBPDYOEQ.A</t>
  </si>
  <si>
    <t>AEO.2021.REF2021.CNSM_NA_TRN_BST_USE_NA_NA_MILLBPDYOEQ.A</t>
  </si>
  <si>
    <t>AEO.2021.REF2021.CNSM_NA_TRN_FGHT_USE_NA_NA_MILLBPDYOEQ.A</t>
  </si>
  <si>
    <t>AEO.2021.REF2021.CNSM_NA_TRN_RLP_USE_NA_NA_MILLBPDYOEQ.A</t>
  </si>
  <si>
    <t>AEO.2021.REF2021.CNSM_NA_TRN_RLF_USE_NA_NA_MILLBPDYOEQ.A</t>
  </si>
  <si>
    <t>AEO.2021.REF2021.CNSM_NA_TRN_SHDT_USE_NA_NA_MILLBPDYOEQ.A</t>
  </si>
  <si>
    <t>AEO.2021.REF2021.CNSM_NA_TRN_SHINT_USE_NA_NA_MILLBPDYOEQ.A</t>
  </si>
  <si>
    <t>AEO.2021.REF2021.CNSM_NA_TRN_RBT_USE_NA_NA_MILLBPDYOEQ.A</t>
  </si>
  <si>
    <t>AEO.2021.REF2021.CNSM_NA_TRN_AIR_USE_NA_NA_MILLBPDYOEQ.A</t>
  </si>
  <si>
    <t>AEO.2021.REF2021.CNSM_NA_TRN_MILU_USE_NA_NA_MILLBPDYOEQ.A</t>
  </si>
  <si>
    <t>AEO.2021.REF2021.CNSM_NA_TRN_LBC_USE_NA_NA_MILLBPDYOEQ.A</t>
  </si>
  <si>
    <t>AEO.2021.REF2021.CNSM_NA_TRN_PFT_USE_NA_NA_MILLBPDYOEQ.A</t>
  </si>
  <si>
    <t>AEO.2021.REF2021.CNSM_NA_TRN_NA_USE_NA_NA_MILLBPDYOEQ.A</t>
  </si>
  <si>
    <t>Thu Apr 13 2023 13:29:13 GMT-0400 (Eastern Daylight Time)</t>
  </si>
  <si>
    <t>Fleet Vehicle Miles Traveled : Commercial Light Trucks : TDI Diesel, AEO2021</t>
  </si>
  <si>
    <t>AEO.2021.REF2021.ECI_VMT_NA_CLTR_TDS_NA_NA_BLNMLS.A</t>
  </si>
  <si>
    <t>https://www.eia.gov/outlooks/aeo/data/browser/#/?id=57-AEO2021&amp;cases=ref2021&amp;sourcekey=0</t>
  </si>
  <si>
    <t>Thu Apr 13 2023 13:59:41 GMT-0400 (Eastern Daylight Time)</t>
  </si>
  <si>
    <t>Air Travel: Fuel Cost: Reference case</t>
  </si>
  <si>
    <t>AEO.2021.REF2021.PRCE_FUL_AIRT_NA_NA_NA_NA_87DLRPMBTU.A</t>
  </si>
  <si>
    <t>Air Travel: Ticket Price: Domestic: Reference case</t>
  </si>
  <si>
    <t>AEO.2021.REF2021.PRCE_TKT_AIRT_DMS_NA_NA_USA_96CNT.A</t>
  </si>
  <si>
    <t>Air Travel: Ticket Price: International: Reference case</t>
  </si>
  <si>
    <t>AEO.2021.REF2021.PRCE_TKT_AIRT_INTA_NA_NA_USA_96CNT.A</t>
  </si>
  <si>
    <t>Air Travel: Ticket Price: Non U.S.: Reference case</t>
  </si>
  <si>
    <t>AEO.2021.REF2021.PRCE_TKT_AIRT_FORN_NA_NA_USA_96CNT.A</t>
  </si>
  <si>
    <t>Air Travel: Load Factor: U.S. Domestic: Reference case</t>
  </si>
  <si>
    <t>AEO.2021.REF2021.CAP_LDFAC_AIRT_DMS_NA_NA_NA_FRAC.A</t>
  </si>
  <si>
    <t>Air Travel: Load Factor: U.S. International: Reference case</t>
  </si>
  <si>
    <t>AEO.2021.REF2021.CAP_LDFAC_AIRT_INTA_NA_NA_NA_FRAC.A</t>
  </si>
  <si>
    <t>Air Travel: Drivers: Population: U.S.: Reference case</t>
  </si>
  <si>
    <t>AEO.2021.REF2021.ECI_POP_NA_NA_NA_NA_USA_MILL.A</t>
  </si>
  <si>
    <t>Air Travel: Drivers: Population: Canada: Reference case</t>
  </si>
  <si>
    <t>AEO.2021.REF2021.ECI_POP_NA_NA_NA_NA_CAN_MILL.A</t>
  </si>
  <si>
    <t>Air Travel: Drivers: Population: Central America: Reference case</t>
  </si>
  <si>
    <t>AEO.2021.REF2021.ECI_POP_NA_NA_NA_NA_CNTA_MILL.A</t>
  </si>
  <si>
    <t>Air Travel: Drivers: Population: South America: Reference case</t>
  </si>
  <si>
    <t>AEO.2021.REF2021.ECI_POP_NA_NA_NA_NA_SOAM_MILL.A</t>
  </si>
  <si>
    <t>Air Travel: Drivers: Population: Europe: Reference case</t>
  </si>
  <si>
    <t>AEO.2021.REF2021.ECI_POP_NA_NA_NA_NA_EUR_MILL.A</t>
  </si>
  <si>
    <t>Air Travel: Drivers: Population: Africa: Reference case</t>
  </si>
  <si>
    <t>AEO.2021.REF2021.ECI_POP_NA_NA_NA_NA_AFR_MILL.A</t>
  </si>
  <si>
    <t>Air Travel: Drivers: Population: Mideast: Reference case</t>
  </si>
  <si>
    <t>AEO.2021.REF2021.ECI_POP_NA_NA_NA_NA_MDE_MILL.A</t>
  </si>
  <si>
    <t>Air Travel: Drivers: Population: CIS: Reference case</t>
  </si>
  <si>
    <t>AEO.2021.REF2021.ECI_POP_NA_NA_NA_NA_CIS_MILL.A</t>
  </si>
  <si>
    <t>Air Travel: Drivers: Population: China: Reference case</t>
  </si>
  <si>
    <t>AEO.2021.REF2021.ECI_POP_NA_NA_NA_NA_CHN_MILL.A</t>
  </si>
  <si>
    <t>Air Travel: Drivers: Population: NE Asia: Reference case</t>
  </si>
  <si>
    <t>AEO.2021.REF2021.ECI_POP_NA_NA_NA_NA_NEAS_MILL.A</t>
  </si>
  <si>
    <t>Air Travel: Drivers: Population: SE Asia: Reference case</t>
  </si>
  <si>
    <t>AEO.2021.REF2021.ECI_POP_NA_NA_NA_NA_SEAS_MILL.A</t>
  </si>
  <si>
    <t>Air Travel: Drivers: Population: SW Asia: Reference case</t>
  </si>
  <si>
    <t>AEO.2021.REF2021.ECI_POP_NA_NA_NA_NA_SWASIA_MILL.A</t>
  </si>
  <si>
    <t>Air Travel: Drivers: Population: Oceania: Reference case</t>
  </si>
  <si>
    <t>AEO.2021.REF2021.ECI_POP_NA_NA_NA_NA_OCN_MILL.A</t>
  </si>
  <si>
    <t>Air Travel: Travel Demand: Revenue Passenger Miles: Domestic: U.S.: Reference case</t>
  </si>
  <si>
    <t>AEO.2021.REF2021.ECI_RPM_AIRT_DMS_NA_NA_USA_BLNMLS.A</t>
  </si>
  <si>
    <t>Air Travel: Travel Demand: Revenue Passenger Miles: Domestic: Canada: Reference case</t>
  </si>
  <si>
    <t>AEO.2021.REF2021.ECI_RPM_AIRT_DMS_NA_NA_CAN_BLNMLS.A</t>
  </si>
  <si>
    <t>Air Travel: Travel Demand: Revenue Passenger Miles: Domestic: Central America: Reference case</t>
  </si>
  <si>
    <t>AEO.2021.REF2021.ECI_RPM_AIRT_DMS_NA_NA_CNTA_BLNMLS.A</t>
  </si>
  <si>
    <t>Air Travel: Travel Demand: Revenue Passenger Miles: Domestic: South America: Reference case</t>
  </si>
  <si>
    <t>AEO.2021.REF2021.ECI_RPM_AIRT_DMS_NA_NA_SOAM_BLNMLS.A</t>
  </si>
  <si>
    <t>Air Travel: Travel Demand: Revenue Passenger Miles: Domestic: Europe: Reference case</t>
  </si>
  <si>
    <t>AEO.2021.REF2021.ECI_RPM_AIRT_DMS_NA_NA_EUR_BLNMLS.A</t>
  </si>
  <si>
    <t>Air Travel: Travel Demand: Revenue Passenger Miles: Domestic: Africa: Reference case</t>
  </si>
  <si>
    <t>AEO.2021.REF2021.ECI_RPM_AIRT_DMS_NA_NA_AFR_BLNMLS.A</t>
  </si>
  <si>
    <t>Air Travel: Travel Demand: Revenue Passenger Miles: Domestic: Mideast: Reference case</t>
  </si>
  <si>
    <t>AEO.2021.REF2021.ECI_RPM_AIRT_DMS_NA_NA_MDE_BLNMLS.A</t>
  </si>
  <si>
    <t>Air Travel: Travel Demand: Revenue Passenger Miles: Domestic: CIS: Reference case</t>
  </si>
  <si>
    <t>AEO.2021.REF2021.ECI_RPM_AIRT_DMS_NA_NA_CIS_BLNMLS.A</t>
  </si>
  <si>
    <t>Air Travel: Travel Demand: Revenue Passenger Miles: Domestic: China: Reference case</t>
  </si>
  <si>
    <t>AEO.2021.REF2021.ECI_RPM_AIRT_DMS_NA_NA_CHN_BLNMLS.A</t>
  </si>
  <si>
    <t>Air Travel: Travel Demand: Revenue Passenger Miles: Domestic: NE Asia: Reference case</t>
  </si>
  <si>
    <t>AEO.2021.REF2021.ECI_RPM_AIRT_DMS_NA_NA_NEAS_BLNMLS.A</t>
  </si>
  <si>
    <t>Air Travel: Travel Demand: Revenue Passenger Miles: Domestic: SE Asia: Reference case</t>
  </si>
  <si>
    <t>AEO.2021.REF2021.ECI_RPM_AIRT_DMS_NA_NA_SEAS_BLNMLS.A</t>
  </si>
  <si>
    <t>Air Travel: Travel Demand: Revenue Passenger Miles: Domestic: SW Asia: Reference case</t>
  </si>
  <si>
    <t>AEO.2021.REF2021.ECI_RPM_AIRT_DMS_NA_NA_SWASIA_BLNMLS.A</t>
  </si>
  <si>
    <t>Air Travel: Travel Demand: Revenue Passenger Miles: Domestic: Oceania: Reference case</t>
  </si>
  <si>
    <t>AEO.2021.REF2021.ECI_RPM_AIRT_DMS_NA_NA_OCN_BLNMLS.A</t>
  </si>
  <si>
    <t>Air Travel: Travel Demand: Revenue Passenger Miles: International: U.S.: Reference case</t>
  </si>
  <si>
    <t>AEO.2021.REF2021.ECI_RPM_AIRT_INTA_NA_NA_USA_BLNMLS.A</t>
  </si>
  <si>
    <t>Air Travel: Travel Demand: Revenue Passenger Miles: International: Canada: Reference case</t>
  </si>
  <si>
    <t>AEO.2021.REF2021.ECI_RPM_AIRT_INTA_NA_NA_CAN_BLNMLS.A</t>
  </si>
  <si>
    <t>Air Travel: Travel Demand: Revenue Passenger Miles: International: Central America: Reference case</t>
  </si>
  <si>
    <t>AEO.2021.REF2021.ECI_RPM_AIRT_INTA_NA_NA_CNTA_BLNMLS.A</t>
  </si>
  <si>
    <t>Air Travel: Travel Demand: Revenue Passenger Miles: International: South America: Reference case</t>
  </si>
  <si>
    <t>AEO.2021.REF2021.ECI_RPM_AIRT_INTA_NA_NA_SOAM_BLNMLS.A</t>
  </si>
  <si>
    <t>Air Travel: Travel Demand: Revenue Passenger Miles: International: Europe: Reference case</t>
  </si>
  <si>
    <t>AEO.2021.REF2021.ECI_RPM_AIRT_INTA_NA_NA_EUR_BLNMLS.A</t>
  </si>
  <si>
    <t>Air Travel: Travel Demand: Revenue Passenger Miles: International: Africa: Reference case</t>
  </si>
  <si>
    <t>AEO.2021.REF2021.ECI_RPM_AIRT_INTA_NA_NA_AFR_BLNMLS.A</t>
  </si>
  <si>
    <t>Air Travel: Travel Demand: Revenue Passenger Miles: International: Mideast: Reference case</t>
  </si>
  <si>
    <t>AEO.2021.REF2021.ECI_RPM_AIRT_INTA_NA_NA_MDE_BLNMLS.A</t>
  </si>
  <si>
    <t>Air Travel: Travel Demand: Revenue Passenger Miles: International: CIS: Reference case</t>
  </si>
  <si>
    <t>AEO.2021.REF2021.ECI_RPM_AIRT_INTA_NA_NA_CIS_BLNMLS.A</t>
  </si>
  <si>
    <t>Air Travel: Travel Demand: Revenue Passenger Miles: International: China: Reference case</t>
  </si>
  <si>
    <t>AEO.2021.REF2021.ECI_RPM_AIRT_INTA_NA_NA_CHN_BLNMLS.A</t>
  </si>
  <si>
    <t>Air Travel: Travel Demand: Revenue Passenger Miles: International: NE Asia: Reference case</t>
  </si>
  <si>
    <t>AEO.2021.REF2021.ECI_RPM_AIRT_INTA_NA_NA_NEAS_BLNMLS.A</t>
  </si>
  <si>
    <t>Air Travel: Travel Demand: Revenue Passenger Miles: International: SE Asia: Reference case</t>
  </si>
  <si>
    <t>AEO.2021.REF2021.ECI_RPM_AIRT_INTA_NA_NA_SEAS_BLNMLS.A</t>
  </si>
  <si>
    <t>Air Travel: Travel Demand: Revenue Passenger Miles: International: SW Asia: Reference case</t>
  </si>
  <si>
    <t>AEO.2021.REF2021.ECI_RPM_AIRT_INTA_NA_NA_SWASIA_BLNMLS.A</t>
  </si>
  <si>
    <t>Air Travel: Travel Demand: Revenue Passenger Miles: International: Oceania: Reference case</t>
  </si>
  <si>
    <t>AEO.2021.REF2021.ECI_RPM_AIRT_INTA_NA_NA_OCN_BLNMLS.A</t>
  </si>
  <si>
    <t>Air Travel: Travel Demand: Revenue Ton Miles: Freight: US: Reference case</t>
  </si>
  <si>
    <t>AEO.2021.REF2021.ECI_RTM_AIRT_NA_NA_NA_USA_BLNMLS.A</t>
  </si>
  <si>
    <t>Air Travel: Travel Demand: Revenue Ton Miles: Freight: Canada: Reference case</t>
  </si>
  <si>
    <t>AEO.2021.REF2021.ECI_RTM_AIRT_NA_NA_NA_CAN_BLNMLS.A</t>
  </si>
  <si>
    <t>Air Travel: Travel Demand: Revenue Ton Miles: Freight: Central America: Reference case</t>
  </si>
  <si>
    <t>AEO.2021.REF2021.ECI_RTM_AIRT_NA_NA_NA_CNTA_BLNMLS.A</t>
  </si>
  <si>
    <t>Air Travel: Travel Demand: Revenue Ton Miles: Freight: South America: Reference case</t>
  </si>
  <si>
    <t>AEO.2021.REF2021.ECI_RTM_AIRT_NA_NA_NA_SOAM_BLNMLS.A</t>
  </si>
  <si>
    <t>Air Travel: Travel Demand: Revenue Ton Miles: Freight: Europe: Reference case</t>
  </si>
  <si>
    <t>AEO.2021.REF2021.ECI_RTM_AIRT_NA_NA_NA_EUR_BLNMLS.A</t>
  </si>
  <si>
    <t>Air Travel: Travel Demand: Revenue Ton Miles: Freight: Africa: Reference case</t>
  </si>
  <si>
    <t>AEO.2021.REF2021.ECI_RTM_AIRT_NA_NA_NA_AFR_BLNMLS.A</t>
  </si>
  <si>
    <t>Air Travel: Travel Demand: Revenue Ton Miles: Freight: Mideast: Reference case</t>
  </si>
  <si>
    <t>AEO.2021.REF2021.ECI_RTM_AIRT_NA_NA_NA_MDE_BLNMLS.A</t>
  </si>
  <si>
    <t>Air Travel: Travel Demand: Revenue Ton Miles: Freight: CIS: Reference case</t>
  </si>
  <si>
    <t>AEO.2021.REF2021.ECI_RTM_AIRT_NA_NA_NA_CIS_BLNMLS.A</t>
  </si>
  <si>
    <t>Air Travel: Travel Demand: Revenue Ton Miles: Freight: China: Reference case</t>
  </si>
  <si>
    <t>AEO.2021.REF2021.ECI_RTM_AIRT_NA_NA_NA_CHN_BLNMLS.A</t>
  </si>
  <si>
    <t>Air Travel: Travel Demand: Revenue Ton Miles: Freight: NE Asia: Reference case</t>
  </si>
  <si>
    <t>AEO.2021.REF2021.ECI_RTM_AIRT_NA_NA_NA_NEAS_BLNMLS.A</t>
  </si>
  <si>
    <t>Air Travel: Travel Demand: Revenue Ton Miles: Freight: SE Asia: Reference case</t>
  </si>
  <si>
    <t>AEO.2021.REF2021.ECI_RTM_AIRT_NA_NA_NA_SEAS_BLNMLS.A</t>
  </si>
  <si>
    <t>Air Travel: Travel Demand: Revenue Ton Miles: Freight: SW Asia: Reference case</t>
  </si>
  <si>
    <t>AEO.2021.REF2021.ECI_RTM_AIRT_NA_NA_NA_SWASIA_BLNMLS.A</t>
  </si>
  <si>
    <t>Air Travel: Travel Demand: Revenue Ton Miles: Freight: Oceania: Reference case</t>
  </si>
  <si>
    <t>AEO.2021.REF2021.ECI_RTM_AIRT_NA_NA_NA_OCN_BLNMLS.A</t>
  </si>
  <si>
    <t>Air Travel: Travel Demand: Revenue Ton Miles: Freight: World: Reference case</t>
  </si>
  <si>
    <t>AEO.2021.REF2021.ECI_RTM_AIRT_NA_NA_NA_WRLD_BLNMLS.A</t>
  </si>
  <si>
    <t>Air Travel: Seat Miles Demanded: U.S.: Reference case</t>
  </si>
  <si>
    <t>AEO.2021.REF2021.ECI_SMD_AIRT_NA_NA_NA_USA_BLNMLS.A</t>
  </si>
  <si>
    <t>Air Travel: Seat Miles Demanded: U.S.: Narrow Body Aircraft: Reference case</t>
  </si>
  <si>
    <t>AEO.2021.REF2021.ECI_SMD_AIRT_NBTR_NA_NA_USA_BLNMLS.A</t>
  </si>
  <si>
    <t>Air Travel: Seat Miles Demanded: U.S.: Wide Body Aircraft: Reference case</t>
  </si>
  <si>
    <t>AEO.2021.REF2021.ECI_SMD_AIRT_WBE_NA_NA_USA_BLNMLS.A</t>
  </si>
  <si>
    <t>Air Travel: Seat Miles Demanded: U.S.: Regional Jets: Reference case</t>
  </si>
  <si>
    <t>AEO.2021.REF2021.ECI_SMD_AIRT_REGJ_NA_NA_USA_BLNMLS.A</t>
  </si>
  <si>
    <t>Air Travel: Seat Miles Demanded: Canada: Reference case</t>
  </si>
  <si>
    <t>AEO.2021.REF2021.ECI_SMD_AIRT_NA_NA_NA_CAN_BLNMLS.A</t>
  </si>
  <si>
    <t>Air Travel: Seat Miles Demanded: Central America: Reference case</t>
  </si>
  <si>
    <t>AEO.2021.REF2021.ECI_SMD_AIRT_NA_NA_NA_CNTA_BLNMLS.A</t>
  </si>
  <si>
    <t>Air Travel: Seat Miles Demanded: South America: Reference case</t>
  </si>
  <si>
    <t>AEO.2021.REF2021.ECI_SMD_AIRT_NA_NA_NA_SOAM_BLNMLS.A</t>
  </si>
  <si>
    <t>Air Travel: Seat Miles Demanded: Europe: Reference case</t>
  </si>
  <si>
    <t>AEO.2021.REF2021.ECI_SMD_AIRT_NA_NA_NA_EUR_BLNMLS.A</t>
  </si>
  <si>
    <t>Air Travel: Seat Miles Demanded: Africa: Reference case</t>
  </si>
  <si>
    <t>AEO.2021.REF2021.ECI_SMD_AIRT_NA_NA_NA_AFR_BLNMLS.A</t>
  </si>
  <si>
    <t>Air Travel: Seat Miles Demanded: Mideast: Reference case</t>
  </si>
  <si>
    <t>AEO.2021.REF2021.ECI_SMD_AIRT_NA_NA_NA_MDE_BLNMLS.A</t>
  </si>
  <si>
    <t>Air Travel: Seat Miles Demanded: CIS: Reference case</t>
  </si>
  <si>
    <t>AEO.2021.REF2021.ECI_SMD_AIRT_NA_NA_NA_CIS_BLNMLS.A</t>
  </si>
  <si>
    <t>Air Travel: Seat Miles Demanded: China: Reference case</t>
  </si>
  <si>
    <t>AEO.2021.REF2021.ECI_SMD_AIRT_NA_NA_NA_CHN_BLNMLS.A</t>
  </si>
  <si>
    <t>Air Travel: Seat Miles Demanded: NE Asia: Reference case</t>
  </si>
  <si>
    <t>AEO.2021.REF2021.ECI_SMD_AIRT_NA_NA_NA_NEAS_BLNMLS.A</t>
  </si>
  <si>
    <t>Air Travel: Seat Miles Demanded: SE Asia: Reference case</t>
  </si>
  <si>
    <t>AEO.2021.REF2021.ECI_SMD_AIRT_NA_NA_NA_SEAS_BLNMLS.A</t>
  </si>
  <si>
    <t>Air Travel: Seat Miles Demanded: SW Asia: Reference case</t>
  </si>
  <si>
    <t>AEO.2021.REF2021.ECI_SMD_AIRT_NA_NA_NA_SWASIA_BLNMLS.A</t>
  </si>
  <si>
    <t>Air Travel: Seat Miles Demanded: Oceania: Reference case</t>
  </si>
  <si>
    <t>AEO.2021.REF2021.ECI_SMD_AIRT_NA_NA_NA_OCN_BLNMLS.A</t>
  </si>
  <si>
    <t>Air Travel: Seat Miles Demanded: World: Reference case</t>
  </si>
  <si>
    <t>AEO.2021.REF2021.ECI_SMD_AIRT_NA_NA_NA_WRLD_BLNMLS.A</t>
  </si>
  <si>
    <t>Air Travel: Aircraft Sales: U.S.: Reference case</t>
  </si>
  <si>
    <t>AEO.2021.REF2021.ECI_AIRS_AIRT_NA_NA_NA_USA_UNIT.A</t>
  </si>
  <si>
    <t>Air Travel: Aircraft Sales: U.S.: Narrow Body: Reference case</t>
  </si>
  <si>
    <t>AEO.2021.REF2021.ECI_AIRS_AIRT_NBTR_NA_NA_USA_UNIT.A</t>
  </si>
  <si>
    <t>Air Travel: Aircraft Sales: U.S.: Wide Body: Reference case</t>
  </si>
  <si>
    <t>AEO.2021.REF2021.ECI_AIRS_AIRT_WBE_NA_NA_NA_NA.A</t>
  </si>
  <si>
    <t>Air Travel: Aircraft Sales: U.S.: Regional Jets: Reference case</t>
  </si>
  <si>
    <t>AEO.2021.REF2021.ECI_AIRS_AIRT_REGJ_NA_NA_USA_UNIT.A</t>
  </si>
  <si>
    <t>Air Travel: Aircraft Sales: Canada: Reference case</t>
  </si>
  <si>
    <t>AEO.2021.REF2021.ECI_AIRS_AIRT_NA_NA_NA_CAN_UNIT.A</t>
  </si>
  <si>
    <t>Air Travel: Aircraft Sales: Canada: Narrow Body: Reference case</t>
  </si>
  <si>
    <t>AEO.2021.REF2021.ECI_AIRS_AIRT_NBTR_NA_NA_CAN_UNIT.A</t>
  </si>
  <si>
    <t>Air Travel: Aircraft Sales: Canada: Wide Body: Reference case</t>
  </si>
  <si>
    <t>AEO.2021.REF2021.ECI_AIRS_AIRT_WBE_NA_NA_CAN_UNIT.A</t>
  </si>
  <si>
    <t>Air Travel: Aircraft Sales: Canada: Regional Jets: Reference case</t>
  </si>
  <si>
    <t>AEO.2021.REF2021.ECI_AIRS_AIRT_REGJ_NA_NA_CAN_UNIT.A</t>
  </si>
  <si>
    <t>Air Travel: Aircraft Sales: Central America: Reference case</t>
  </si>
  <si>
    <t>AEO.2021.REF2021.ECI_AIRS_AIRT_NA_NA_NA_CNTA_UNIT.A</t>
  </si>
  <si>
    <t>Air Travel: Aircraft Sales: Central America: Narrow Body: Reference case</t>
  </si>
  <si>
    <t>AEO.2021.REF2021.ECI_AIRS_AIRT_NBTR_NA_NA_CNTA_UNIT.A</t>
  </si>
  <si>
    <t>Air Travel: Aircraft Sales: Central America: Wide Body: Reference case</t>
  </si>
  <si>
    <t>AEO.2021.REF2021.ECI_AIRS_AIRT_WBE_NA_NA_CNTA_UNIT.A</t>
  </si>
  <si>
    <t>Air Travel: Aircraft Sales: Central America: Regional Jets: Reference case</t>
  </si>
  <si>
    <t>AEO.2021.REF2021.ECI_AIRS_AIRT_REGJ_NA_NA_CNTA_UNIT.A</t>
  </si>
  <si>
    <t>Air Travel: Aircraft Sales: South America: Reference case</t>
  </si>
  <si>
    <t>AEO.2021.REF2021.ECI_AIRS_AIRT_NA_NA_NA_SOAM_UNIT.A</t>
  </si>
  <si>
    <t>Air Travel: Aircraft Sales: South America: Narrow Body: Reference case</t>
  </si>
  <si>
    <t>AEO.2021.REF2021.ECI_AIRS_AIRT_NBTR_NA_NA_SOAM_UNIT.A</t>
  </si>
  <si>
    <t>Air Travel: Aircraft Sales: South America: Wide Body: Reference case</t>
  </si>
  <si>
    <t>AEO.2021.REF2021.ECI_AIRS_AIRT_WBE_NA_NA_SOAM_UNIT.A</t>
  </si>
  <si>
    <t>Air Travel: Aircraft Sales: South America: Regional Jets: Reference case</t>
  </si>
  <si>
    <t>AEO.2021.REF2021.ECI_AIRS_AIRT_REGJ_NA_NA_SOAM_UNIT.A</t>
  </si>
  <si>
    <t>Air Travel: Aircraft Sales: Europe: Reference case</t>
  </si>
  <si>
    <t>AEO.2021.REF2021.ECI_AIRS_AIRT_NA_NA_NA_EUR_UNIT.A</t>
  </si>
  <si>
    <t>Air Travel: Aircraft Sales: Europe: Narrow Body: Reference case</t>
  </si>
  <si>
    <t>AEO.2021.REF2021.ECI_AIRS_AIRT_NBTR_NA_NA_EUR_UNIT.A</t>
  </si>
  <si>
    <t>Air Travel: Aircraft Sales: Europe: Wide Body: Reference case</t>
  </si>
  <si>
    <t>AEO.2021.REF2021.ECI_AIRS_AIRT_WBE_NA_NA_EUR_UNIT.A</t>
  </si>
  <si>
    <t>Air Travel: Aircraft Sales: Europe: Regional Jets: Reference case</t>
  </si>
  <si>
    <t>AEO.2021.REF2021.ECI_AIRS_AIRT_REGJ_NA_NA_EUR_UNIT.A</t>
  </si>
  <si>
    <t>Air Travel: Aircraft Sales: Africa: Reference case</t>
  </si>
  <si>
    <t>AEO.2021.REF2021.ECI_AIRS_AIRT_NA_NA_NA_AFR_UNIT.A</t>
  </si>
  <si>
    <t>Air Travel: Aircraft Sales: Africa: Narrow Body: Reference case</t>
  </si>
  <si>
    <t>AEO.2021.REF2021.ECI_AIRS_AIRT_NBTR_NA_NA_AFR_UNIT.A</t>
  </si>
  <si>
    <t>Air Travel: Aircraft Sales: Africa: Wide Body: Reference case</t>
  </si>
  <si>
    <t>AEO.2021.REF2021.ECI_AIRS_AIRT_WBE_NA_NA_AFR_UNIT.A</t>
  </si>
  <si>
    <t>Air Travel: Aircraft Sales: Africa: Regional Jets: Reference case</t>
  </si>
  <si>
    <t>AEO.2021.REF2021.ECI_AIRS_AIRT_REGJ_NA_NA_AFR_UNIT.A</t>
  </si>
  <si>
    <t>Air Travel: Aircraft Sales: Mideast: Reference case</t>
  </si>
  <si>
    <t>AEO.2021.REF2021.ECI_AIRS_AIRT_NA_NA_NA_MDE_UNIT.A</t>
  </si>
  <si>
    <t>Air Travel: Aircraft Sales: Mideast: Narrow Body: Reference case</t>
  </si>
  <si>
    <t>AEO.2021.REF2021.ECI_AIRS_AIRT_NBTR_NA_NA_MDE_UNIT.A</t>
  </si>
  <si>
    <t>Air Travel: Aircraft Sales: Mideast: Wide Body: Reference case</t>
  </si>
  <si>
    <t>AEO.2021.REF2021.ECI_AIRS_AIRT_WBE_NA_NA_MDE_UNIT.A</t>
  </si>
  <si>
    <t>Air Travel: Aircraft Sales: Mideast: Regional Jets: Reference case</t>
  </si>
  <si>
    <t>AEO.2021.REF2021.ECI_AIRS_AIRT_REGJ_NA_NA_MDE_UNIT.A</t>
  </si>
  <si>
    <t>Air Travel: Aircraft Sales: CIS: Reference case</t>
  </si>
  <si>
    <t>AEO.2021.REF2021.ECI_AIRS_AIRT_NA_NA_NA_CIS_UNIT.A</t>
  </si>
  <si>
    <t>Air Travel: Aircraft Sales: CIS: Narrow Body: Reference case</t>
  </si>
  <si>
    <t>AEO.2021.REF2021.ECI_AIRS_AIRT_NBTR_NA_NA_CIS_UNIT.A</t>
  </si>
  <si>
    <t>Air Travel: Aircraft Sales: CIS: Wide Body: Reference case</t>
  </si>
  <si>
    <t>AEO.2021.REF2021.ECI_AIRS_AIRT_WBE_NA_NA_CIS_UNIT.A</t>
  </si>
  <si>
    <t>Air Travel: Aircraft Sales: CIS: Regional Jets: Reference case</t>
  </si>
  <si>
    <t>AEO.2021.REF2021.ECI_AIRS_AIRT_REGJ_NA_NA_CIS_UNIT.A</t>
  </si>
  <si>
    <t>Air Travel: Aircraft Sales: China: Reference case</t>
  </si>
  <si>
    <t>AEO.2021.REF2021.ECI_AIRS_AIRT_NA_NA_NA_CHN_UNIT.A</t>
  </si>
  <si>
    <t>Air Travel: Aircraft Sales: China: Narrow Body: Reference case</t>
  </si>
  <si>
    <t>AEO.2021.REF2021.ECI_AIRS_AIRT_NBTR_NA_NA_CHN_UNIT.A</t>
  </si>
  <si>
    <t>Air Travel: Aircraft Sales: China: Wide Body: Reference case</t>
  </si>
  <si>
    <t>AEO.2021.REF2021.ECI_AIRS_AIRT_WBE_NA_NA_CHN_UNIT.A</t>
  </si>
  <si>
    <t>Air Travel: Aircraft Sales: China: Regional Jets: Reference case</t>
  </si>
  <si>
    <t>AEO.2021.REF2021.ECI_AIRS_AIRT_REGJ_NA_NA_CHN_UNIT.A</t>
  </si>
  <si>
    <t>Air Travel: Aircraft Sales: NE Asia: Reference case</t>
  </si>
  <si>
    <t>AEO.2021.REF2021.ECI_AIRS_AIRT_NA_NA_NA_NEAS_UNIT.A</t>
  </si>
  <si>
    <t>Air Travel: Aircraft Sales: NE Asia: Narrow Body: Reference case</t>
  </si>
  <si>
    <t>AEO.2021.REF2021.ECI_AIRS_AIRT_NBTR_NA_NA_NEAS_UNIT.A</t>
  </si>
  <si>
    <t>Air Travel: Aircraft Sales: NE Asia: Wide Body: Reference case</t>
  </si>
  <si>
    <t>AEO.2021.REF2021.ECI_AIRS_AIRT_WBE_NA_NA_NEAS_UNIT.A</t>
  </si>
  <si>
    <t>Air Travel: Aircraft Sales: NE Asia: Regional Jets: Reference case</t>
  </si>
  <si>
    <t>AEO.2021.REF2021.ECI_AIRS_AIRT_REGJ_NA_NA_NEAS_UNIT.A</t>
  </si>
  <si>
    <t>Air Travel: Aircraft Sales: SE Asia: Reference case</t>
  </si>
  <si>
    <t>AEO.2021.REF2021.ECI_AIRS_AIRT_NA_NA_NA_SEAS_UNIT.A</t>
  </si>
  <si>
    <t>Air Travel: Aircraft Sales: SE Asia: Narrow Body: Reference case</t>
  </si>
  <si>
    <t>AEO.2021.REF2021.ECI_AIRS_AIRT_NBTR_NA_NA_SEAS_UNIT.A</t>
  </si>
  <si>
    <t>Air Travel: Aircraft Sales: SE Asia: Wide Body: Reference case</t>
  </si>
  <si>
    <t>AEO.2021.REF2021.ECI_AIRS_AIRT_WBE_NA_NA_SEAS_UNIT.A</t>
  </si>
  <si>
    <t>Air Travel: Aircraft Sales: SE Asia: Regional Jets: Reference case</t>
  </si>
  <si>
    <t>AEO.2021.REF2021.ECI_AIRS_AIRT_REGJ_NA_NA_SEAS_UNIT.A</t>
  </si>
  <si>
    <t>Air Travel: Aircraft Sales: SW Asia: Reference case</t>
  </si>
  <si>
    <t>AEO.2021.REF2021.ECI_AIRS_AIRT_NA_NA_NA_SWASIA_UNIT.A</t>
  </si>
  <si>
    <t>Air Travel: Aircraft Sales: SW Asia: Narrow Body: Reference case</t>
  </si>
  <si>
    <t>AEO.2021.REF2021.ECI_AIRS_AIRT_NBTR_NA_NA_SWASIA_UNIT.A</t>
  </si>
  <si>
    <t>Air Travel: Aircraft Sales: SW Asia: Wide Body: Reference case</t>
  </si>
  <si>
    <t>AEO.2021.REF2021.ECI_AIRS_AIRT_WBE_NA_NA_SWASIA_UNIT.A</t>
  </si>
  <si>
    <t>Air Travel: Aircraft Sales: SW Asia: Regional Jets: Reference case</t>
  </si>
  <si>
    <t>AEO.2021.REF2021.ECI_AIRS_AIRT_REGJ_NA_NA_SWASIA_UNIT.A</t>
  </si>
  <si>
    <t>Air Travel: Aircraft Sales: Oceania: Reference case</t>
  </si>
  <si>
    <t>AEO.2021.REF2021.ECI_AIRS_AIRT_NA_NA_NA_OCN_UNIT.A</t>
  </si>
  <si>
    <t>Air Travel: Aircraft Sales: Oceania: Narrow Body: Reference case</t>
  </si>
  <si>
    <t>AEO.2021.REF2021.ECI_AIRS_AIRT_NBTR_NA_NA_OCN_UNIT.A</t>
  </si>
  <si>
    <t>Air Travel: Aircraft Sales: Oceania: Wide Body: Reference case</t>
  </si>
  <si>
    <t>AEO.2021.REF2021.ECI_AIRS_AIRT_WBE_NA_NA_OCN_UNIT.A</t>
  </si>
  <si>
    <t>Air Travel: Aircraft Sales: Oceania: Regional Jets: Reference case</t>
  </si>
  <si>
    <t>AEO.2021.REF2021.ECI_AIRS_AIRT_REGJ_NA_NA_OCN_UNIT.A</t>
  </si>
  <si>
    <t>Air Travel: Aircraft Sales: World: Reference case</t>
  </si>
  <si>
    <t>AEO.2021.REF2021.ECI_AIRS_AIRT_NA_NA_NA_WRLD_UNIT.A</t>
  </si>
  <si>
    <t>Air Travel: New Aircraft Efficiency: Narrow Body Aircraft: Reference case</t>
  </si>
  <si>
    <t>AEO.2021.REF2021.EFI_NEW_AIRT_NBTR_NA_NA_USA_SEATMPG.A</t>
  </si>
  <si>
    <t>Air Travel: New Aircraft Efficiency: Wide Body Aircraft: Reference case</t>
  </si>
  <si>
    <t>AEO.2021.REF2021.EFI_NEW_AIRT_WBE_NA_NA_USA_SEATMPG.A</t>
  </si>
  <si>
    <t>Air Travel: New Aircraft Efficiency: Regional Jets: Reference case</t>
  </si>
  <si>
    <t>AEO.2021.REF2021.EFI_NEW_AIRT_REGJ_NA_NA_USA_SEATMPG.A</t>
  </si>
  <si>
    <t>Air Travel: New Aircraft Efficiency: Average Aircraft: Reference case</t>
  </si>
  <si>
    <t>AEO.2021.REF2021.EFI_NEW_AIRT_NA_NA_NA_USA_SEATMPG.A</t>
  </si>
  <si>
    <t>Air Travel: Aircraft Stock Efficiency: Narrow Body Aircraft: Reference case</t>
  </si>
  <si>
    <t>AEO.2021.REF2021.EFI_STK_AIRT_NBTR_NA_NA_USA_SEATMPG.A</t>
  </si>
  <si>
    <t>Air Travel: Aircraft Stock Efficiency: Wide Body Aircraft: Reference case</t>
  </si>
  <si>
    <t>AEO.2021.REF2021.EFI_STK_AIRT_WBE_NA_NA_USA_SEATMPG.A</t>
  </si>
  <si>
    <t>Air Travel: Aircraft Stock Efficiency: Regional Jets: Reference case</t>
  </si>
  <si>
    <t>AEO.2021.REF2021.EFI_STK_AIRT_REGJ_NA_NA_USA_SEATMPG.A</t>
  </si>
  <si>
    <t>Air Travel: Aircraft Stock Efficiency: Average Aircraft: Reference case</t>
  </si>
  <si>
    <t>AEO.2021.REF2021.EFI_STK_AIRT_NA_NA_NA_USA_SEATMPG.A</t>
  </si>
  <si>
    <t>Air Travel: Fuel Use: Commercial: Jet Fuel: U.S.: Reference case</t>
  </si>
  <si>
    <t>AEO.2021.REF2021.CNSM_NA_AIRT_COMM_JFL_NA_USA_TRLBTU.A</t>
  </si>
  <si>
    <t>Air Travel: Fuel Use: Commercial: Jet Fuel: Canada: Reference case</t>
  </si>
  <si>
    <t>AEO.2021.REF2021.CNSM_NA_AIRT_COMM_JFL_NA_CAN_TRLBTU.A</t>
  </si>
  <si>
    <t>Air Travel: Fuel Use: Commercial: Jet Fuel: Central America: Reference case</t>
  </si>
  <si>
    <t>AEO.2021.REF2021.CNSM_NA_AIRT_COMM_JFL_NA_CNTA_TRLBTU.A</t>
  </si>
  <si>
    <t>Air Travel: Fuel Use: Commercial: Jet Fuel: South America: Reference case</t>
  </si>
  <si>
    <t>AEO.2021.REF2021.CNSM_NA_AIRT_COMM_JFL_NA_SOAM_TRLBTU.A</t>
  </si>
  <si>
    <t>Air Travel: Fuel Use: Commercial: Jet Fuel: Europe: Reference case</t>
  </si>
  <si>
    <t>AEO.2021.REF2021.CNSM_NA_AIRT_COMM_JFL_NA_EUR_TRLBTU.A</t>
  </si>
  <si>
    <t>Air Travel: Fuel Use: Commercial: Jet Fuel: Africa: Reference case</t>
  </si>
  <si>
    <t>AEO.2021.REF2021.CNSM_NA_AIRT_COMM_JFL_NA_AFR_TRLBTU.A</t>
  </si>
  <si>
    <t>Air Travel: Fuel Use: Commercial: Jet Fuel: Mideast: Reference case</t>
  </si>
  <si>
    <t>AEO.2021.REF2021.CNSM_NA_AIRT_COMM_JFL_NA_MDE_TRLBTU.A</t>
  </si>
  <si>
    <t>Air Travel: Fuel Use: Commercial: Jet Fuel: CIS: Reference case</t>
  </si>
  <si>
    <t>AEO.2021.REF2021.CNSM_NA_AIRT_COMM_JFL_NA_CIS_TRLBTU.A</t>
  </si>
  <si>
    <t>Air Travel: Fuel Use: Commercial: Jet Fuel: China: Reference case</t>
  </si>
  <si>
    <t>AEO.2021.REF2021.CNSM_NA_AIRT_COMM_JFL_NA_CHN_TRLBTU.A</t>
  </si>
  <si>
    <t>Air Travel: Fuel Use: Commercial: Jet Fuel: NE Asia: Reference case</t>
  </si>
  <si>
    <t>AEO.2021.REF2021.CNSM_NA_AIRT_COMM_JFL_NA_NEAS_TRLBTU.A</t>
  </si>
  <si>
    <t>Air Travel: Fuel Use: Commercial: Jet Fuel: SE Asia: Reference case</t>
  </si>
  <si>
    <t>AEO.2021.REF2021.CNSM_NA_AIRT_COMM_JFL_NA_SEAS_TRLBTU.A</t>
  </si>
  <si>
    <t>Air Travel: Fuel Use: Commercial: Jet Fuel: SW Asia: Reference case</t>
  </si>
  <si>
    <t>AEO.2021.REF2021.CNSM_NA_AIRT_COMM_JFL_NA_SWASIA_TRLBTU.A</t>
  </si>
  <si>
    <t>Air Travel: Fuel Use: Commercial: Jet Fuel: Oceania: Reference case</t>
  </si>
  <si>
    <t>AEO.2021.REF2021.CNSM_NA_AIRT_COMM_JFL_NA_OCN_TRLBTU.A</t>
  </si>
  <si>
    <t>Air Travel: Fuel Use: Commercial: Jet Fuel: World: Reference case</t>
  </si>
  <si>
    <t>AEO.2021.REF2021.CNSM_NA_AIRT_COMM_JFL_NA_WRLD_TRLBTU.A</t>
  </si>
  <si>
    <t>Air Travel: Fuel Use: Commercial: Aviation Gasoline: U.S.: Reference case</t>
  </si>
  <si>
    <t>AEO.2021.REF2021.CNSM_NA_AIRT_COMM_AVGA_NA_USA_TRLBTU.A</t>
  </si>
  <si>
    <t>Air Travel: Fuel Use: Military: Jet Fuel: U.S.: Reference case</t>
  </si>
  <si>
    <t>AEO.2021.REF2021.CNSM_NA_AIRT_MILT_JFL_NA_USA_TRLBTU.A</t>
  </si>
  <si>
    <t>https://www.eia.gov/outlooks/aeo/data/browser/#/?id=58-AEO2021&amp;cases=ref2021&amp;sourcekey=0</t>
  </si>
  <si>
    <t>Thu Apr 13 2023 14:18:03 GMT-0400 (Eastern Daylight Time)</t>
  </si>
  <si>
    <t>Freight: Truck Stock: Vehicle Miles Traveled: Light Medium: Diesel: Reference case</t>
  </si>
  <si>
    <t>AEO.2021.REF2021.ECI_VMT_FGHT_LITEMEDS_DSL_NA_NA_BLNMLS.A</t>
  </si>
  <si>
    <t>Freight: Truck Stock: Vehicle Miles Traveled: Light Medium: Motor Gasoline: Reference case</t>
  </si>
  <si>
    <t>AEO.2021.REF2021.ECI_VMT_FGHT_LITEMEDS_MGS_NA_NA_BLNMLS.A</t>
  </si>
  <si>
    <t>Freight: Truck Stock: Vehicle Miles Traveled: Light Medium: Propane: Reference case</t>
  </si>
  <si>
    <t>AEO.2021.REF2021.ECI_VMT_FGHT_LITEMEDS_PROP_NA_NA_BLNMLS.A</t>
  </si>
  <si>
    <t>Freight: Truck Stock: Vehicle Miles Traveled: Light Medium: Natural Gas: Reference case</t>
  </si>
  <si>
    <t>AEO.2021.REF2021.ECI_VMT_FGHT_LITEMEDS_NG_NA_NA_BLNMLS.A</t>
  </si>
  <si>
    <t>Freight: Truck Stock: Vehicle Miles Traveled: Light Medium: Ethanol-Flex Fuel: Reference case</t>
  </si>
  <si>
    <t>AEO.2021.REF2021.ECI_VMT_FGHT_LITEMEDS_EFFI_NA_NA_BLNMLS.A</t>
  </si>
  <si>
    <t>Freight: Truck Stock: Vehicle Miles Traveled: Light Medium: Electric: Reference case</t>
  </si>
  <si>
    <t>AEO.2021.REF2021.ECI_VMT_FGHT_LITEMEDS_ELE_NA_NA_BLNMLS.A</t>
  </si>
  <si>
    <t>Freight: Truck Stock: Vehicle Miles Traveled: Light Medium: Plug-in Diesel Hybrid: Reference case</t>
  </si>
  <si>
    <t>AEO.2021.REF2021.ECI_VMT_FGHT_LITEMEDS_EDH_NA_NA_BLNMLS.A</t>
  </si>
  <si>
    <t>Freight: Truck Stock: Vehicle Miles Traveled: Light Medium: Plug-in Gasoline Hybrid: Reference case</t>
  </si>
  <si>
    <t>AEO.2021.REF2021.ECI_VMT_FGHT_LITEMEDS_EGH_NA_NA_BLNMLS.A</t>
  </si>
  <si>
    <t>Freight: Truck Stock: Vehicle Miles Traveled: Light Medium: Fuel Cell: Reference case</t>
  </si>
  <si>
    <t>AEO.2021.REF2021.ECI_VMT_FGHT_LITEMEDS_FUC_NA_NA_BLNMLS.A</t>
  </si>
  <si>
    <t>Freight: Truck Stock: Vehicle Miles Traveled: Light Medium: Reference case</t>
  </si>
  <si>
    <t>AEO.2021.REF2021.ECI_VMT_FGHT_LITEMEDS_NA_NA_NA_BLNMLS.A</t>
  </si>
  <si>
    <t>Freight: Truck Stock: Vehicle Miles Traveled: Medium: Diesel: Reference case</t>
  </si>
  <si>
    <t>AEO.2021.REF2021.ECI_VMT_FGHT_SOSOS_DSL_NA_NA_BLNMLS.A</t>
  </si>
  <si>
    <t>Freight: Truck Stock: Vehicle Miles Traveled: Medium: Motor Gasoline: Reference case</t>
  </si>
  <si>
    <t>AEO.2021.REF2021.ECI_VMT_FGHT_SOSOS_MGS_NA_NA_BLNMLS.A</t>
  </si>
  <si>
    <t>Freight: Truck Stock: Vehicle Miles Traveled: Medium: Propane: Reference case</t>
  </si>
  <si>
    <t>AEO.2021.REF2021.ECI_VMT_FGHT_SOSOS_PROP_NA_NA_BLNMLS.A</t>
  </si>
  <si>
    <t>Freight: Truck Stock: Vehicle Miles Traveled: Medium: Natural Gas: Reference case</t>
  </si>
  <si>
    <t>AEO.2021.REF2021.ECI_VMT_FGHT_SOSOS_NG_NA_NA_BLNMLS.A</t>
  </si>
  <si>
    <t>Freight: Truck Stock: Vehicle Miles Traveled: Medium: Ethanol-Flex Fuel: Reference case</t>
  </si>
  <si>
    <t>AEO.2021.REF2021.ECI_VMT_FGHT_SOSOS_EFFI_NA_NA_BLNMLS.A</t>
  </si>
  <si>
    <t>Freight: Truck Stock: Vehicle Miles Traveled: Medium: Electric: Reference case</t>
  </si>
  <si>
    <t>AEO.2021.REF2021.ECI_VMT_FGHT_SOSOS_ELE_NA_NA_BLNMLS.A</t>
  </si>
  <si>
    <t>Freight: Truck Stock: Vehicle Miles Traveled: Medium: Plug-in Diesel Hybrid: Reference case</t>
  </si>
  <si>
    <t>AEO.2021.REF2021.ECI_VMT_FGHT_SOSOS_EDH_NA_NA_BLNMLS.A</t>
  </si>
  <si>
    <t>Freight: Truck Stock: Vehicle Miles Traveled: Medium: Plug-in Gasoline Hybrid: Reference case</t>
  </si>
  <si>
    <t>AEO.2021.REF2021.ECI_VMT_FGHT_SOSOS_EGH_NA_NA_BLNMLS.A</t>
  </si>
  <si>
    <t>Freight: Truck Stock: Vehicle Miles Traveled: Medium: Fuel Cell: Reference case</t>
  </si>
  <si>
    <t>AEO.2021.REF2021.ECI_VMT_FGHT_SOSOS_FUC_NA_NA_BLNMLS.A</t>
  </si>
  <si>
    <t>Freight: Truck Stock: Vehicle Miles Traveled: Medium: Reference case</t>
  </si>
  <si>
    <t>AEO.2021.REF2021.ECI_VMT_FGHT_SOSOS_NA_NA_NA_BLNMLS.A</t>
  </si>
  <si>
    <t>Freight: Truck Stock: Vehicle Miles Traveled: Heavy: Diesel: Reference case</t>
  </si>
  <si>
    <t>AEO.2021.REF2021.ECI_VMT_FGHT_RADS_DSL_NA_NA_BLNMLS.A</t>
  </si>
  <si>
    <t>Freight: Truck Stock: Vehicle Miles Traveled: Heavy: Motor Gasoline: Reference case</t>
  </si>
  <si>
    <t>AEO.2021.REF2021.ECI_VMT_FGHT_RADS_MGS_NA_NA_BLNMLS.A</t>
  </si>
  <si>
    <t>Freight: Truck Stock: Vehicle Miles Traveled: Heavy: Propane: Reference case</t>
  </si>
  <si>
    <t>AEO.2021.REF2021.ECI_VMT_FGHT_RADS_PROP_NA_NA_BLNMLS.A</t>
  </si>
  <si>
    <t>Freight: Truck Stock: Vehicle Miles Traveled: Heavy: Natural Gas: Reference case</t>
  </si>
  <si>
    <t>AEO.2021.REF2021.ECI_VMT_FGHT_RADS_NG_NA_NA_BLNMLS.A</t>
  </si>
  <si>
    <t>Freight: Truck Stock: Vehicle Miles Traveled: Heavy: Ethanol-Flex Fuel: Reference case</t>
  </si>
  <si>
    <t>AEO.2021.REF2021.ECI_VMT_FGHT_RADS_EFFI_NA_NA_BLNMLS.A</t>
  </si>
  <si>
    <t>Freight: Truck Stock: Vehicle Miles Traveled: Heavy: Electric: Reference case</t>
  </si>
  <si>
    <t>AEO.2021.REF2021.ECI_VMT_FGHT_RADS_ELE_NA_NA_BLNMLS.A</t>
  </si>
  <si>
    <t>Freight: Truck Stock: Vehicle Miles Traveled: Heavy: Plug-in Diesel Hybrid: Reference case</t>
  </si>
  <si>
    <t>AEO.2021.REF2021.ECI_VMT_FGHT_RADS_EDH_NA_NA_BLNMLS.A</t>
  </si>
  <si>
    <t>Freight: Truck Stock: Vehicle Miles Traveled: Heavy: Plug-in Gasoline Hybrid: Reference case</t>
  </si>
  <si>
    <t>AEO.2021.REF2021.ECI_VMT_FGHT_RADS_EGH_NA_NA_BLNMLS.A</t>
  </si>
  <si>
    <t>Freight: Truck Stock: Vehicle Miles Traveled: Heavy: Fuel Cell: Reference case</t>
  </si>
  <si>
    <t>AEO.2021.REF2021.ECI_VMT_FGHT_RADS_FUC_NA_NA_BLNMLS.A</t>
  </si>
  <si>
    <t>Freight: Truck Stock: Vehicle Miles Traveled: Heavy: Reference case</t>
  </si>
  <si>
    <t>AEO.2021.REF2021.ECI_VMT_FGHT_RADS_NA_NA_NA_BLNMLS.A</t>
  </si>
  <si>
    <t>Freight: Truck Stock: Vehicle Miles Traveled: Reference case</t>
  </si>
  <si>
    <t>AEO.2021.REF2021.ECI_VMT_FGHT_STK_NA_NA_NA_BLNMLS.A</t>
  </si>
  <si>
    <t>Freight: Truck Stock: Use: Light Medium: Diesel: Reference case</t>
  </si>
  <si>
    <t>AEO.2021.REF2021.CNSM_NA_FGHT_LITEMEDS_DSL_NA_NA_TRLBTU.A</t>
  </si>
  <si>
    <t>Freight: Truck Stock: Use: Light Medium: Motor Gasoline: Reference case</t>
  </si>
  <si>
    <t>AEO.2021.REF2021.CNSM_NA_FGHT_LITEMEDS_MGS_NA_NA_TRLBTU.A</t>
  </si>
  <si>
    <t>Freight: Truck Stock: Use: Light Medium: Propane: Reference case</t>
  </si>
  <si>
    <t>AEO.2021.REF2021.CNSM_NA_FGHT_LITEMEDS_PROP_NA_NA_TRLBTU.A</t>
  </si>
  <si>
    <t>Freight: Truck Stock: Use: Light Medium: Natural Gas: Reference case</t>
  </si>
  <si>
    <t>AEO.2021.REF2021.CNSM_NA_FGHT_LITEMEDS_NG_NA_NA_TRLBTU.A</t>
  </si>
  <si>
    <t>Freight: Truck Stock: Use: Light Medium: Ethanol-Flex Fuel: Reference case</t>
  </si>
  <si>
    <t>AEO.2021.REF2021.CNSM_NA_FGHT_LITEMEDS_EFFI_NA_NA_TRLBTU.A</t>
  </si>
  <si>
    <t>Freight: Truck Stock: Use: Light Medium: Electric: Reference case</t>
  </si>
  <si>
    <t>AEO.2021.REF2021.CNSM_NA_FGHT_LITEMEDS_ELE_NA_NA_TRLBTU.A</t>
  </si>
  <si>
    <t>Freight: Truck Stock: Use: Light Medium: Plug-in Diesel Hybrid: Reference case</t>
  </si>
  <si>
    <t>AEO.2021.REF2021.CNSM_NA_FGHT_LITEMEDS_EDH_NA_NA_TRLBTU.A</t>
  </si>
  <si>
    <t>Freight: Truck Stock: Use: Light Medium: Plug-in Gasoline Hybrid: Reference case</t>
  </si>
  <si>
    <t>AEO.2021.REF2021.CNSM_NA_FGHT_LITEMEDS_EGH_NA_NA_TRLBTU.A</t>
  </si>
  <si>
    <t>Freight: Truck Stock: Use: Light Medium: Fuel Cell: Reference case</t>
  </si>
  <si>
    <t>AEO.2021.REF2021.CNSM_NA_FGHT_LITEMEDS_FUC_NA_NA_TRLBTU.A</t>
  </si>
  <si>
    <t>Freight: Truck Stock: Use: Light Medium: Reference case</t>
  </si>
  <si>
    <t>AEO.2021.REF2021.CNSM_NA_FGHT_LITEMEDS_NA_NA_NA_TRLBTU.A</t>
  </si>
  <si>
    <t>Freight: Truck Stock: Use: Medium: Diesel: Reference case</t>
  </si>
  <si>
    <t>AEO.2021.REF2021.CNSM_NA_FGHT_SOSOS_DSL_NA_NA_TRLBTU.A</t>
  </si>
  <si>
    <t>Freight: Truck Stock: Use: Medium: Motor Gasoline: Reference case</t>
  </si>
  <si>
    <t>AEO.2021.REF2021.CNSM_NA_FGHT_SOSOS_MGS_NA_NA_TRLBTU.A</t>
  </si>
  <si>
    <t>Freight: Truck Stock: Use: Medium: Propane: Reference case</t>
  </si>
  <si>
    <t>AEO.2021.REF2021.CNSM_NA_FGHT_SOSOS_PROP_NA_NA_TRLBTU.A</t>
  </si>
  <si>
    <t>Freight: Truck Stock: Use: Medium: Natural Gas: Reference case</t>
  </si>
  <si>
    <t>AEO.2021.REF2021.CNSM_NA_FGHT_SOSOS_NG_NA_NA_TRLBTU.A</t>
  </si>
  <si>
    <t>Freight: Truck Stock: Use: Medium: Ethanol-Flex Fuel: Reference case</t>
  </si>
  <si>
    <t>AEO.2021.REF2021.CNSM_NA_FGHT_SOSOS_EFFI_NA_NA_TRLBTU.A</t>
  </si>
  <si>
    <t>Freight: Truck Stock: Use: Medium: Electric: Reference case</t>
  </si>
  <si>
    <t>AEO.2021.REF2021.CNSM_NA_FGHT_SOSOS_ELE_NA_NA_TRLBTU.A</t>
  </si>
  <si>
    <t>Freight: Truck Stock: Use: Medium: Plug-in Diesel Hybrid: Reference case</t>
  </si>
  <si>
    <t>AEO.2021.REF2021.CNSM_NA_FGHT_SOSOS_EDH_NA_NA_TRLBTU.A</t>
  </si>
  <si>
    <t>Freight: Truck Stock: Use: Medium: Plug-in Gasoline Hybrid: Reference case</t>
  </si>
  <si>
    <t>AEO.2021.REF2021.CNSM_NA_FGHT_SOSOS_EGH_NA_NA_TRLBTU.A</t>
  </si>
  <si>
    <t>Freight: Truck Stock: Use: Medium: Fuel Cell: Reference case</t>
  </si>
  <si>
    <t>AEO.2021.REF2021.CNSM_NA_FGHT_SOSOS_FUC_NA_NA_TRLBTU.A</t>
  </si>
  <si>
    <t>Freight: Truck Stock: Use: Medium: Reference case</t>
  </si>
  <si>
    <t>AEO.2021.REF2021.CNSM_NA_FGHT_SOSOS_NA_NA_NA_TRLBTU.A</t>
  </si>
  <si>
    <t>Freight: Truck Stock: Use: Heavy: Diesel: Reference case</t>
  </si>
  <si>
    <t>AEO.2021.REF2021.CNSM_NA_FGHT_RADS_DSL_NA_NA_TRLBTU.A</t>
  </si>
  <si>
    <t>Freight: Truck Stock: Use: Heavy: Motor Gasoline: Reference case</t>
  </si>
  <si>
    <t>AEO.2021.REF2021.CNSM_NA_FGHT_RADS_MGS_NA_NA_TRLBTU.A</t>
  </si>
  <si>
    <t>Freight: Truck Stock: Use: Heavy: Propane: Reference case</t>
  </si>
  <si>
    <t>AEO.2021.REF2021.CNSM_NA_FGHT_RADS_PROP_NA_NA_TRLBTU.A</t>
  </si>
  <si>
    <t>Freight: Truck Stock: Use: Heavy: Natural Gas: Reference case</t>
  </si>
  <si>
    <t>AEO.2021.REF2021.CNSM_NA_FGHT_RADS_NG_NA_NA_TRLBTU.A</t>
  </si>
  <si>
    <t>Freight: Truck Stock: Use: Heavy: Ethanol-Flex Fuel: Reference case</t>
  </si>
  <si>
    <t>AEO.2021.REF2021.CNSM_NA_FGHT_RADS_EFFI_NA_NA_TRLBTU.A</t>
  </si>
  <si>
    <t>Freight: Truck Stock: Use: Heavy: Electric: Reference case</t>
  </si>
  <si>
    <t>AEO.2021.REF2021.CNSM_NA_FGHT_RADS_ELE_NA_NA_TRLBTU.A</t>
  </si>
  <si>
    <t>Freight: Truck Stock: Use: Heavy: Plug-in Diesel Hybrid: Reference case</t>
  </si>
  <si>
    <t>AEO.2021.REF2021.CNSM_NA_FGHT_RADS_EDH_NA_NA_TRLBTU.A</t>
  </si>
  <si>
    <t>Freight: Truck Stock: Use: Heavy: Plug-in Gasoline Hybrid: Reference case</t>
  </si>
  <si>
    <t>AEO.2021.REF2021.CNSM_NA_FGHT_RADS_EGH_NA_NA_TRLBTU.A</t>
  </si>
  <si>
    <t>Freight: Truck Stock: Use: Heavy: Fuel Cell: Reference case</t>
  </si>
  <si>
    <t>AEO.2021.REF2021.CNSM_NA_FGHT_RADS_FUC_NA_NA_TRLBTU.A</t>
  </si>
  <si>
    <t>Freight: Truck Stock: Use: Heavy: Reference case</t>
  </si>
  <si>
    <t>AEO.2021.REF2021.CNSM_NA_FGHT_RADS_NA_NA_NA_TRLBTU.A</t>
  </si>
  <si>
    <t>Freight: Truck Stock: Use: Light Medium, Medium, and Heavy: Diesel: Reference case</t>
  </si>
  <si>
    <t>AEO.2021.REF2021.CNSM_NA_FGHT_STK_DSL_NA_NA_TRLBTU.A</t>
  </si>
  <si>
    <t>Freight: Truck Stock: Use: Light Medium, Medium, and Heavy: Motor Gasoline: Reference case</t>
  </si>
  <si>
    <t>AEO.2021.REF2021.CNSM_NA_FGHT_STK_MGS_NA_NA_TRLBTU.A</t>
  </si>
  <si>
    <t>Freight: Truck Stock: Use: Light Medium, Medium, and Heavy: Propane: Reference case</t>
  </si>
  <si>
    <t>AEO.2021.REF2021.CNSM_NA_FGHT_STK_PROP_NA_NA_TRLBTU.A</t>
  </si>
  <si>
    <t>Freight: Truck Stock: Use: Light Medium, Medium, and Heavy: Natural Gas: Reference case</t>
  </si>
  <si>
    <t>AEO.2021.REF2021.CNSM_NA_FGHT_STK_NG_NA_NA_TRLBTU.A</t>
  </si>
  <si>
    <t>Freight: Truck Stock: Use: Light Medium, Medium, and Heavy: Ethanol-Flex Fuel: Reference case</t>
  </si>
  <si>
    <t>AEO.2021.REF2021.CNSM_NA_FGHT_STK_EFFI_NA_NA_TRLBTU.A</t>
  </si>
  <si>
    <t>Freight: Truck Stock: Use: Light Medium, Medium, and Heavy: Electric: Reference case</t>
  </si>
  <si>
    <t>AEO.2021.REF2021.CNSM_NA_FGHT_STK_ELE_NA_NA_TRLBTU.A</t>
  </si>
  <si>
    <t>Freight: Truck Stock: Use: Light Medium, Medium, and Heavy: Plug-in Diesel Hybrid: Reference case</t>
  </si>
  <si>
    <t>AEO.2021.REF2021.CNSM_NA_FGHT_STK_EDH_NA_NA_TRLBTU.A</t>
  </si>
  <si>
    <t>Freight: Truck Stock: Use: Light Medium, Medium, and Heavy: Plug-in Gasoline Hybrid: Reference case</t>
  </si>
  <si>
    <t>AEO.2021.REF2021.CNSM_NA_FGHT_STK_EGH_NA_NA_TRLBTU.A</t>
  </si>
  <si>
    <t>Freight: Truck Stock: Use: Light Medium, Medium, and Heavy: Fuel Cell: Reference case</t>
  </si>
  <si>
    <t>AEO.2021.REF2021.CNSM_NA_FGHT_STK_FUC_NA_NA_TRLBTU.A</t>
  </si>
  <si>
    <t>Freight: Truck Stock: Use: Light Medium, Medium, and Heavy: Reference case</t>
  </si>
  <si>
    <t>AEO.2021.REF2021.CNSM_NA_FGHT_STK_NA_NA_NA_TRLBTU.A</t>
  </si>
  <si>
    <t>Freight: Truck Stock: Fuel Efficiency: Light Medium: Diesel: Reference case</t>
  </si>
  <si>
    <t>AEO.2021.REF2021.EFI_NA_FGHT_LITEMEDS_DSL_NA_NA_MPGDSEQ.A</t>
  </si>
  <si>
    <t>Freight: Truck Stock: Fuel Efficiency: Light Medium: Motor Gasoline: Reference case</t>
  </si>
  <si>
    <t>AEO.2021.REF2021.EFI_NA_FGHT_LITEMEDS_MGS_NA_NA_MPGGASEQ.A</t>
  </si>
  <si>
    <t>Freight: Truck Stock: Fuel Efficiency: Light Medium: Propane: Reference case</t>
  </si>
  <si>
    <t>AEO.2021.REF2021.EFI_NA_FGHT_LITEMEDS_PROP_NA_NA_MPGGASEQ.A</t>
  </si>
  <si>
    <t>Freight: Truck Stock: Fuel Efficiency: Light Medium: Natural Gas: Reference case</t>
  </si>
  <si>
    <t>AEO.2021.REF2021.EFI_NA_FGHT_LITEMEDS_NG_NA_NA_MPGGASEQ.A</t>
  </si>
  <si>
    <t>Freight: Truck Stock: Fuel Efficiency: Light Medium: Ethanol-Flex Fuel: Reference case</t>
  </si>
  <si>
    <t>AEO.2021.REF2021.EFI_NA_FGHT_LITEMEDS_EFFI_NA_NA_MPGGASEQ.A</t>
  </si>
  <si>
    <t>Freight: Truck Stock: Fuel Efficiency: Light Medium: Electric: Reference case</t>
  </si>
  <si>
    <t>AEO.2021.REF2021.EFI_NA_FGHT_LITEMEDS_ELE_NA_NA_MPGDSEQ.A</t>
  </si>
  <si>
    <t>Freight: Truck Stock: Fuel Efficiency: Light Medium: Plug-in Diesel Hybrid: Reference case</t>
  </si>
  <si>
    <t>AEO.2021.REF2021.EFI_NA_FGHT_LITEMEDS_EDH_NA_NA_MPGDSEQ.A</t>
  </si>
  <si>
    <t>Freight: Truck Stock: Fuel Efficiency: Light Medium: Plug-in Gasoline Hybrid: Reference case</t>
  </si>
  <si>
    <t>AEO.2021.REF2021.EFI_NA_FGHT_LITEMEDS_EGH_NA_NA_MPGGASEQ.A</t>
  </si>
  <si>
    <t>Freight: Truck Stock: Fuel Efficiency: Light Medium: Fuel Cell: Reference case</t>
  </si>
  <si>
    <t>AEO.2021.REF2021.EFI_NA_FGHT_LITEMEDS_FUC_NA_NA_MPGDSEQ.A</t>
  </si>
  <si>
    <t>Freight: Truck Stock: Fuel Efficiency: Light Medium: Average: Reference case</t>
  </si>
  <si>
    <t>AEO.2021.REF2021.EFI_NA_FGHT_LITEMEDS_NA_NA_NA_NA.A</t>
  </si>
  <si>
    <t>Freight: Truck Stock: Fuel Efficiency: Medium: Diesel: Reference case</t>
  </si>
  <si>
    <t>AEO.2021.REF2021.EFI_NA_FGHT_SOSOS_DSL_NA_NA_MPGDSEQ.A</t>
  </si>
  <si>
    <t>Freight: Truck Stock: Fuel Efficiency: Medium: Motor Gasoline: Reference case</t>
  </si>
  <si>
    <t>AEO.2021.REF2021.EFI_NA_FGHT_SOSOS_MGS_NA_NA_MPGGASEQ.A</t>
  </si>
  <si>
    <t>Freight: Truck Stock: Fuel Efficiency: Medium: Propane: Reference case</t>
  </si>
  <si>
    <t>AEO.2021.REF2021.EFI_NA_FGHT_SOSOS_PROP_NA_NA_MPGGASEQ.A</t>
  </si>
  <si>
    <t>Freight: Truck Stock: Fuel Efficiency: Medium: Natural Gas: Reference case</t>
  </si>
  <si>
    <t>AEO.2021.REF2021.EFI_NA_FGHT_SOSOS_NG_NA_NA_MPGGASEQ.A</t>
  </si>
  <si>
    <t>Freight: Truck Stock: Fuel Efficiency: Medium: Ethanol-Flex Fuel: Reference case</t>
  </si>
  <si>
    <t>AEO.2021.REF2021.EFI_NA_FGHT_SOSOS_EFFI_NA_NA_MPG.A</t>
  </si>
  <si>
    <t>Freight: Truck Stock: Fuel Efficiency: Medium: Electric: Reference case</t>
  </si>
  <si>
    <t>AEO.2021.REF2021.EFI_NA_FGHT_SOSOS_ELE_NA_NA_MPGGASEQ.A</t>
  </si>
  <si>
    <t>Freight: Truck Stock: Fuel Efficiency: Medium: Plug-in Diesel Hybrid: Reference case</t>
  </si>
  <si>
    <t>AEO.2021.REF2021.EFI_NA_FGHT_SOSOS_EDH_NA_NA_MPGGASEQ.A</t>
  </si>
  <si>
    <t>Freight: Truck Stock: Fuel Efficiency: Medium: Plug-in Gasoline Hybrid: Reference case</t>
  </si>
  <si>
    <t>AEO.2021.REF2021.EFI_NA_FGHT_SOSOS_EGH_NA_NA_MPGGASEQ.A</t>
  </si>
  <si>
    <t>Freight: Truck Stock: Fuel Efficiency: Medium: Fuel Cell: Reference case</t>
  </si>
  <si>
    <t>AEO.2021.REF2021.EFI_NA_FGHT_SOSOS_FUC_NA_NA_MPGGASEQ.A</t>
  </si>
  <si>
    <t>Freight: Truck Stock: Fuel Efficiency: Medium: Average: Reference case</t>
  </si>
  <si>
    <t>AEO.2021.REF2021.EFI_NA_FGHT_SOSOS_NA_NA_NA_NA.A</t>
  </si>
  <si>
    <t>Freight: Truck Stock: Fuel Efficiency: Heavy: Diesel: Reference case</t>
  </si>
  <si>
    <t>AEO.2021.REF2021.EFI_NA_FGHT_RADS_DSL_NA_NA_MPGDSEQ.A</t>
  </si>
  <si>
    <t>Freight: Truck Stock: Fuel Efficiency: Heavy: Motor Gasoline: Reference case</t>
  </si>
  <si>
    <t>AEO.2021.REF2021.EFI_NA_FGHT_RADS_MGS_NA_NA_MPGGASEQ.A</t>
  </si>
  <si>
    <t>Freight: Truck Stock: Fuel Efficiency: Heavy: Propane: Reference case</t>
  </si>
  <si>
    <t>AEO.2021.REF2021.EFI_NA_FGHT_RADS_PROP_NA_NA_MPGGASEQ.A</t>
  </si>
  <si>
    <t>Freight: Truck Stock: Fuel Efficiency: Heavy: Natural Gas: Reference case</t>
  </si>
  <si>
    <t>AEO.2021.REF2021.EFI_NA_FGHT_RADS_NG_NA_NA_MPGDSEQ.A</t>
  </si>
  <si>
    <t>Freight: Truck Stock: Fuel Efficiency: Heavy: Ethanol-Flex Fuel: Reference case</t>
  </si>
  <si>
    <t>AEO.2021.REF2021.EFI_NA_FGHT_RADS_EFFI_NA_NA_MPGGASEQ.A</t>
  </si>
  <si>
    <t>Freight: Truck Stock: Fuel Efficiency: Heavy: Electric: Reference case</t>
  </si>
  <si>
    <t>AEO.2021.REF2021.EFI_NA_FGHT_RADS_ELE_NA_NA_MPGDSEQ.A</t>
  </si>
  <si>
    <t>Freight: Truck Stock: Fuel Efficiency: Heavy: Plug-in Diesel Hybrid: Reference case</t>
  </si>
  <si>
    <t>AEO.2021.REF2021.EFI_NA_FGHT_RADS_EDH_NA_NA_MPGDSEQ.A</t>
  </si>
  <si>
    <t>Freight: Truck Stock: Fuel Efficiency: Heavy: Plug-in Gasoline Hybrid: Reference case</t>
  </si>
  <si>
    <t>AEO.2021.REF2021.EFI_NA_FGHT_RADS_EGH_NA_NA_MPGGASEQ.A</t>
  </si>
  <si>
    <t>Freight: Truck Stock: Fuel Efficiency: Heavy: Fuel Cell: Reference case</t>
  </si>
  <si>
    <t>AEO.2021.REF2021.EFI_NA_FGHT_RADS_FUC_NA_NA_MPGDSEQ.A</t>
  </si>
  <si>
    <t>Freight: Truck Stock: Fuel Efficiency: Heavy: Average: Reference case</t>
  </si>
  <si>
    <t>AEO.2021.REF2021.EFI_NA_FGHT_RADS_NA_NA_NA_NA.A</t>
  </si>
  <si>
    <t>Freight: Truck Stock: Fuel Efficiency: Reference case</t>
  </si>
  <si>
    <t>AEO.2021.REF2021.EFI_NA_FGHT_STK_NA_NA_NA_NA.A</t>
  </si>
  <si>
    <t>Freight: Truck Stock: Light Medium: Diesel: Reference case</t>
  </si>
  <si>
    <t>AEO.2021.REF2021.ECI_STK_FGHT_LITEMEDS_DSL_NA_NA_MILL.A</t>
  </si>
  <si>
    <t>Freight: Truck Stock: Light Medium: Motor Gasoline: Reference case</t>
  </si>
  <si>
    <t>AEO.2021.REF2021.ECI_STK_FGHT_LITEMEDS_MGS_NA_NA_MILL.A</t>
  </si>
  <si>
    <t>Freight: Truck Stock: Light Medium: Propane: Reference case</t>
  </si>
  <si>
    <t>AEO.2021.REF2021.ECI_STK_FGHT_LITEMEDS_PROP_NA_NA_MILL.A</t>
  </si>
  <si>
    <t>Freight: Truck Stock: Light Medium: Natural Gas: Reference case</t>
  </si>
  <si>
    <t>AEO.2021.REF2021.ECI_STK_FGHT_LITEMEDS_NG_NA_NA_MILL.A</t>
  </si>
  <si>
    <t>Freight: Truck Stock: Light Medium: Ethanol-Flex Fuel: Reference case</t>
  </si>
  <si>
    <t>AEO.2021.REF2021.ECI_STK_FGHT_LITEMEDS_EFFI_NA_NA_MILL.A</t>
  </si>
  <si>
    <t>Freight: Truck Stock: Light Medium: Electric: Reference case</t>
  </si>
  <si>
    <t>AEO.2021.REF2021.ECI_STK_FGHT_LITEMEDS_ELE_NA_NA_MILL.A</t>
  </si>
  <si>
    <t>Freight: Truck Stock: Light Medium: Plug-in Diesel Hybrid: Reference case</t>
  </si>
  <si>
    <t>AEO.2021.REF2021.ECI_STK_FGHT_LITEMEDS_EDH_NA_NA_MILL.A</t>
  </si>
  <si>
    <t>Freight: Truck Stock: Light Medium: Plug-in Gasoline Hybrid: Reference case</t>
  </si>
  <si>
    <t>AEO.2021.REF2021.ECI_STK_FGHT_LITEMEDS_EGH_NA_NA_MILL.A</t>
  </si>
  <si>
    <t>Freight: Truck Stock: Light Medium: Fuel Cell: Reference case</t>
  </si>
  <si>
    <t>AEO.2021.REF2021.ECI_STK_FGHT_LITEMEDS_FUC_NA_NA_MILL.A</t>
  </si>
  <si>
    <t>Freight: Truck Stock: Light Medium: Reference case</t>
  </si>
  <si>
    <t>AEO.2021.REF2021.ECI_STK_FGHT_LITEMEDS_NA_NA_NA_MILL.A</t>
  </si>
  <si>
    <t>Freight: Truck Stock: Medium: Diesel: Reference case</t>
  </si>
  <si>
    <t>AEO.2021.REF2021.ECI_STK_FGHT_SOSOS_DSL_NA_NA_MILL.A</t>
  </si>
  <si>
    <t>Freight: Truck Stock: Medium: Motor Gasoline: Reference case</t>
  </si>
  <si>
    <t>AEO.2021.REF2021.ECI_STK_FGHT_SOSOS_MGS_NA_NA_MILL.A</t>
  </si>
  <si>
    <t>Freight: Truck Stock: Medium: Propane: Reference case</t>
  </si>
  <si>
    <t>AEO.2021.REF2021.ECI_STK_FGHT_SOSOS_PROP_NA_NA_MILL.A</t>
  </si>
  <si>
    <t>Freight: Truck Stock: Medium: Natural Gas: Reference case</t>
  </si>
  <si>
    <t>AEO.2021.REF2021.ECI_STK_FGHT_SOSOS_NG_NA_NA_MILL.A</t>
  </si>
  <si>
    <t>Freight: Truck Stock: Medium: Ethanol-Flex Fuel: Reference case</t>
  </si>
  <si>
    <t>AEO.2021.REF2021.ECI_STK_FGHT_SOSOS_EFFI_NA_NA_MILL.A</t>
  </si>
  <si>
    <t>Freight: Truck Stock: Medium: Electric: Reference case</t>
  </si>
  <si>
    <t>AEO.2021.REF2021.ECI_STK_FGHT_SOSOS_ELE_NA_NA_MILL.A</t>
  </si>
  <si>
    <t>Freight: Truck Stock: Medium: Plug-in Diesel Hybrid: Reference case</t>
  </si>
  <si>
    <t>AEO.2021.REF2021.ECI_STK_FGHT_SOSOS_EDH_NA_NA_MILL.A</t>
  </si>
  <si>
    <t>Freight: Truck Stock: Medium: Plug-in Gasoline Hybrid: Reference case</t>
  </si>
  <si>
    <t>AEO.2021.REF2021.ECI_STK_FGHT_SOSOS_EGH_NA_NA_MILL.A</t>
  </si>
  <si>
    <t>Freight: Truck Stock: Medium: Fuel Cell: Reference case</t>
  </si>
  <si>
    <t>AEO.2021.REF2021.ECI_STK_FGHT_SOSOS_FUC_NA_NA_MILL.A</t>
  </si>
  <si>
    <t>Freight: Truck Stock: Medium: Reference case</t>
  </si>
  <si>
    <t>AEO.2021.REF2021.ECI_STK_FGHT_SOSOS_NA_NA_NA_MILL.A</t>
  </si>
  <si>
    <t>Freight: Truck Stock: Heavy: Diesel: Reference case</t>
  </si>
  <si>
    <t>AEO.2021.REF2021.ECI_STK_FGHT_RADS_DSL_NA_NA_MILL.A</t>
  </si>
  <si>
    <t>Freight: Truck Stock: Heavy: Motor Gasoline: Reference case</t>
  </si>
  <si>
    <t>AEO.2021.REF2021.ECI_STK_FGHT_RADS_MGS_NA_NA_MILL.A</t>
  </si>
  <si>
    <t>Freight: Truck Stock: Heavy: Propane: Reference case</t>
  </si>
  <si>
    <t>AEO.2021.REF2021.ECI_STK_FGHT_RADS_PROP_NA_NA_MILL.A</t>
  </si>
  <si>
    <t>Freight: Truck Stock: Heavy: Natural Gas: Reference case</t>
  </si>
  <si>
    <t>AEO.2021.REF2021.ECI_STK_FGHT_RADS_NG_NA_NA_MILL.A</t>
  </si>
  <si>
    <t>Freight: Truck Stock: Heavy: Ethanol-Flex Fuel: Reference case</t>
  </si>
  <si>
    <t>AEO.2021.REF2021.ECI_STK_FGHT_RADS_EFFI_NA_NA_MILL.A</t>
  </si>
  <si>
    <t>Freight: Truck Stock: Heavy: Electric: Reference case</t>
  </si>
  <si>
    <t>AEO.2021.REF2021.ECI_STK_FGHT_RADS_ELE_NA_NA_MILL.A</t>
  </si>
  <si>
    <t>Freight: Truck Stock: Heavy: Plug-in Diesel Hybrid: Reference case</t>
  </si>
  <si>
    <t>AEO.2021.REF2021.ECI_STK_FGHT_RADS_EDH_NA_NA_MILL.A</t>
  </si>
  <si>
    <t>Freight: Truck Stock: Heavy: Plug-in Gasoline Hybrid: Reference case</t>
  </si>
  <si>
    <t>AEO.2021.REF2021.ECI_STK_FGHT_RADS_EGH_NA_NA_MILL.A</t>
  </si>
  <si>
    <t>Freight: Truck Stock: Heavy: Fuel Cell: Reference case</t>
  </si>
  <si>
    <t>AEO.2021.REF2021.ECI_STK_FGHT_RADS_FUC_NA_NA_MILL.A</t>
  </si>
  <si>
    <t>Freight: Truck Stock: Heavy: Reference case</t>
  </si>
  <si>
    <t>AEO.2021.REF2021.ECI_STK_FGHT_RADS_NA_NA_NA_MILL.A</t>
  </si>
  <si>
    <t>Freight: Truck Stock: Reference case</t>
  </si>
  <si>
    <t>AEO.2021.REF2021.ECI_STK_FGHT_STK_NA_NA_NA_MILL.A</t>
  </si>
  <si>
    <t>Freight: New Trucks: Fuel Efficiency: Light Medium: Diesel: Reference case</t>
  </si>
  <si>
    <t>AEO.2021.REF2021.EFI_NA_FGHT_LITEMEDN_DSL_NA_NA_MPGDSEQ.A</t>
  </si>
  <si>
    <t>Freight: New Trucks: Fuel Efficiency: Light Medium: Motor Gasoline: Reference case</t>
  </si>
  <si>
    <t>AEO.2021.REF2021.EFI_NA_FGHT_LITEMEDN_MGS_NA_NA_MPGGASEQ.A</t>
  </si>
  <si>
    <t>Freight: New Trucks: Fuel Efficiency: Light Medium: Propane: Reference case</t>
  </si>
  <si>
    <t>AEO.2021.REF2021.EFI_NA_FGHT_LITEMEDN_PROP_NA_NA_MPGGASEQ.A</t>
  </si>
  <si>
    <t>Freight: New Trucks: Fuel Efficiency: Light Medium: Natural Gas: Reference case</t>
  </si>
  <si>
    <t>AEO.2021.REF2021.EFI_NA_FGHT_LITEMEDN_NG_NA_NA_MPGGASEQ.A</t>
  </si>
  <si>
    <t>Freight: New Trucks: Fuel Efficiency: Light Medium: Ethanol-Flex Fuel: Reference case</t>
  </si>
  <si>
    <t>AEO.2021.REF2021.EFI_NA_FGHT_LITEMEDN_EFFI_NA_NA_MPGGASEQ.A</t>
  </si>
  <si>
    <t>Freight: New Trucks: Fuel Efficiency: Light Medium: Electric: Reference case</t>
  </si>
  <si>
    <t>AEO.2021.REF2021.EFI_NA_FGHT_LITEMEDN_ELE_NA_NA_MPGDSEQ.A</t>
  </si>
  <si>
    <t>Freight: New Trucks: Fuel Efficiency: Light Medium: Plug-in Diesel Hybrid: Reference case</t>
  </si>
  <si>
    <t>AEO.2021.REF2021.EFI_NA_FGHT_LITEMEDN_EDH_NA_NA_MPGDSEQ.A</t>
  </si>
  <si>
    <t>Freight: New Trucks: Fuel Efficiency: Light Medium: Plug-in Gasoline Hybrid: Reference case</t>
  </si>
  <si>
    <t>AEO.2021.REF2021.EFI_NA_FGHT_LITEMEDN_EGH_NA_NA_MPGGASEQ.A</t>
  </si>
  <si>
    <t>Freight: New Trucks: Fuel Efficiency: Light Medium: Fuel Cell: Reference case</t>
  </si>
  <si>
    <t>AEO.2021.REF2021.EFI_NA_FGHT_LITEMEDN_FUC_NA_NA_MPGDSEQ.A</t>
  </si>
  <si>
    <t>Freight: New Trucks: Fuel Efficiency: Light Medium: Average: Reference case</t>
  </si>
  <si>
    <t>AEO.2021.REF2021.EFI_NA_FGHT_LITEMEDN_NA_NA_NA_NA.A</t>
  </si>
  <si>
    <t>Freight: New Trucks: Fuel Efficiency: Medium: Diesel: Reference case</t>
  </si>
  <si>
    <t>AEO.2021.REF2021.EFI_NA_FGHT_SOSON_DSL_NA_NA_MPGDSEQ.A</t>
  </si>
  <si>
    <t>Freight: New Trucks: Fuel Efficiency: Medium: Motor Gasoline: Reference case</t>
  </si>
  <si>
    <t>AEO.2021.REF2021.EFI_NA_FGHT_SOSON_MGS_NA_NA_MPGGASEQ.A</t>
  </si>
  <si>
    <t>Freight: New Trucks: Fuel Efficiency: Medium: Propane: Reference case</t>
  </si>
  <si>
    <t>AEO.2021.REF2021.EFI_NA_FGHT_SOSON_PROP_NA_NA_MPGGASEQ.A</t>
  </si>
  <si>
    <t>Freight: New Trucks: Fuel Efficiency: Medium: Natural Gas: Reference case</t>
  </si>
  <si>
    <t>AEO.2021.REF2021.EFI_NA_FGHT_SOSON_NG_NA_NA_MPGGASEQ.A</t>
  </si>
  <si>
    <t>Freight: New Trucks: Fuel Efficiency: Medium: Ethanol-Flex Fuel: Reference case</t>
  </si>
  <si>
    <t>AEO.2021.REF2021.EFI_NA_FGHT_SOSON_EFFI_NA_NA_MPG.A</t>
  </si>
  <si>
    <t>Freight: New Trucks: Fuel Efficiency: Medium: Electric: Reference case</t>
  </si>
  <si>
    <t>AEO.2021.REF2021.EFI_NA_FGHT_SOSON_ELE_NA_NA_MPGGASEQ.A</t>
  </si>
  <si>
    <t>Freight: New Trucks: Fuel Efficiency: Medium: Plug-in Diesel Hybrid: Reference case</t>
  </si>
  <si>
    <t>AEO.2021.REF2021.EFI_NA_FGHT_SOSON_EDH_NA_NA_MPGGASEQ.A</t>
  </si>
  <si>
    <t>Freight: New Trucks: Fuel Efficiency: Medium: Plug-in Gasoline Hybrid: Reference case</t>
  </si>
  <si>
    <t>AEO.2021.REF2021.EFI_NA_FGHT_SOSON_EGH_NA_NA_MPGGASEQ.A</t>
  </si>
  <si>
    <t>Freight: New Trucks: Fuel Efficiency: Medium: Fuel Cell: Reference case</t>
  </si>
  <si>
    <t>AEO.2021.REF2021.EFI_NA_FGHT_SOSON_FUC_NA_NA_MPGGASEQ.A</t>
  </si>
  <si>
    <t>Freight: New Trucks: Fuel Efficiency: Medium: Average: Reference case</t>
  </si>
  <si>
    <t>AEO.2021.REF2021.EFI_NA_FGHT_SOSON_NA_NA_NA_NA.A</t>
  </si>
  <si>
    <t>Freight: New Trucks: Fuel Efficiency: Heavy: Diesel: Reference case</t>
  </si>
  <si>
    <t>AEO.2021.REF2021.EFI_NA_FGHT_RADN_DSL_NA_NA_MPGDSEQ.A</t>
  </si>
  <si>
    <t>Freight: New Trucks: Fuel Efficiency: Heavy: Motor Gasoline: Reference case</t>
  </si>
  <si>
    <t>AEO.2021.REF2021.EFI_NA_FGHT_RADN_MGS_NA_NA_MPGGASEQ.A</t>
  </si>
  <si>
    <t>Freight: New Trucks: Fuel Efficiency: Heavy: Propane: Reference case</t>
  </si>
  <si>
    <t>AEO.2021.REF2021.EFI_NA_FGHT_RADN_PROP_NA_NA_MPGGASEQ.A</t>
  </si>
  <si>
    <t>Freight: New Trucks: Fuel Efficiency: Heavy: Natural Gas: Reference case</t>
  </si>
  <si>
    <t>AEO.2021.REF2021.EFI_NA_FGHT_RADN_NG_NA_NA_MPGDSEQ.A</t>
  </si>
  <si>
    <t>Freight: New Trucks: Fuel Efficiency: Heavy: Ethanol-Flex Fuel: Reference case</t>
  </si>
  <si>
    <t>AEO.2021.REF2021.EFI_NA_FGHT_RADN_EFFI_NA_NA_MPGGASEQ.A</t>
  </si>
  <si>
    <t>Freight: New Trucks: Fuel Efficiency: Heavy: Electric: Reference case</t>
  </si>
  <si>
    <t>AEO.2021.REF2021.EFI_NA_FGHT_RADN_ELE_NA_NA_MPGDSEQ.A</t>
  </si>
  <si>
    <t>Freight: New Trucks: Fuel Efficiency: Heavy: Plug-in Diesel Hybrid: Reference case</t>
  </si>
  <si>
    <t>AEO.2021.REF2021.EFI_NA_FGHT_RADN_EDH_NA_NA_MPGDSEQ.A</t>
  </si>
  <si>
    <t>Freight: New Trucks: Fuel Efficiency: Heavy: Plug-in Gasoline Hybrid: Reference case</t>
  </si>
  <si>
    <t>AEO.2021.REF2021.EFI_NA_FGHT_RADN_EGH_NA_NA_MPGGASEQ.A</t>
  </si>
  <si>
    <t>Freight: New Trucks: Fuel Efficiency: Heavy: Fuel Cell: Reference case</t>
  </si>
  <si>
    <t>AEO.2021.REF2021.EFI_NA_FGHT_RADN_FUC_NA_NA_MPGDSEQ.A</t>
  </si>
  <si>
    <t>Freight: New Trucks: Fuel Efficiency: Heavy: Average: Reference case</t>
  </si>
  <si>
    <t>AEO.2021.REF2021.EFI_NA_FGHT_RADN_NA_NA_NA_NA.A</t>
  </si>
  <si>
    <t>Freight: New Trucks: Fuel Efficiency: Reference case</t>
  </si>
  <si>
    <t>AEO.2021.REF2021.EFI_NA_FGHT_NEW_NA_NA_NA_NA.A</t>
  </si>
  <si>
    <t>Freight: New Trucks: Sales: Light Medium: Diesel: Reference case</t>
  </si>
  <si>
    <t>AEO.2021.REF2021.ECI_SAL_FGHT_LITEMED_DSL_NA_NA_TH.A</t>
  </si>
  <si>
    <t>Freight: New Trucks: Sales: Light Medium: Motor Gasoline: Reference case</t>
  </si>
  <si>
    <t>AEO.2021.REF2021.ECI_SAL_FGHT_LITEMED_MGS_NA_NA_TH.A</t>
  </si>
  <si>
    <t>Freight: New Trucks: Sales: Light Medium: Propane: Reference case</t>
  </si>
  <si>
    <t>AEO.2021.REF2021.ECI_SAL_FGHT_LITEMED_PROP_NA_NA_TH.A</t>
  </si>
  <si>
    <t>Freight: New Trucks: Sales: Light Medium: Natural Gas: Reference case</t>
  </si>
  <si>
    <t>AEO.2021.REF2021.ECI_SAL_FGHT_LITEMED_NG_NA_NA_TH.A</t>
  </si>
  <si>
    <t>Freight: New Trucks: Sales: Light Medium: Ethanol-Flex Fuel: Reference case</t>
  </si>
  <si>
    <t>AEO.2021.REF2021.ECI_SAL_FGHT_LITEMED_EFFI_NA_NA_TH.A</t>
  </si>
  <si>
    <t>Freight: New Trucks: Sales: Light Medium: Electric: Reference case</t>
  </si>
  <si>
    <t>AEO.2021.REF2021.ECI_SAL_FGHT_LITEMED_ELE_NA_NA_TH.A</t>
  </si>
  <si>
    <t>Freight: New Trucks: Sales: Light Medium: Plug-in Diesel Hybrid: Reference case</t>
  </si>
  <si>
    <t>AEO.2021.REF2021.ECI_SAL_FGHT_LITEMED_EDH_NA_NA_TH.A</t>
  </si>
  <si>
    <t>Freight: New Trucks: Sales: Light Medium: Plug-in Gasoline Hybrid: Reference case</t>
  </si>
  <si>
    <t>AEO.2021.REF2021.ECI_SAL_FGHT_LITEMED_EGH_NA_NA_TH.A</t>
  </si>
  <si>
    <t>Freight: New Trucks: Sales: Light Medium: Fuel Cell: Reference case</t>
  </si>
  <si>
    <t>AEO.2021.REF2021.ECI_SAL_FGHT_LITEMED_FUC_NA_NA_TH.A</t>
  </si>
  <si>
    <t>Freight: New Trucks: Sales: Light Medium: Reference case</t>
  </si>
  <si>
    <t>AEO.2021.REF2021.ECI_SAL_FGHT_LITEMED_NA_NA_NA_TH.A</t>
  </si>
  <si>
    <t>Freight: New Trucks: Sales: Medium: Diesel: Reference case</t>
  </si>
  <si>
    <t>AEO.2021.REF2021.ECI_SAL_FGHT_SOSO_DSL_NA_NA_TH.A</t>
  </si>
  <si>
    <t>Freight: New Trucks: Sales: Medium: Motor Gasoline: Reference case</t>
  </si>
  <si>
    <t>AEO.2021.REF2021.ECI_SAL_FGHT_SOSO_MGS_NA_NA_TH.A</t>
  </si>
  <si>
    <t>Freight: New Trucks: Sales: Medium: Propane: Reference case</t>
  </si>
  <si>
    <t>AEO.2021.REF2021.ECI_SAL_FGHT_SOSO_PROP_NA_NA_TH.A</t>
  </si>
  <si>
    <t>Freight: New Trucks: Sales: Medium: Natural Gas: Reference case</t>
  </si>
  <si>
    <t>AEO.2021.REF2021.ECI_SAL_FGHT_SOSO_NG_NA_NA_TH.A</t>
  </si>
  <si>
    <t>Freight: New Trucks: Sales: Medium: Ethanol-Flex Fuel: Reference case</t>
  </si>
  <si>
    <t>AEO.2021.REF2021.ECI_SAL_FGHT_SOSO_EFFI_NA_NA_TH.A</t>
  </si>
  <si>
    <t>Freight: New Trucks: Sales: Medium: Electric: Reference case</t>
  </si>
  <si>
    <t>AEO.2021.REF2021.ECI_SAL_FGHT_SOSO_ELE_NA_NA_TH.A</t>
  </si>
  <si>
    <t>Freight: New Trucks: Sales: Medium: Plug-in Diesel Hybrid: Reference case</t>
  </si>
  <si>
    <t>AEO.2021.REF2021.ECI_SAL_FGHT_SOSO_EDH_NA_NA_TH.A</t>
  </si>
  <si>
    <t>Freight: New Trucks: Sales: Medium: Plug-in Gasoline Hybrid: Reference case</t>
  </si>
  <si>
    <t>AEO.2021.REF2021.ECI_SAL_FGHT_SOSO_EGH_NA_NA_TH.A</t>
  </si>
  <si>
    <t>Freight: New Trucks: Sales: Medium: Fuel Cell: Reference case</t>
  </si>
  <si>
    <t>AEO.2021.REF2021.ECI_SAL_FGHT_SOSO_FUC_NA_NA_TH.A</t>
  </si>
  <si>
    <t>Freight: New Trucks: Sales: Medium: Reference case</t>
  </si>
  <si>
    <t>AEO.2021.REF2021.ECI_SAL_FGHT_SOSO_NA_NA_NA_TH.A</t>
  </si>
  <si>
    <t>Freight: New Trucks: Sales: Heavy: Diesel: Reference case</t>
  </si>
  <si>
    <t>AEO.2021.REF2021.ECI_SAL_FGHT_RAD_DSL_NA_NA_TH.A</t>
  </si>
  <si>
    <t>Freight: New Trucks: Sales: Heavy: Motor Gasoline: Reference case</t>
  </si>
  <si>
    <t>AEO.2021.REF2021.ECI_SAL_FGHT_RAD_MGS_NA_NA_TH.A</t>
  </si>
  <si>
    <t>Freight: New Trucks: Sales: Heavy: Propane: Reference case</t>
  </si>
  <si>
    <t>AEO.2021.REF2021.ECI_SAL_FGHT_RAD_PROP_NA_NA_TH.A</t>
  </si>
  <si>
    <t>Freight: New Trucks: Sales: Heavy: Natural Gas: Reference case</t>
  </si>
  <si>
    <t>AEO.2021.REF2021.ECI_SAL_FGHT_RAD_NG_NA_NA_TH.A</t>
  </si>
  <si>
    <t>Freight: New Trucks: Sales: Heavy: Ethanol-Flex Fuel: Reference case</t>
  </si>
  <si>
    <t>AEO.2021.REF2021.ECI_SAL_FGHT_RAD_EFFI_NA_NA_TH.A</t>
  </si>
  <si>
    <t>Freight: New Trucks: Sales: Heavy: Electric: Reference case</t>
  </si>
  <si>
    <t>AEO.2021.REF2021.ECI_SAL_FGHT_RAD_ELE_NA_NA_TH.A</t>
  </si>
  <si>
    <t>Freight: New Trucks: Sales: Heavy: Plug-in Diesel Hybrid: Reference case</t>
  </si>
  <si>
    <t>AEO.2021.REF2021.ECI_SAL_FGHT_RAD_EDH_NA_NA_TH.A</t>
  </si>
  <si>
    <t>Freight: New Trucks: Sales: Heavy: Plug-in Gasoline Hybrid: Reference case</t>
  </si>
  <si>
    <t>AEO.2021.REF2021.ECI_SAL_FGHT_RAD_EGH_NA_NA_TH.A</t>
  </si>
  <si>
    <t>Freight: New Trucks: Sales: Heavy: Fuel Cell: Reference case</t>
  </si>
  <si>
    <t>AEO.2021.REF2021.ECI_SAL_FGHT_RAD_FUC_NA_NA_TH.A</t>
  </si>
  <si>
    <t>Freight: New Trucks: Sales: Heavy: Reference case</t>
  </si>
  <si>
    <t>AEO.2021.REF2021.ECI_SAL_FGHT_RAD_NA_NA_NA_TH.A</t>
  </si>
  <si>
    <t>Freight: New Trucks: Sales: Reference case</t>
  </si>
  <si>
    <t>AEO.2021.REF2021.ECI_SAL_FGHT_NA_NA_NA_NA_TH.A</t>
  </si>
  <si>
    <t>Freight: Railroads: Ton Miles by Rail: Reference case</t>
  </si>
  <si>
    <t>AEO.2021.REF2021.ECI_FTM_TRN_RAIL_NA_NA_NA_BLN.A</t>
  </si>
  <si>
    <t>Freight: Railroads: Fuel Efficiency: Reference case</t>
  </si>
  <si>
    <t>AEO.2021.REF2021.EFI_NA_TRN_RAIL_NA_NA_NA_TONMLPTHBTU.A</t>
  </si>
  <si>
    <t>Freight: Railroads: Fuel Use: Distillate Fuel Oil: Reference case</t>
  </si>
  <si>
    <t>AEO.2021.REF2021.CNSM_NA_TRN_RAIL_DFO_NA_NA_TRLBTU.A</t>
  </si>
  <si>
    <t>Freight: Railroads: Fuel Use: Residual Fuel Oil: Reference case</t>
  </si>
  <si>
    <t>AEO.2021.REF2021.CNSM_NA_TRN_RAIL_RFO_NA_NA_TRLBTU.A</t>
  </si>
  <si>
    <t>Freight: Railroads: Fuel Use: CNG: Reference case</t>
  </si>
  <si>
    <t>AEO.2021.REF2021.CNSM_NA_TRN_RAIL_CNG_NA_NA_TRLBTU.A</t>
  </si>
  <si>
    <t>Freight: Railroads: Fuel Use: LNG: Reference case</t>
  </si>
  <si>
    <t>AEO.2021.REF2021.CNSM_NA_TRN_RAIL_LNG_NA_NA_TRLBTU.A</t>
  </si>
  <si>
    <t>Freight: Domestic Shipping: Ton Miles Shipping: Reference case</t>
  </si>
  <si>
    <t>AEO.2021.REF2021.ECI_FTM_TRN_DMT_NA_NA_NA_BLN.A</t>
  </si>
  <si>
    <t>Freight: Domestic Shipping: Fuel Efficiency: Reference case</t>
  </si>
  <si>
    <t>AEO.2021.REF2021.EFI_NA_TRN_DMT_NA_NA_NA_TONMLPTHBTU.A</t>
  </si>
  <si>
    <t>Freight: Domestic Shipping: Fuel Use: Distillate Fuel Oil: Reference case</t>
  </si>
  <si>
    <t>AEO.2021.REF2021.CNSM_NA_TRN_DMT_DFO_NA_NA_TRLBTU.A</t>
  </si>
  <si>
    <t>Freight: Domestic Shipping: Fuel Use: Residual Fuel Oil: Reference case</t>
  </si>
  <si>
    <t>AEO.2021.REF2021.CNSM_NA_TRN_DMT_RFO_NA_NA_TRLBTU.A</t>
  </si>
  <si>
    <t>Freight: Domestic Shipping: Fuel Use: CNG: Reference case</t>
  </si>
  <si>
    <t>AEO.2021.REF2021.CNSM_NA_TRN_DMT_CNG_NA_NA_TRLBTU.A</t>
  </si>
  <si>
    <t>Freight: Domestic Shipping: Fuel Use: LNG: Reference case</t>
  </si>
  <si>
    <t>AEO.2021.REF2021.CNSM_NA_TRN_DMT_LNG_NA_NA_TRLBTU.A</t>
  </si>
  <si>
    <t>Freight: International Shipping: Gross Trade: Reference case</t>
  </si>
  <si>
    <t>AEO.2021.REF2021.ECI_UGHT_TRN_INTS_NA_NA_NA_BLNY09DLR.A</t>
  </si>
  <si>
    <t>Freight: International Shipping: Exports: Reference case</t>
  </si>
  <si>
    <t>AEO.2021.REF2021.ECI_EXPT_TRN_INTS_NA_NA_NA_BLNY09DLR.A</t>
  </si>
  <si>
    <t>Freight: International Shipping: Imports: Reference case</t>
  </si>
  <si>
    <t>AEO.2021.REF2021.ECI_IMP_TRN_INTS_NA_NA_NA_BLNY09DLR.A</t>
  </si>
  <si>
    <t>Freight: International Shipping: Fuel Use: Distillate Fuel Oil: Reference case</t>
  </si>
  <si>
    <t>AEO.2021.REF2021.CNSM_NA_TRN_INTS_DFO_NA_NA_TRLBTU.A</t>
  </si>
  <si>
    <t>Freight: International Shipping: Fuel Use: Residual Fuel Oil: Reference case</t>
  </si>
  <si>
    <t>AEO.2021.REF2021.CNSM_NA_TRN_INTS_RFO_NA_NA_TRLBTU.A</t>
  </si>
  <si>
    <t>Freight: International Shipping: Fuel Use: CNG: Reference case</t>
  </si>
  <si>
    <t>AEO.2021.REF2021.CNSM_NA_TRN_INTS_CNG_NA_NA_TRLBTU.A</t>
  </si>
  <si>
    <t>Freight: International Shipping: Fuel Use: LNG: Reference case</t>
  </si>
  <si>
    <t>AEO.2021.REF2021.CNSM_NA_TRN_INTS_LNG_NA_NA_TRLBTU.A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</si>
</sst>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cellStyleXfs>
  <cellXfs count="81">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47" fillId="0" borderId="21" xfId="78" applyFont="1" applyBorder="1" applyAlignment="1">
      <alignment horizontal="center"/>
    </xf>
    <xf numFmtId="0" fontId="47" fillId="0" borderId="21" xfId="64" applyFont="1" applyBorder="1" applyAlignment="1">
      <alignment horizontal="center"/>
    </xf>
    <xf numFmtId="1" fontId="47" fillId="0" borderId="21" xfId="78" applyNumberFormat="1" applyFont="1" applyBorder="1" applyAlignment="1">
      <alignment horizontal="center"/>
    </xf>
    <xf numFmtId="0" fontId="48" fillId="28" borderId="0" xfId="78" applyFont="1" applyFill="1" applyAlignment="1">
      <alignment horizontal="center"/>
    </xf>
    <xf numFmtId="0" fontId="3" fillId="0" borderId="0" xfId="78"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lignment horizontal="right"/>
    </xf>
    <xf numFmtId="169" fontId="47" fillId="0" borderId="0" xfId="78" applyNumberFormat="1" applyFont="1" applyAlignment="1">
      <alignment horizontal="right"/>
    </xf>
    <xf numFmtId="3" fontId="49" fillId="0" borderId="0" xfId="78" applyNumberFormat="1" applyFont="1" applyAlignment="1">
      <alignment horizontal="right"/>
    </xf>
    <xf numFmtId="0" fontId="3" fillId="0" borderId="0" xfId="78"/>
    <xf numFmtId="3" fontId="49" fillId="0" borderId="0" xfId="47" applyNumberFormat="1" applyFont="1" applyFill="1" applyBorder="1" applyAlignment="1">
      <alignment horizontal="left" indent="1"/>
    </xf>
    <xf numFmtId="3" fontId="49" fillId="0" borderId="0" xfId="47" applyNumberFormat="1" applyFont="1" applyFill="1" applyBorder="1">
      <alignment horizontal="right"/>
    </xf>
    <xf numFmtId="1" fontId="3" fillId="0" borderId="0" xfId="78" applyNumberFormat="1"/>
    <xf numFmtId="0" fontId="47" fillId="0" borderId="0" xfId="78" applyFont="1"/>
    <xf numFmtId="3" fontId="47" fillId="0" borderId="0" xfId="78" applyNumberFormat="1" applyFont="1" applyAlignment="1">
      <alignment horizontal="right"/>
    </xf>
    <xf numFmtId="3" fontId="49" fillId="0" borderId="0" xfId="47" applyNumberFormat="1" applyFont="1" applyFill="1" applyBorder="1" applyAlignment="1">
      <alignment horizontal="left" vertical="top" indent="1"/>
    </xf>
    <xf numFmtId="0" fontId="49" fillId="0" borderId="0" xfId="78" applyFont="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Alignment="1">
      <alignment horizontal="left" indent="1"/>
    </xf>
    <xf numFmtId="0" fontId="47" fillId="0" borderId="0" xfId="78" applyFont="1" applyAlignment="1">
      <alignment horizontal="left"/>
    </xf>
    <xf numFmtId="37" fontId="49" fillId="0" borderId="0" xfId="78" applyNumberFormat="1" applyFont="1" applyAlignment="1">
      <alignment horizontal="right"/>
    </xf>
    <xf numFmtId="3" fontId="49" fillId="0" borderId="1" xfId="47" applyNumberFormat="1" applyFont="1" applyFill="1" applyBorder="1">
      <alignment horizontal="right"/>
    </xf>
    <xf numFmtId="3" fontId="49" fillId="0" borderId="1" xfId="78" applyNumberFormat="1" applyFont="1" applyBorder="1" applyAlignment="1">
      <alignment horizontal="right"/>
    </xf>
    <xf numFmtId="0" fontId="54" fillId="0" borderId="0" xfId="78" applyFont="1"/>
    <xf numFmtId="0" fontId="54" fillId="0" borderId="0" xfId="133" applyFont="1">
      <alignment horizontal="left"/>
    </xf>
    <xf numFmtId="0" fontId="9" fillId="0" borderId="9" xfId="54">
      <alignment wrapText="1"/>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10" fontId="0" fillId="0" borderId="0" xfId="0" applyNumberFormat="1"/>
    <xf numFmtId="0" fontId="59" fillId="0" borderId="0" xfId="0" applyFont="1"/>
    <xf numFmtId="0" fontId="9" fillId="0" borderId="0" xfId="52" applyFill="1"/>
    <xf numFmtId="166" fontId="20" fillId="0" borderId="10" xfId="154" applyNumberFormat="1" applyFont="1" applyBorder="1" applyAlignment="1">
      <alignment wrapText="1"/>
    </xf>
    <xf numFmtId="166" fontId="0" fillId="0" borderId="0" xfId="154" applyNumberFormat="1" applyFont="1"/>
    <xf numFmtId="166" fontId="9" fillId="0" borderId="9" xfId="154" applyNumberFormat="1" applyFont="1" applyBorder="1" applyAlignment="1">
      <alignment wrapText="1"/>
    </xf>
    <xf numFmtId="0" fontId="9" fillId="0" borderId="9" xfId="54">
      <alignment wrapText="1"/>
    </xf>
    <xf numFmtId="49" fontId="54" fillId="0" borderId="0" xfId="78" applyNumberFormat="1" applyFont="1" applyAlignment="1">
      <alignment wrapText="1"/>
    </xf>
    <xf numFmtId="0" fontId="54" fillId="0" borderId="0" xfId="78" applyFont="1" applyAlignment="1">
      <alignment wrapText="1"/>
    </xf>
    <xf numFmtId="49" fontId="57" fillId="0" borderId="0" xfId="78" applyNumberFormat="1" applyFont="1" applyAlignment="1">
      <alignment wrapText="1"/>
    </xf>
    <xf numFmtId="49" fontId="53" fillId="0" borderId="0" xfId="78" applyNumberFormat="1" applyFont="1" applyAlignment="1">
      <alignment wrapText="1"/>
    </xf>
    <xf numFmtId="0" fontId="53" fillId="0" borderId="0" xfId="131" applyFont="1" applyAlignment="1">
      <alignment wrapText="1"/>
    </xf>
    <xf numFmtId="0" fontId="55" fillId="0" borderId="0" xfId="133" applyFont="1" applyAlignment="1">
      <alignment wrapText="1"/>
    </xf>
    <xf numFmtId="0" fontId="54" fillId="0" borderId="0" xfId="78" applyFont="1"/>
    <xf numFmtId="0" fontId="53" fillId="0" borderId="0" xfId="133" applyFont="1" applyAlignment="1">
      <alignment wrapText="1"/>
    </xf>
    <xf numFmtId="0" fontId="54" fillId="0" borderId="0" xfId="133" applyFont="1" applyAlignment="1">
      <alignment wrapText="1"/>
    </xf>
    <xf numFmtId="0" fontId="54" fillId="0" borderId="0" xfId="133" applyFont="1" applyAlignment="1">
      <alignment horizontal="left" wrapText="1"/>
    </xf>
    <xf numFmtId="0" fontId="3" fillId="0" borderId="0" xfId="78" applyAlignment="1">
      <alignment wrapText="1"/>
    </xf>
    <xf numFmtId="0" fontId="57" fillId="0" borderId="0" xfId="78" applyFont="1" applyAlignment="1">
      <alignment wrapText="1"/>
    </xf>
    <xf numFmtId="0" fontId="45" fillId="0" borderId="1" xfId="78" applyFont="1" applyBorder="1" applyAlignment="1">
      <alignment horizontal="left" wrapText="1"/>
    </xf>
    <xf numFmtId="0" fontId="53" fillId="0" borderId="3" xfId="131" applyFont="1" applyBorder="1" applyAlignment="1">
      <alignment wrapText="1"/>
    </xf>
    <xf numFmtId="3" fontId="54" fillId="0" borderId="0" xfId="47" applyNumberFormat="1" applyFont="1" applyFill="1" applyBorder="1" applyAlignment="1">
      <alignment horizontal="center" wrapText="1"/>
    </xf>
    <xf numFmtId="0" fontId="55" fillId="0" borderId="0" xfId="132" applyFont="1" applyAlignment="1">
      <alignment horizontal="left" wrapText="1"/>
    </xf>
  </cellXfs>
  <cellStyles count="155">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I39" sqref="I39"/>
    </sheetView>
  </sheetViews>
  <sheetFormatPr defaultRowHeight="15"/>
  <cols>
    <col min="2" max="2" width="51.5703125" customWidth="1"/>
  </cols>
  <sheetData>
    <row r="1" spans="1:2">
      <c r="A1" s="1" t="s">
        <v>42</v>
      </c>
    </row>
    <row r="3" spans="1:2">
      <c r="A3" s="1" t="s">
        <v>0</v>
      </c>
      <c r="B3" s="4" t="s">
        <v>258</v>
      </c>
    </row>
    <row r="4" spans="1:2">
      <c r="B4" t="s">
        <v>259</v>
      </c>
    </row>
    <row r="5" spans="1:2">
      <c r="B5" s="2">
        <v>2020</v>
      </c>
    </row>
    <row r="6" spans="1:2">
      <c r="B6" t="s">
        <v>271</v>
      </c>
    </row>
    <row r="7" spans="1:2">
      <c r="B7" t="s">
        <v>375</v>
      </c>
    </row>
    <row r="8" spans="1:2">
      <c r="B8" t="s">
        <v>378</v>
      </c>
    </row>
    <row r="10" spans="1:2">
      <c r="B10" s="4" t="s">
        <v>1</v>
      </c>
    </row>
    <row r="11" spans="1:2">
      <c r="B11" t="s">
        <v>2</v>
      </c>
    </row>
    <row r="12" spans="1:2">
      <c r="B12" s="2">
        <v>2016</v>
      </c>
    </row>
    <row r="13" spans="1:2">
      <c r="B13" t="s">
        <v>13</v>
      </c>
    </row>
    <row r="14" spans="1:2">
      <c r="B14" s="3" t="s">
        <v>14</v>
      </c>
    </row>
    <row r="15" spans="1:2">
      <c r="B15" t="s">
        <v>15</v>
      </c>
    </row>
    <row r="17" spans="1:2">
      <c r="B17" s="10" t="s">
        <v>37</v>
      </c>
    </row>
    <row r="18" spans="1:2">
      <c r="B18" t="s">
        <v>38</v>
      </c>
    </row>
    <row r="19" spans="1:2">
      <c r="B19" s="2">
        <v>2013</v>
      </c>
    </row>
    <row r="20" spans="1:2">
      <c r="B20" t="s">
        <v>39</v>
      </c>
    </row>
    <row r="21" spans="1:2">
      <c r="B21" t="s">
        <v>40</v>
      </c>
    </row>
    <row r="22" spans="1:2">
      <c r="B22" t="s">
        <v>41</v>
      </c>
    </row>
    <row r="23" spans="1:2">
      <c r="B23" s="1"/>
    </row>
    <row r="24" spans="1:2">
      <c r="A24" s="1" t="s">
        <v>11</v>
      </c>
      <c r="B24" s="7"/>
    </row>
    <row r="25" spans="1:2">
      <c r="A25" t="s">
        <v>35</v>
      </c>
      <c r="B25" s="7"/>
    </row>
    <row r="26" spans="1:2">
      <c r="A26" t="s">
        <v>36</v>
      </c>
      <c r="B26" s="7"/>
    </row>
    <row r="27" spans="1:2">
      <c r="B27" s="7"/>
    </row>
    <row r="28" spans="1:2">
      <c r="A28" t="s">
        <v>16</v>
      </c>
    </row>
    <row r="29" spans="1:2">
      <c r="A29" t="s">
        <v>17</v>
      </c>
    </row>
    <row r="30" spans="1:2">
      <c r="A30" t="s">
        <v>18</v>
      </c>
    </row>
    <row r="32" spans="1:2">
      <c r="A32" t="s">
        <v>376</v>
      </c>
    </row>
    <row r="33" spans="1:2">
      <c r="A33" t="s">
        <v>377</v>
      </c>
    </row>
    <row r="35" spans="1:2">
      <c r="A35" t="s">
        <v>172</v>
      </c>
      <c r="B35">
        <v>2020</v>
      </c>
    </row>
    <row r="36" spans="1:2">
      <c r="A36" t="s">
        <v>263</v>
      </c>
    </row>
    <row r="37" spans="1:2">
      <c r="A37" t="s">
        <v>379</v>
      </c>
    </row>
    <row r="38" spans="1:2">
      <c r="A38" t="s">
        <v>380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34CA-EBF9-43A8-B27A-8345FC33B748}">
  <dimension ref="A1:AK174"/>
  <sheetViews>
    <sheetView topLeftCell="A38" workbookViewId="0">
      <selection activeCell="B148" sqref="B148"/>
    </sheetView>
  </sheetViews>
  <sheetFormatPr defaultRowHeight="15"/>
  <sheetData>
    <row r="1" spans="1:37">
      <c r="A1" t="s">
        <v>280</v>
      </c>
    </row>
    <row r="2" spans="1:37">
      <c r="A2" t="s">
        <v>528</v>
      </c>
    </row>
    <row r="3" spans="1:37">
      <c r="A3" t="s">
        <v>529</v>
      </c>
    </row>
    <row r="4" spans="1:37">
      <c r="A4" t="s">
        <v>269</v>
      </c>
    </row>
    <row r="5" spans="1:37">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c r="A6" t="s">
        <v>161</v>
      </c>
      <c r="B6" t="s">
        <v>530</v>
      </c>
      <c r="C6" t="s">
        <v>531</v>
      </c>
      <c r="D6" t="s">
        <v>318</v>
      </c>
      <c r="F6">
        <v>4.8156590000000001</v>
      </c>
      <c r="G6">
        <v>5.2250389999999998</v>
      </c>
      <c r="H6">
        <v>5.7426940000000002</v>
      </c>
      <c r="I6">
        <v>6.3928459999999996</v>
      </c>
      <c r="J6">
        <v>6.8912750000000003</v>
      </c>
      <c r="K6">
        <v>7.2093829999999999</v>
      </c>
      <c r="L6">
        <v>7.4846490000000001</v>
      </c>
      <c r="M6">
        <v>7.6022759999999998</v>
      </c>
      <c r="N6">
        <v>7.9134960000000003</v>
      </c>
      <c r="O6">
        <v>8.0490060000000003</v>
      </c>
      <c r="P6">
        <v>8.2751199999999994</v>
      </c>
      <c r="Q6">
        <v>8.4359079999999995</v>
      </c>
      <c r="R6">
        <v>8.6297250000000005</v>
      </c>
      <c r="S6">
        <v>8.7416049999999998</v>
      </c>
      <c r="T6">
        <v>8.8244430000000005</v>
      </c>
      <c r="U6">
        <v>8.8965560000000004</v>
      </c>
      <c r="V6">
        <v>8.979222</v>
      </c>
      <c r="W6">
        <v>9.1330679999999997</v>
      </c>
      <c r="X6">
        <v>9.2940120000000004</v>
      </c>
      <c r="Y6">
        <v>9.3097279999999998</v>
      </c>
      <c r="Z6">
        <v>9.5254549999999991</v>
      </c>
      <c r="AA6">
        <v>9.6601110000000006</v>
      </c>
      <c r="AB6">
        <v>9.7543559999999996</v>
      </c>
      <c r="AC6">
        <v>9.9480500000000003</v>
      </c>
      <c r="AD6">
        <v>9.9595179999999992</v>
      </c>
      <c r="AE6">
        <v>10.009710999999999</v>
      </c>
      <c r="AF6">
        <v>10.177792</v>
      </c>
      <c r="AG6">
        <v>10.269466</v>
      </c>
      <c r="AH6">
        <v>10.252871000000001</v>
      </c>
      <c r="AI6">
        <v>10.314816</v>
      </c>
      <c r="AJ6">
        <v>10.321296999999999</v>
      </c>
      <c r="AK6" s="58">
        <v>2.5999999999999999E-2</v>
      </c>
    </row>
    <row r="7" spans="1:37">
      <c r="A7" t="s">
        <v>162</v>
      </c>
    </row>
    <row r="8" spans="1:37">
      <c r="A8" t="s">
        <v>283</v>
      </c>
      <c r="B8" t="s">
        <v>532</v>
      </c>
      <c r="C8" t="s">
        <v>533</v>
      </c>
      <c r="D8" t="s">
        <v>319</v>
      </c>
      <c r="F8">
        <v>8.8595360000000003</v>
      </c>
      <c r="G8">
        <v>9.2072029999999998</v>
      </c>
      <c r="H8">
        <v>9.5656979999999994</v>
      </c>
      <c r="I8">
        <v>9.9404020000000006</v>
      </c>
      <c r="J8">
        <v>10.276329</v>
      </c>
      <c r="K8">
        <v>10.567292</v>
      </c>
      <c r="L8">
        <v>10.838395999999999</v>
      </c>
      <c r="M8">
        <v>11.068256999999999</v>
      </c>
      <c r="N8">
        <v>11.320040000000001</v>
      </c>
      <c r="O8">
        <v>11.537144</v>
      </c>
      <c r="P8">
        <v>11.764614</v>
      </c>
      <c r="Q8">
        <v>11.972882</v>
      </c>
      <c r="R8">
        <v>12.178144</v>
      </c>
      <c r="S8">
        <v>12.362412000000001</v>
      </c>
      <c r="T8">
        <v>12.533823</v>
      </c>
      <c r="U8">
        <v>12.697141999999999</v>
      </c>
      <c r="V8">
        <v>12.854796</v>
      </c>
      <c r="W8">
        <v>13.022214999999999</v>
      </c>
      <c r="X8">
        <v>13.185233999999999</v>
      </c>
      <c r="Y8">
        <v>13.315564999999999</v>
      </c>
      <c r="Z8">
        <v>13.479127</v>
      </c>
      <c r="AA8">
        <v>13.622301</v>
      </c>
      <c r="AB8">
        <v>13.752687</v>
      </c>
      <c r="AC8">
        <v>13.898643</v>
      </c>
      <c r="AD8">
        <v>14.002751999999999</v>
      </c>
      <c r="AE8">
        <v>14.105005</v>
      </c>
      <c r="AF8">
        <v>14.233829</v>
      </c>
      <c r="AG8">
        <v>14.343474000000001</v>
      </c>
      <c r="AH8">
        <v>14.430097</v>
      </c>
      <c r="AI8">
        <v>14.525931</v>
      </c>
      <c r="AJ8">
        <v>14.607308</v>
      </c>
      <c r="AK8" s="58">
        <v>1.7000000000000001E-2</v>
      </c>
    </row>
    <row r="9" spans="1:37">
      <c r="A9" t="s">
        <v>284</v>
      </c>
      <c r="B9" t="s">
        <v>534</v>
      </c>
      <c r="C9" t="s">
        <v>535</v>
      </c>
      <c r="D9" t="s">
        <v>319</v>
      </c>
      <c r="F9">
        <v>11.967103</v>
      </c>
      <c r="G9">
        <v>12.894226</v>
      </c>
      <c r="H9">
        <v>13.551043</v>
      </c>
      <c r="I9">
        <v>14.043141</v>
      </c>
      <c r="J9">
        <v>14.421377</v>
      </c>
      <c r="K9">
        <v>14.724411</v>
      </c>
      <c r="L9">
        <v>14.983734</v>
      </c>
      <c r="M9">
        <v>15.209512999999999</v>
      </c>
      <c r="N9">
        <v>15.427832</v>
      </c>
      <c r="O9">
        <v>15.629379999999999</v>
      </c>
      <c r="P9">
        <v>15.829184</v>
      </c>
      <c r="Q9">
        <v>16.022020000000001</v>
      </c>
      <c r="R9">
        <v>16.213612000000001</v>
      </c>
      <c r="S9">
        <v>16.400047000000001</v>
      </c>
      <c r="T9">
        <v>16.583947999999999</v>
      </c>
      <c r="U9">
        <v>16.766774999999999</v>
      </c>
      <c r="V9">
        <v>16.949460999999999</v>
      </c>
      <c r="W9">
        <v>17.13578</v>
      </c>
      <c r="X9">
        <v>17.322247000000001</v>
      </c>
      <c r="Y9">
        <v>17.501626999999999</v>
      </c>
      <c r="Z9">
        <v>17.690612999999999</v>
      </c>
      <c r="AA9">
        <v>17.875651999999999</v>
      </c>
      <c r="AB9">
        <v>18.058630000000001</v>
      </c>
      <c r="AC9">
        <v>18.246593000000001</v>
      </c>
      <c r="AD9">
        <v>18.425232000000001</v>
      </c>
      <c r="AE9">
        <v>18.604969000000001</v>
      </c>
      <c r="AF9">
        <v>18.792072000000001</v>
      </c>
      <c r="AG9">
        <v>18.975155000000001</v>
      </c>
      <c r="AH9">
        <v>19.153079999999999</v>
      </c>
      <c r="AI9">
        <v>19.334264999999998</v>
      </c>
      <c r="AJ9">
        <v>19.512716000000001</v>
      </c>
      <c r="AK9" s="58">
        <v>1.6E-2</v>
      </c>
    </row>
    <row r="10" spans="1:37">
      <c r="A10" t="s">
        <v>285</v>
      </c>
      <c r="B10" t="s">
        <v>536</v>
      </c>
      <c r="C10" t="s">
        <v>537</v>
      </c>
      <c r="D10" t="s">
        <v>319</v>
      </c>
      <c r="F10">
        <v>11.967103</v>
      </c>
      <c r="G10">
        <v>12.894226</v>
      </c>
      <c r="H10">
        <v>13.551043</v>
      </c>
      <c r="I10">
        <v>14.043141</v>
      </c>
      <c r="J10">
        <v>14.421377</v>
      </c>
      <c r="K10">
        <v>14.724411</v>
      </c>
      <c r="L10">
        <v>14.983734</v>
      </c>
      <c r="M10">
        <v>15.209512999999999</v>
      </c>
      <c r="N10">
        <v>15.427832</v>
      </c>
      <c r="O10">
        <v>15.629379999999999</v>
      </c>
      <c r="P10">
        <v>15.829184</v>
      </c>
      <c r="Q10">
        <v>16.022020000000001</v>
      </c>
      <c r="R10">
        <v>16.213612000000001</v>
      </c>
      <c r="S10">
        <v>16.400047000000001</v>
      </c>
      <c r="T10">
        <v>16.583947999999999</v>
      </c>
      <c r="U10">
        <v>16.766774999999999</v>
      </c>
      <c r="V10">
        <v>16.949460999999999</v>
      </c>
      <c r="W10">
        <v>17.13578</v>
      </c>
      <c r="X10">
        <v>17.322247000000001</v>
      </c>
      <c r="Y10">
        <v>17.501626999999999</v>
      </c>
      <c r="Z10">
        <v>17.690612999999999</v>
      </c>
      <c r="AA10">
        <v>17.875651999999999</v>
      </c>
      <c r="AB10">
        <v>18.058630000000001</v>
      </c>
      <c r="AC10">
        <v>18.246593000000001</v>
      </c>
      <c r="AD10">
        <v>18.425232000000001</v>
      </c>
      <c r="AE10">
        <v>18.604969000000001</v>
      </c>
      <c r="AF10">
        <v>18.792072000000001</v>
      </c>
      <c r="AG10">
        <v>18.975155000000001</v>
      </c>
      <c r="AH10">
        <v>19.153079999999999</v>
      </c>
      <c r="AI10">
        <v>19.334264999999998</v>
      </c>
      <c r="AJ10">
        <v>19.512716000000001</v>
      </c>
      <c r="AK10" s="58">
        <v>1.6E-2</v>
      </c>
    </row>
    <row r="11" spans="1:37">
      <c r="A11" t="s">
        <v>163</v>
      </c>
    </row>
    <row r="12" spans="1:37">
      <c r="A12" t="s">
        <v>286</v>
      </c>
      <c r="B12" t="s">
        <v>538</v>
      </c>
      <c r="C12" t="s">
        <v>539</v>
      </c>
      <c r="D12" t="s">
        <v>320</v>
      </c>
      <c r="F12">
        <v>0.58109900000000003</v>
      </c>
      <c r="G12">
        <v>0.72637300000000005</v>
      </c>
      <c r="H12">
        <v>0.79901100000000003</v>
      </c>
      <c r="I12">
        <v>0.83896099999999996</v>
      </c>
      <c r="J12">
        <v>0.85982099999999995</v>
      </c>
      <c r="K12">
        <v>0.85982099999999995</v>
      </c>
      <c r="L12">
        <v>0.86077400000000004</v>
      </c>
      <c r="M12">
        <v>0.86162700000000003</v>
      </c>
      <c r="N12">
        <v>0.86238899999999996</v>
      </c>
      <c r="O12">
        <v>0.86307199999999995</v>
      </c>
      <c r="P12">
        <v>0.86368699999999998</v>
      </c>
      <c r="Q12">
        <v>0.86423899999999998</v>
      </c>
      <c r="R12">
        <v>0.86473999999999995</v>
      </c>
      <c r="S12">
        <v>0.86519400000000002</v>
      </c>
      <c r="T12">
        <v>0.86560800000000004</v>
      </c>
      <c r="U12">
        <v>0.86598699999999995</v>
      </c>
      <c r="V12">
        <v>0.86633499999999997</v>
      </c>
      <c r="W12">
        <v>0.86665499999999995</v>
      </c>
      <c r="X12">
        <v>0.86695100000000003</v>
      </c>
      <c r="Y12">
        <v>0.86722500000000002</v>
      </c>
      <c r="Z12">
        <v>0.86751999999999996</v>
      </c>
      <c r="AA12">
        <v>0.86781600000000003</v>
      </c>
      <c r="AB12">
        <v>0.86811199999999999</v>
      </c>
      <c r="AC12">
        <v>0.86840799999999996</v>
      </c>
      <c r="AD12">
        <v>0.86870400000000003</v>
      </c>
      <c r="AE12">
        <v>0.86900100000000002</v>
      </c>
      <c r="AF12">
        <v>0.86929699999999999</v>
      </c>
      <c r="AG12">
        <v>0.86959399999999998</v>
      </c>
      <c r="AH12">
        <v>0.86989000000000005</v>
      </c>
      <c r="AI12">
        <v>0.87018700000000004</v>
      </c>
      <c r="AJ12">
        <v>0.87048400000000004</v>
      </c>
      <c r="AK12" s="58">
        <v>1.4E-2</v>
      </c>
    </row>
    <row r="13" spans="1:37">
      <c r="A13" t="s">
        <v>287</v>
      </c>
      <c r="B13" t="s">
        <v>540</v>
      </c>
      <c r="C13" t="s">
        <v>541</v>
      </c>
      <c r="D13" t="s">
        <v>320</v>
      </c>
      <c r="F13">
        <v>0.67798000000000003</v>
      </c>
      <c r="G13">
        <v>0.74577800000000005</v>
      </c>
      <c r="H13">
        <v>0.79798199999999997</v>
      </c>
      <c r="I13">
        <v>0.82192100000000001</v>
      </c>
      <c r="J13">
        <v>0.82466600000000001</v>
      </c>
      <c r="K13">
        <v>0.82466600000000001</v>
      </c>
      <c r="L13">
        <v>0.82471499999999998</v>
      </c>
      <c r="M13">
        <v>0.82476400000000005</v>
      </c>
      <c r="N13">
        <v>0.82481000000000004</v>
      </c>
      <c r="O13">
        <v>0.824855</v>
      </c>
      <c r="P13">
        <v>0.82489999999999997</v>
      </c>
      <c r="Q13">
        <v>0.82494299999999998</v>
      </c>
      <c r="R13">
        <v>0.82498700000000003</v>
      </c>
      <c r="S13">
        <v>0.82503000000000004</v>
      </c>
      <c r="T13">
        <v>0.82507299999999995</v>
      </c>
      <c r="U13">
        <v>0.82511599999999996</v>
      </c>
      <c r="V13">
        <v>0.82515899999999998</v>
      </c>
      <c r="W13">
        <v>0.82520099999999996</v>
      </c>
      <c r="X13">
        <v>0.825241</v>
      </c>
      <c r="Y13">
        <v>0.82528000000000001</v>
      </c>
      <c r="Z13">
        <v>0.82532099999999997</v>
      </c>
      <c r="AA13">
        <v>0.82536200000000004</v>
      </c>
      <c r="AB13">
        <v>0.82540199999999997</v>
      </c>
      <c r="AC13">
        <v>0.82544300000000004</v>
      </c>
      <c r="AD13">
        <v>0.825484</v>
      </c>
      <c r="AE13">
        <v>0.82552400000000004</v>
      </c>
      <c r="AF13">
        <v>0.82556499999999999</v>
      </c>
      <c r="AG13">
        <v>0.82560599999999995</v>
      </c>
      <c r="AH13">
        <v>0.82564599999999999</v>
      </c>
      <c r="AI13">
        <v>0.82568699999999995</v>
      </c>
      <c r="AJ13">
        <v>0.82572699999999999</v>
      </c>
      <c r="AK13" s="58">
        <v>7.0000000000000001E-3</v>
      </c>
    </row>
    <row r="14" spans="1:37">
      <c r="A14" t="s">
        <v>164</v>
      </c>
    </row>
    <row r="15" spans="1:37">
      <c r="A15" t="s">
        <v>288</v>
      </c>
    </row>
    <row r="16" spans="1:37">
      <c r="A16" t="s">
        <v>289</v>
      </c>
      <c r="B16" t="s">
        <v>542</v>
      </c>
      <c r="C16" t="s">
        <v>543</v>
      </c>
      <c r="D16" t="s">
        <v>321</v>
      </c>
      <c r="F16">
        <v>330.40802000000002</v>
      </c>
      <c r="G16">
        <v>332.66256700000002</v>
      </c>
      <c r="H16">
        <v>334.98495500000001</v>
      </c>
      <c r="I16">
        <v>337.28607199999999</v>
      </c>
      <c r="J16">
        <v>339.56256100000002</v>
      </c>
      <c r="K16">
        <v>341.81274400000001</v>
      </c>
      <c r="L16">
        <v>344.037781</v>
      </c>
      <c r="M16">
        <v>346.23037699999998</v>
      </c>
      <c r="N16">
        <v>348.38626099999999</v>
      </c>
      <c r="O16">
        <v>350.510986</v>
      </c>
      <c r="P16">
        <v>352.59774800000002</v>
      </c>
      <c r="Q16">
        <v>354.63107300000001</v>
      </c>
      <c r="R16">
        <v>356.61285400000003</v>
      </c>
      <c r="S16">
        <v>358.54745500000001</v>
      </c>
      <c r="T16">
        <v>360.43542500000001</v>
      </c>
      <c r="U16">
        <v>362.27773999999999</v>
      </c>
      <c r="V16">
        <v>364.07598899999999</v>
      </c>
      <c r="W16">
        <v>365.83209199999999</v>
      </c>
      <c r="X16">
        <v>367.54803500000003</v>
      </c>
      <c r="Y16">
        <v>369.22619600000002</v>
      </c>
      <c r="Z16">
        <v>370.86914100000001</v>
      </c>
      <c r="AA16">
        <v>372.47976699999998</v>
      </c>
      <c r="AB16">
        <v>374.06146200000001</v>
      </c>
      <c r="AC16">
        <v>375.61776700000001</v>
      </c>
      <c r="AD16">
        <v>377.15304600000002</v>
      </c>
      <c r="AE16">
        <v>378.67199699999998</v>
      </c>
      <c r="AF16">
        <v>380.17904700000003</v>
      </c>
      <c r="AG16">
        <v>381.677277</v>
      </c>
      <c r="AH16">
        <v>383.17071499999997</v>
      </c>
      <c r="AI16">
        <v>384.66336100000001</v>
      </c>
      <c r="AJ16">
        <v>386.15859999999998</v>
      </c>
      <c r="AK16" s="58">
        <v>5.0000000000000001E-3</v>
      </c>
    </row>
    <row r="17" spans="1:37">
      <c r="A17" t="s">
        <v>290</v>
      </c>
      <c r="B17" t="s">
        <v>544</v>
      </c>
      <c r="C17" t="s">
        <v>545</v>
      </c>
      <c r="D17" t="s">
        <v>321</v>
      </c>
      <c r="F17">
        <v>37.954399000000002</v>
      </c>
      <c r="G17">
        <v>38.284568999999998</v>
      </c>
      <c r="H17">
        <v>38.694302</v>
      </c>
      <c r="I17">
        <v>39.102600000000002</v>
      </c>
      <c r="J17">
        <v>39.509079</v>
      </c>
      <c r="K17">
        <v>39.913521000000003</v>
      </c>
      <c r="L17">
        <v>40.315201000000002</v>
      </c>
      <c r="M17">
        <v>40.713901999999997</v>
      </c>
      <c r="N17">
        <v>41.109200000000001</v>
      </c>
      <c r="O17">
        <v>41.500670999999997</v>
      </c>
      <c r="P17">
        <v>41.888100000000001</v>
      </c>
      <c r="Q17">
        <v>42.271000000000001</v>
      </c>
      <c r="R17">
        <v>42.649299999999997</v>
      </c>
      <c r="S17">
        <v>43.022799999999997</v>
      </c>
      <c r="T17">
        <v>43.391499000000003</v>
      </c>
      <c r="U17">
        <v>43.755501000000002</v>
      </c>
      <c r="V17">
        <v>44.114730999999999</v>
      </c>
      <c r="W17">
        <v>44.469397999999998</v>
      </c>
      <c r="X17">
        <v>44.819481000000003</v>
      </c>
      <c r="Y17">
        <v>45.165298</v>
      </c>
      <c r="Z17">
        <v>45.506802</v>
      </c>
      <c r="AA17">
        <v>45.843879999999999</v>
      </c>
      <c r="AB17">
        <v>46.176898999999999</v>
      </c>
      <c r="AC17">
        <v>46.505600000000001</v>
      </c>
      <c r="AD17">
        <v>46.831772000000001</v>
      </c>
      <c r="AE17">
        <v>47.156199999999998</v>
      </c>
      <c r="AF17">
        <v>47.479069000000003</v>
      </c>
      <c r="AG17">
        <v>47.800800000000002</v>
      </c>
      <c r="AH17">
        <v>48.121670000000002</v>
      </c>
      <c r="AI17">
        <v>48.442321999999997</v>
      </c>
      <c r="AJ17">
        <v>48.763081</v>
      </c>
      <c r="AK17" s="58">
        <v>8.0000000000000002E-3</v>
      </c>
    </row>
    <row r="18" spans="1:37">
      <c r="A18" t="s">
        <v>291</v>
      </c>
      <c r="B18" t="s">
        <v>546</v>
      </c>
      <c r="C18" t="s">
        <v>547</v>
      </c>
      <c r="D18" t="s">
        <v>321</v>
      </c>
      <c r="F18">
        <v>223.32041899999999</v>
      </c>
      <c r="G18">
        <v>225.61029099999999</v>
      </c>
      <c r="H18">
        <v>227.87176500000001</v>
      </c>
      <c r="I18">
        <v>230.104263</v>
      </c>
      <c r="J18">
        <v>232.30613700000001</v>
      </c>
      <c r="K18">
        <v>234.47669999999999</v>
      </c>
      <c r="L18">
        <v>236.534378</v>
      </c>
      <c r="M18">
        <v>238.56050099999999</v>
      </c>
      <c r="N18">
        <v>240.55659499999999</v>
      </c>
      <c r="O18">
        <v>242.52452099999999</v>
      </c>
      <c r="P18">
        <v>244.46452300000001</v>
      </c>
      <c r="Q18">
        <v>246.26724200000001</v>
      </c>
      <c r="R18">
        <v>248.04324299999999</v>
      </c>
      <c r="S18">
        <v>249.789322</v>
      </c>
      <c r="T18">
        <v>251.50108299999999</v>
      </c>
      <c r="U18">
        <v>253.17491100000001</v>
      </c>
      <c r="V18">
        <v>254.71348599999999</v>
      </c>
      <c r="W18">
        <v>256.21667500000001</v>
      </c>
      <c r="X18">
        <v>257.68502799999999</v>
      </c>
      <c r="Y18">
        <v>259.118469</v>
      </c>
      <c r="Z18">
        <v>260.516907</v>
      </c>
      <c r="AA18">
        <v>261.770081</v>
      </c>
      <c r="AB18">
        <v>262.98867799999999</v>
      </c>
      <c r="AC18">
        <v>264.17175300000002</v>
      </c>
      <c r="AD18">
        <v>265.32070900000002</v>
      </c>
      <c r="AE18">
        <v>266.43298299999998</v>
      </c>
      <c r="AF18">
        <v>267.38092</v>
      </c>
      <c r="AG18">
        <v>268.28256199999998</v>
      </c>
      <c r="AH18">
        <v>269.15917999999999</v>
      </c>
      <c r="AI18">
        <v>270.03338600000001</v>
      </c>
      <c r="AJ18">
        <v>270.92089800000002</v>
      </c>
      <c r="AK18" s="58">
        <v>6.0000000000000001E-3</v>
      </c>
    </row>
    <row r="19" spans="1:37">
      <c r="A19" t="s">
        <v>292</v>
      </c>
      <c r="B19" t="s">
        <v>548</v>
      </c>
      <c r="C19" t="s">
        <v>549</v>
      </c>
      <c r="D19" t="s">
        <v>321</v>
      </c>
      <c r="F19">
        <v>430.70031699999998</v>
      </c>
      <c r="G19">
        <v>433.89068600000002</v>
      </c>
      <c r="H19">
        <v>437.24807700000002</v>
      </c>
      <c r="I19">
        <v>440.694794</v>
      </c>
      <c r="J19">
        <v>444.09704599999998</v>
      </c>
      <c r="K19">
        <v>447.36013800000001</v>
      </c>
      <c r="L19">
        <v>450.48034699999999</v>
      </c>
      <c r="M19">
        <v>453.44320699999997</v>
      </c>
      <c r="N19">
        <v>456.26620500000001</v>
      </c>
      <c r="O19">
        <v>458.98440599999998</v>
      </c>
      <c r="P19">
        <v>461.62606799999998</v>
      </c>
      <c r="Q19">
        <v>464.07138099999997</v>
      </c>
      <c r="R19">
        <v>466.42431599999998</v>
      </c>
      <c r="S19">
        <v>468.68572999999998</v>
      </c>
      <c r="T19">
        <v>470.85870399999999</v>
      </c>
      <c r="U19">
        <v>472.94543499999997</v>
      </c>
      <c r="V19">
        <v>474.80038500000001</v>
      </c>
      <c r="W19">
        <v>476.57565299999999</v>
      </c>
      <c r="X19">
        <v>478.27377300000001</v>
      </c>
      <c r="Y19">
        <v>479.89575200000002</v>
      </c>
      <c r="Z19">
        <v>481.44192500000003</v>
      </c>
      <c r="AA19">
        <v>482.76858499999997</v>
      </c>
      <c r="AB19">
        <v>484.01843300000002</v>
      </c>
      <c r="AC19">
        <v>485.19619799999998</v>
      </c>
      <c r="AD19">
        <v>486.30758700000001</v>
      </c>
      <c r="AE19">
        <v>487.35217299999999</v>
      </c>
      <c r="AF19">
        <v>488.16757200000001</v>
      </c>
      <c r="AG19">
        <v>488.89956699999999</v>
      </c>
      <c r="AH19">
        <v>489.58212300000002</v>
      </c>
      <c r="AI19">
        <v>490.252838</v>
      </c>
      <c r="AJ19">
        <v>490.937073</v>
      </c>
      <c r="AK19" s="58">
        <v>4.0000000000000001E-3</v>
      </c>
    </row>
    <row r="20" spans="1:37">
      <c r="A20" t="s">
        <v>293</v>
      </c>
      <c r="B20" t="s">
        <v>550</v>
      </c>
      <c r="C20" t="s">
        <v>551</v>
      </c>
      <c r="D20" t="s">
        <v>321</v>
      </c>
      <c r="F20">
        <v>631.305115</v>
      </c>
      <c r="G20">
        <v>632.64196800000002</v>
      </c>
      <c r="H20">
        <v>633.69061299999998</v>
      </c>
      <c r="I20">
        <v>634.54711899999995</v>
      </c>
      <c r="J20">
        <v>635.32482900000002</v>
      </c>
      <c r="K20">
        <v>636.11169400000006</v>
      </c>
      <c r="L20">
        <v>636.90045199999997</v>
      </c>
      <c r="M20">
        <v>637.65954599999998</v>
      </c>
      <c r="N20">
        <v>638.40142800000001</v>
      </c>
      <c r="O20">
        <v>639.13500999999997</v>
      </c>
      <c r="P20">
        <v>639.86547900000005</v>
      </c>
      <c r="Q20">
        <v>640.57476799999995</v>
      </c>
      <c r="R20">
        <v>641.273865</v>
      </c>
      <c r="S20">
        <v>641.94360400000005</v>
      </c>
      <c r="T20">
        <v>642.559753</v>
      </c>
      <c r="U20">
        <v>643.11065699999995</v>
      </c>
      <c r="V20">
        <v>643.59149200000002</v>
      </c>
      <c r="W20">
        <v>644.020264</v>
      </c>
      <c r="X20">
        <v>644.39562999999998</v>
      </c>
      <c r="Y20">
        <v>644.71453899999995</v>
      </c>
      <c r="Z20">
        <v>644.96997099999999</v>
      </c>
      <c r="AA20">
        <v>645.15045199999997</v>
      </c>
      <c r="AB20">
        <v>645.26129200000003</v>
      </c>
      <c r="AC20">
        <v>645.29870600000004</v>
      </c>
      <c r="AD20">
        <v>645.26232900000002</v>
      </c>
      <c r="AE20">
        <v>645.15008499999999</v>
      </c>
      <c r="AF20">
        <v>644.94628899999998</v>
      </c>
      <c r="AG20">
        <v>644.65441899999996</v>
      </c>
      <c r="AH20">
        <v>644.28961200000003</v>
      </c>
      <c r="AI20">
        <v>643.86712599999998</v>
      </c>
      <c r="AJ20">
        <v>643.39825399999995</v>
      </c>
      <c r="AK20" s="58">
        <v>1E-3</v>
      </c>
    </row>
    <row r="21" spans="1:37">
      <c r="A21" t="s">
        <v>294</v>
      </c>
      <c r="B21" t="s">
        <v>552</v>
      </c>
      <c r="C21" t="s">
        <v>553</v>
      </c>
      <c r="D21" t="s">
        <v>321</v>
      </c>
      <c r="F21">
        <v>1237.5863039999999</v>
      </c>
      <c r="G21">
        <v>1269.3194579999999</v>
      </c>
      <c r="H21">
        <v>1301.084717</v>
      </c>
      <c r="I21">
        <v>1332.869263</v>
      </c>
      <c r="J21">
        <v>1364.6514890000001</v>
      </c>
      <c r="K21">
        <v>1396.419678</v>
      </c>
      <c r="L21">
        <v>1430.478638</v>
      </c>
      <c r="M21">
        <v>1464.5223390000001</v>
      </c>
      <c r="N21">
        <v>1498.553345</v>
      </c>
      <c r="O21">
        <v>1532.5751949999999</v>
      </c>
      <c r="P21">
        <v>1566.5935059999999</v>
      </c>
      <c r="Q21">
        <v>1602.662842</v>
      </c>
      <c r="R21">
        <v>1638.723999</v>
      </c>
      <c r="S21">
        <v>1674.776611</v>
      </c>
      <c r="T21">
        <v>1710.820068</v>
      </c>
      <c r="U21">
        <v>1746.851318</v>
      </c>
      <c r="V21">
        <v>1784.562134</v>
      </c>
      <c r="W21">
        <v>1822.2615969999999</v>
      </c>
      <c r="X21">
        <v>1859.950073</v>
      </c>
      <c r="Y21">
        <v>1897.6270750000001</v>
      </c>
      <c r="Z21">
        <v>1935.292725</v>
      </c>
      <c r="AA21">
        <v>1974.2360839999999</v>
      </c>
      <c r="AB21">
        <v>2013.1689449999999</v>
      </c>
      <c r="AC21">
        <v>2052.0891109999998</v>
      </c>
      <c r="AD21">
        <v>2090.9965820000002</v>
      </c>
      <c r="AE21">
        <v>2129.8879390000002</v>
      </c>
      <c r="AF21">
        <v>2169.5336910000001</v>
      </c>
      <c r="AG21">
        <v>2209.1591800000001</v>
      </c>
      <c r="AH21">
        <v>2248.7763669999999</v>
      </c>
      <c r="AI21">
        <v>2288.3933109999998</v>
      </c>
      <c r="AJ21">
        <v>2328.0170899999998</v>
      </c>
      <c r="AK21" s="58">
        <v>2.1000000000000001E-2</v>
      </c>
    </row>
    <row r="22" spans="1:37">
      <c r="A22" t="s">
        <v>295</v>
      </c>
      <c r="B22" t="s">
        <v>554</v>
      </c>
      <c r="C22" t="s">
        <v>555</v>
      </c>
      <c r="D22" t="s">
        <v>321</v>
      </c>
      <c r="F22">
        <v>363.01025399999997</v>
      </c>
      <c r="G22">
        <v>370.27365099999997</v>
      </c>
      <c r="H22">
        <v>377.657104</v>
      </c>
      <c r="I22">
        <v>384.60693400000002</v>
      </c>
      <c r="J22">
        <v>391.44876099999999</v>
      </c>
      <c r="K22">
        <v>398.23770100000002</v>
      </c>
      <c r="L22">
        <v>404.39141799999999</v>
      </c>
      <c r="M22">
        <v>410.49569700000001</v>
      </c>
      <c r="N22">
        <v>416.58557100000002</v>
      </c>
      <c r="O22">
        <v>422.66189600000001</v>
      </c>
      <c r="P22">
        <v>428.73336799999998</v>
      </c>
      <c r="Q22">
        <v>434.43762199999998</v>
      </c>
      <c r="R22">
        <v>440.143463</v>
      </c>
      <c r="S22">
        <v>445.84140000000002</v>
      </c>
      <c r="T22">
        <v>451.53378300000003</v>
      </c>
      <c r="U22">
        <v>457.21707199999997</v>
      </c>
      <c r="V22">
        <v>462.81811499999998</v>
      </c>
      <c r="W22">
        <v>468.405823</v>
      </c>
      <c r="X22">
        <v>473.97998000000001</v>
      </c>
      <c r="Y22">
        <v>479.54068000000001</v>
      </c>
      <c r="Z22">
        <v>485.08743299999998</v>
      </c>
      <c r="AA22">
        <v>490.45166</v>
      </c>
      <c r="AB22">
        <v>495.79647799999998</v>
      </c>
      <c r="AC22">
        <v>501.12060500000001</v>
      </c>
      <c r="AD22">
        <v>506.42529300000001</v>
      </c>
      <c r="AE22">
        <v>511.70910600000002</v>
      </c>
      <c r="AF22">
        <v>516.69000200000005</v>
      </c>
      <c r="AG22">
        <v>521.64764400000001</v>
      </c>
      <c r="AH22">
        <v>526.58184800000004</v>
      </c>
      <c r="AI22">
        <v>531.48944100000006</v>
      </c>
      <c r="AJ22">
        <v>536.37133800000004</v>
      </c>
      <c r="AK22" s="58">
        <v>1.2999999999999999E-2</v>
      </c>
    </row>
    <row r="23" spans="1:37">
      <c r="A23" t="s">
        <v>296</v>
      </c>
      <c r="B23" t="s">
        <v>556</v>
      </c>
      <c r="C23" t="s">
        <v>557</v>
      </c>
      <c r="D23" t="s">
        <v>321</v>
      </c>
      <c r="F23">
        <v>295.35101300000002</v>
      </c>
      <c r="G23">
        <v>296.15237400000001</v>
      </c>
      <c r="H23">
        <v>296.865814</v>
      </c>
      <c r="I23">
        <v>297.51208500000001</v>
      </c>
      <c r="J23">
        <v>298.11151100000001</v>
      </c>
      <c r="K23">
        <v>298.68005399999998</v>
      </c>
      <c r="L23">
        <v>299.02648900000003</v>
      </c>
      <c r="M23">
        <v>299.32473800000002</v>
      </c>
      <c r="N23">
        <v>299.58960000000002</v>
      </c>
      <c r="O23">
        <v>299.83373999999998</v>
      </c>
      <c r="P23">
        <v>300.06817599999999</v>
      </c>
      <c r="Q23">
        <v>300.23135400000001</v>
      </c>
      <c r="R23">
        <v>300.37100199999998</v>
      </c>
      <c r="S23">
        <v>300.500336</v>
      </c>
      <c r="T23">
        <v>300.63247699999999</v>
      </c>
      <c r="U23">
        <v>300.77874800000001</v>
      </c>
      <c r="V23">
        <v>300.92785600000002</v>
      </c>
      <c r="W23">
        <v>301.07995599999998</v>
      </c>
      <c r="X23">
        <v>301.24084499999998</v>
      </c>
      <c r="Y23">
        <v>301.41635100000002</v>
      </c>
      <c r="Z23">
        <v>301.61285400000003</v>
      </c>
      <c r="AA23">
        <v>301.76486199999999</v>
      </c>
      <c r="AB23">
        <v>301.93426499999998</v>
      </c>
      <c r="AC23">
        <v>302.11798099999999</v>
      </c>
      <c r="AD23">
        <v>302.31298800000002</v>
      </c>
      <c r="AE23">
        <v>302.51757800000001</v>
      </c>
      <c r="AF23">
        <v>302.60272200000003</v>
      </c>
      <c r="AG23">
        <v>302.70095800000001</v>
      </c>
      <c r="AH23">
        <v>302.80654900000002</v>
      </c>
      <c r="AI23">
        <v>302.91497800000002</v>
      </c>
      <c r="AJ23">
        <v>303.01962300000002</v>
      </c>
      <c r="AK23" s="58">
        <v>1E-3</v>
      </c>
    </row>
    <row r="24" spans="1:37">
      <c r="A24" t="s">
        <v>297</v>
      </c>
      <c r="B24" t="s">
        <v>558</v>
      </c>
      <c r="C24" t="s">
        <v>559</v>
      </c>
      <c r="D24" t="s">
        <v>321</v>
      </c>
      <c r="F24">
        <v>1448.0882570000001</v>
      </c>
      <c r="G24">
        <v>1452.878784</v>
      </c>
      <c r="H24">
        <v>1457.0894780000001</v>
      </c>
      <c r="I24">
        <v>1460.7586670000001</v>
      </c>
      <c r="J24">
        <v>1463.9377440000001</v>
      </c>
      <c r="K24">
        <v>1466.65625</v>
      </c>
      <c r="L24">
        <v>1468.871216</v>
      </c>
      <c r="M24">
        <v>1470.5695800000001</v>
      </c>
      <c r="N24">
        <v>1471.8082280000001</v>
      </c>
      <c r="O24">
        <v>1472.6461179999999</v>
      </c>
      <c r="P24">
        <v>1473.119629</v>
      </c>
      <c r="Q24">
        <v>1473.213745</v>
      </c>
      <c r="R24">
        <v>1472.9061280000001</v>
      </c>
      <c r="S24">
        <v>1472.209961</v>
      </c>
      <c r="T24">
        <v>1471.1552730000001</v>
      </c>
      <c r="U24">
        <v>1469.7617190000001</v>
      </c>
      <c r="V24">
        <v>1468.0069579999999</v>
      </c>
      <c r="W24">
        <v>1465.8786620000001</v>
      </c>
      <c r="X24">
        <v>1463.411621</v>
      </c>
      <c r="Y24">
        <v>1460.628052</v>
      </c>
      <c r="Z24">
        <v>1457.5527340000001</v>
      </c>
      <c r="AA24">
        <v>1454.17749</v>
      </c>
      <c r="AB24">
        <v>1450.4868160000001</v>
      </c>
      <c r="AC24">
        <v>1446.4910890000001</v>
      </c>
      <c r="AD24">
        <v>1442.2070309999999</v>
      </c>
      <c r="AE24">
        <v>1437.6381839999999</v>
      </c>
      <c r="AF24">
        <v>1432.763428</v>
      </c>
      <c r="AG24">
        <v>1427.58728</v>
      </c>
      <c r="AH24">
        <v>1422.1361079999999</v>
      </c>
      <c r="AI24">
        <v>1416.4417719999999</v>
      </c>
      <c r="AJ24">
        <v>1410.5277100000001</v>
      </c>
      <c r="AK24" s="58">
        <v>-1E-3</v>
      </c>
    </row>
    <row r="25" spans="1:37">
      <c r="A25" t="s">
        <v>298</v>
      </c>
      <c r="B25" t="s">
        <v>560</v>
      </c>
      <c r="C25" t="s">
        <v>561</v>
      </c>
      <c r="D25" t="s">
        <v>321</v>
      </c>
      <c r="F25">
        <v>203.51220699999999</v>
      </c>
      <c r="G25">
        <v>203.233307</v>
      </c>
      <c r="H25">
        <v>202.90194700000001</v>
      </c>
      <c r="I25">
        <v>202.52177399999999</v>
      </c>
      <c r="J25">
        <v>202.09805299999999</v>
      </c>
      <c r="K25">
        <v>201.63511700000001</v>
      </c>
      <c r="L25">
        <v>201.111786</v>
      </c>
      <c r="M25">
        <v>200.552719</v>
      </c>
      <c r="N25">
        <v>199.95962499999999</v>
      </c>
      <c r="O25">
        <v>199.33457899999999</v>
      </c>
      <c r="P25">
        <v>198.679306</v>
      </c>
      <c r="Q25">
        <v>197.96203600000001</v>
      </c>
      <c r="R25">
        <v>197.21980300000001</v>
      </c>
      <c r="S25">
        <v>196.452347</v>
      </c>
      <c r="T25">
        <v>195.65695199999999</v>
      </c>
      <c r="U25">
        <v>194.832367</v>
      </c>
      <c r="V25">
        <v>193.94442699999999</v>
      </c>
      <c r="W25">
        <v>193.032196</v>
      </c>
      <c r="X25">
        <v>192.097229</v>
      </c>
      <c r="Y25">
        <v>191.14259300000001</v>
      </c>
      <c r="Z25">
        <v>190.16897599999999</v>
      </c>
      <c r="AA25">
        <v>189.152603</v>
      </c>
      <c r="AB25">
        <v>188.11892700000001</v>
      </c>
      <c r="AC25">
        <v>187.07098400000001</v>
      </c>
      <c r="AD25">
        <v>186.01092499999999</v>
      </c>
      <c r="AE25">
        <v>184.94035299999999</v>
      </c>
      <c r="AF25">
        <v>183.84472700000001</v>
      </c>
      <c r="AG25">
        <v>182.737854</v>
      </c>
      <c r="AH25">
        <v>181.62060500000001</v>
      </c>
      <c r="AI25">
        <v>180.49267599999999</v>
      </c>
      <c r="AJ25">
        <v>179.35403400000001</v>
      </c>
      <c r="AK25" s="58">
        <v>-4.0000000000000001E-3</v>
      </c>
    </row>
    <row r="26" spans="1:37">
      <c r="A26" t="s">
        <v>299</v>
      </c>
      <c r="B26" t="s">
        <v>562</v>
      </c>
      <c r="C26" t="s">
        <v>563</v>
      </c>
      <c r="D26" t="s">
        <v>321</v>
      </c>
      <c r="F26">
        <v>693.59417699999995</v>
      </c>
      <c r="G26">
        <v>700.03997800000002</v>
      </c>
      <c r="H26">
        <v>706.37652600000001</v>
      </c>
      <c r="I26">
        <v>712.60217299999999</v>
      </c>
      <c r="J26">
        <v>718.71643100000006</v>
      </c>
      <c r="K26">
        <v>724.72161900000003</v>
      </c>
      <c r="L26">
        <v>730.40924099999995</v>
      </c>
      <c r="M26">
        <v>735.99176</v>
      </c>
      <c r="N26">
        <v>741.46038799999997</v>
      </c>
      <c r="O26">
        <v>746.80859399999997</v>
      </c>
      <c r="P26">
        <v>752.02484100000004</v>
      </c>
      <c r="Q26">
        <v>756.83569299999999</v>
      </c>
      <c r="R26">
        <v>761.53820800000005</v>
      </c>
      <c r="S26">
        <v>766.12176499999998</v>
      </c>
      <c r="T26">
        <v>770.55542000000003</v>
      </c>
      <c r="U26">
        <v>774.837402</v>
      </c>
      <c r="V26">
        <v>778.74304199999995</v>
      </c>
      <c r="W26">
        <v>782.51916500000004</v>
      </c>
      <c r="X26">
        <v>786.14233400000001</v>
      </c>
      <c r="Y26">
        <v>789.62030000000004</v>
      </c>
      <c r="Z26">
        <v>792.96740699999998</v>
      </c>
      <c r="AA26">
        <v>795.98101799999995</v>
      </c>
      <c r="AB26">
        <v>798.84332300000005</v>
      </c>
      <c r="AC26">
        <v>801.56573500000002</v>
      </c>
      <c r="AD26">
        <v>804.15692100000001</v>
      </c>
      <c r="AE26">
        <v>806.61889599999995</v>
      </c>
      <c r="AF26">
        <v>808.73742700000003</v>
      </c>
      <c r="AG26">
        <v>810.71435499999995</v>
      </c>
      <c r="AH26">
        <v>812.56384300000002</v>
      </c>
      <c r="AI26">
        <v>814.29296899999997</v>
      </c>
      <c r="AJ26">
        <v>815.89392099999998</v>
      </c>
      <c r="AK26" s="58">
        <v>5.0000000000000001E-3</v>
      </c>
    </row>
    <row r="27" spans="1:37">
      <c r="A27" t="s">
        <v>300</v>
      </c>
      <c r="B27" t="s">
        <v>564</v>
      </c>
      <c r="C27" t="s">
        <v>565</v>
      </c>
      <c r="D27" t="s">
        <v>321</v>
      </c>
      <c r="F27">
        <v>1857.287842</v>
      </c>
      <c r="G27">
        <v>1878.005249</v>
      </c>
      <c r="H27">
        <v>1898.549683</v>
      </c>
      <c r="I27">
        <v>1918.8819579999999</v>
      </c>
      <c r="J27">
        <v>1938.9693600000001</v>
      </c>
      <c r="K27">
        <v>1958.778687</v>
      </c>
      <c r="L27">
        <v>1977.774658</v>
      </c>
      <c r="M27">
        <v>1996.5375979999999</v>
      </c>
      <c r="N27">
        <v>2015.028687</v>
      </c>
      <c r="O27">
        <v>2033.1875</v>
      </c>
      <c r="P27">
        <v>2050.9704590000001</v>
      </c>
      <c r="Q27">
        <v>2067.8466800000001</v>
      </c>
      <c r="R27">
        <v>2084.413818</v>
      </c>
      <c r="S27">
        <v>2100.6110840000001</v>
      </c>
      <c r="T27">
        <v>2116.3732909999999</v>
      </c>
      <c r="U27">
        <v>2131.6484380000002</v>
      </c>
      <c r="V27">
        <v>2145.931885</v>
      </c>
      <c r="W27">
        <v>2159.7583009999998</v>
      </c>
      <c r="X27">
        <v>2173.1479490000002</v>
      </c>
      <c r="Y27">
        <v>2186.0954590000001</v>
      </c>
      <c r="Z27">
        <v>2198.5998540000001</v>
      </c>
      <c r="AA27">
        <v>2210.1047359999998</v>
      </c>
      <c r="AB27">
        <v>2221.147461</v>
      </c>
      <c r="AC27">
        <v>2231.766357</v>
      </c>
      <c r="AD27">
        <v>2242.001221</v>
      </c>
      <c r="AE27">
        <v>2251.8889159999999</v>
      </c>
      <c r="AF27">
        <v>2260.7429200000001</v>
      </c>
      <c r="AG27">
        <v>2269.2097170000002</v>
      </c>
      <c r="AH27">
        <v>2277.3125</v>
      </c>
      <c r="AI27">
        <v>2285.0732419999999</v>
      </c>
      <c r="AJ27">
        <v>2292.5129390000002</v>
      </c>
      <c r="AK27" s="58">
        <v>7.0000000000000001E-3</v>
      </c>
    </row>
    <row r="28" spans="1:37">
      <c r="A28" t="s">
        <v>301</v>
      </c>
      <c r="B28" t="s">
        <v>566</v>
      </c>
      <c r="C28" t="s">
        <v>567</v>
      </c>
      <c r="D28" t="s">
        <v>321</v>
      </c>
      <c r="F28">
        <v>41.872661999999998</v>
      </c>
      <c r="G28">
        <v>42.303894</v>
      </c>
      <c r="H28">
        <v>42.843819000000003</v>
      </c>
      <c r="I28">
        <v>43.472217999999998</v>
      </c>
      <c r="J28">
        <v>44.120659000000003</v>
      </c>
      <c r="K28">
        <v>44.75853</v>
      </c>
      <c r="L28">
        <v>45.396641000000002</v>
      </c>
      <c r="M28">
        <v>46.033988999999998</v>
      </c>
      <c r="N28">
        <v>46.673676</v>
      </c>
      <c r="O28">
        <v>47.314444999999999</v>
      </c>
      <c r="P28">
        <v>47.953533</v>
      </c>
      <c r="Q28">
        <v>48.592503000000001</v>
      </c>
      <c r="R28">
        <v>49.227642000000003</v>
      </c>
      <c r="S28">
        <v>49.858459000000003</v>
      </c>
      <c r="T28">
        <v>50.485576999999999</v>
      </c>
      <c r="U28">
        <v>51.109752999999998</v>
      </c>
      <c r="V28">
        <v>51.730319999999999</v>
      </c>
      <c r="W28">
        <v>52.349120999999997</v>
      </c>
      <c r="X28">
        <v>52.966591000000001</v>
      </c>
      <c r="Y28">
        <v>53.582478000000002</v>
      </c>
      <c r="Z28">
        <v>54.196818999999998</v>
      </c>
      <c r="AA28">
        <v>54.806820000000002</v>
      </c>
      <c r="AB28">
        <v>55.415390000000002</v>
      </c>
      <c r="AC28">
        <v>56.022621000000001</v>
      </c>
      <c r="AD28">
        <v>56.628169999999997</v>
      </c>
      <c r="AE28">
        <v>57.231895000000002</v>
      </c>
      <c r="AF28">
        <v>57.828494999999997</v>
      </c>
      <c r="AG28">
        <v>58.423195</v>
      </c>
      <c r="AH28">
        <v>59.016624</v>
      </c>
      <c r="AI28">
        <v>59.610176000000003</v>
      </c>
      <c r="AJ28">
        <v>60.202911</v>
      </c>
      <c r="AK28" s="58">
        <v>1.2E-2</v>
      </c>
    </row>
    <row r="29" spans="1:37">
      <c r="A29" t="s">
        <v>165</v>
      </c>
    </row>
    <row r="30" spans="1:37">
      <c r="A30" t="s">
        <v>302</v>
      </c>
    </row>
    <row r="31" spans="1:37">
      <c r="A31" t="s">
        <v>283</v>
      </c>
    </row>
    <row r="32" spans="1:37">
      <c r="A32" t="s">
        <v>289</v>
      </c>
      <c r="B32" t="s">
        <v>568</v>
      </c>
      <c r="C32" t="s">
        <v>569</v>
      </c>
      <c r="D32" t="s">
        <v>277</v>
      </c>
      <c r="F32">
        <v>369.825378</v>
      </c>
      <c r="G32">
        <v>580.62579300000004</v>
      </c>
      <c r="H32">
        <v>676.04077099999995</v>
      </c>
      <c r="I32">
        <v>724.85772699999995</v>
      </c>
      <c r="J32">
        <v>745.53692599999999</v>
      </c>
      <c r="K32">
        <v>765.92352300000005</v>
      </c>
      <c r="L32">
        <v>782.68182400000001</v>
      </c>
      <c r="M32">
        <v>796.83367899999996</v>
      </c>
      <c r="N32">
        <v>809.64245600000004</v>
      </c>
      <c r="O32">
        <v>820.587402</v>
      </c>
      <c r="P32">
        <v>834.33453399999996</v>
      </c>
      <c r="Q32">
        <v>850.40997300000004</v>
      </c>
      <c r="R32">
        <v>868.86535600000002</v>
      </c>
      <c r="S32">
        <v>888.55212400000005</v>
      </c>
      <c r="T32">
        <v>909.051514</v>
      </c>
      <c r="U32">
        <v>928.82836899999995</v>
      </c>
      <c r="V32">
        <v>945.82269299999996</v>
      </c>
      <c r="W32">
        <v>961.25750700000003</v>
      </c>
      <c r="X32">
        <v>978.11883499999999</v>
      </c>
      <c r="Y32">
        <v>996.27233899999999</v>
      </c>
      <c r="Z32">
        <v>1015.956238</v>
      </c>
      <c r="AA32">
        <v>1036.3402100000001</v>
      </c>
      <c r="AB32">
        <v>1058.296875</v>
      </c>
      <c r="AC32">
        <v>1081.4758300000001</v>
      </c>
      <c r="AD32">
        <v>1104.39624</v>
      </c>
      <c r="AE32">
        <v>1126.134155</v>
      </c>
      <c r="AF32">
        <v>1147.123169</v>
      </c>
      <c r="AG32">
        <v>1168.378418</v>
      </c>
      <c r="AH32">
        <v>1190.448975</v>
      </c>
      <c r="AI32">
        <v>1212.66687</v>
      </c>
      <c r="AJ32">
        <v>1235.1948239999999</v>
      </c>
      <c r="AK32" s="58">
        <v>4.1000000000000002E-2</v>
      </c>
    </row>
    <row r="33" spans="1:37">
      <c r="A33" t="s">
        <v>290</v>
      </c>
      <c r="B33" t="s">
        <v>570</v>
      </c>
      <c r="C33" t="s">
        <v>571</v>
      </c>
      <c r="D33" t="s">
        <v>277</v>
      </c>
      <c r="F33">
        <v>18.525003000000002</v>
      </c>
      <c r="G33">
        <v>29.084254999999999</v>
      </c>
      <c r="H33">
        <v>33.863708000000003</v>
      </c>
      <c r="I33">
        <v>36.309010000000001</v>
      </c>
      <c r="J33">
        <v>37.220688000000003</v>
      </c>
      <c r="K33">
        <v>38.157195999999999</v>
      </c>
      <c r="L33">
        <v>39.119948999999998</v>
      </c>
      <c r="M33">
        <v>40.100441000000004</v>
      </c>
      <c r="N33">
        <v>41.096569000000002</v>
      </c>
      <c r="O33">
        <v>42.110419999999998</v>
      </c>
      <c r="P33">
        <v>43.140255000000003</v>
      </c>
      <c r="Q33">
        <v>44.19162</v>
      </c>
      <c r="R33">
        <v>45.265965000000001</v>
      </c>
      <c r="S33">
        <v>46.364066999999999</v>
      </c>
      <c r="T33">
        <v>47.481873</v>
      </c>
      <c r="U33">
        <v>48.616447000000001</v>
      </c>
      <c r="V33">
        <v>49.779910999999998</v>
      </c>
      <c r="W33">
        <v>50.961964000000002</v>
      </c>
      <c r="X33">
        <v>52.162964000000002</v>
      </c>
      <c r="Y33">
        <v>53.385956</v>
      </c>
      <c r="Z33">
        <v>54.629050999999997</v>
      </c>
      <c r="AA33">
        <v>55.882683</v>
      </c>
      <c r="AB33">
        <v>57.156471000000003</v>
      </c>
      <c r="AC33">
        <v>58.449677000000001</v>
      </c>
      <c r="AD33">
        <v>59.764442000000003</v>
      </c>
      <c r="AE33">
        <v>61.102516000000001</v>
      </c>
      <c r="AF33">
        <v>62.464691000000002</v>
      </c>
      <c r="AG33">
        <v>63.850093999999999</v>
      </c>
      <c r="AH33">
        <v>65.255889999999994</v>
      </c>
      <c r="AI33">
        <v>66.681740000000005</v>
      </c>
      <c r="AJ33">
        <v>68.131743999999998</v>
      </c>
      <c r="AK33" s="58">
        <v>4.3999999999999997E-2</v>
      </c>
    </row>
    <row r="34" spans="1:37">
      <c r="A34" t="s">
        <v>291</v>
      </c>
      <c r="B34" t="s">
        <v>572</v>
      </c>
      <c r="C34" t="s">
        <v>573</v>
      </c>
      <c r="D34" t="s">
        <v>277</v>
      </c>
      <c r="F34">
        <v>17.453876000000001</v>
      </c>
      <c r="G34">
        <v>27.402585999999999</v>
      </c>
      <c r="H34">
        <v>31.905684999999998</v>
      </c>
      <c r="I34">
        <v>34.209598999999997</v>
      </c>
      <c r="J34">
        <v>35.160442000000003</v>
      </c>
      <c r="K34">
        <v>36.130828999999999</v>
      </c>
      <c r="L34">
        <v>37.117870000000003</v>
      </c>
      <c r="M34">
        <v>38.126410999999997</v>
      </c>
      <c r="N34">
        <v>39.156616</v>
      </c>
      <c r="O34">
        <v>40.208354999999997</v>
      </c>
      <c r="P34">
        <v>41.279536999999998</v>
      </c>
      <c r="Q34">
        <v>42.357750000000003</v>
      </c>
      <c r="R34">
        <v>43.454456</v>
      </c>
      <c r="S34">
        <v>44.573467000000001</v>
      </c>
      <c r="T34">
        <v>45.715443</v>
      </c>
      <c r="U34">
        <v>46.881839999999997</v>
      </c>
      <c r="V34">
        <v>48.058697000000002</v>
      </c>
      <c r="W34">
        <v>49.259151000000003</v>
      </c>
      <c r="X34">
        <v>50.484473999999999</v>
      </c>
      <c r="Y34">
        <v>51.735348000000002</v>
      </c>
      <c r="Z34">
        <v>53.012225999999998</v>
      </c>
      <c r="AA34">
        <v>54.303322000000001</v>
      </c>
      <c r="AB34">
        <v>55.619781000000003</v>
      </c>
      <c r="AC34">
        <v>56.962555000000002</v>
      </c>
      <c r="AD34">
        <v>58.332152999999998</v>
      </c>
      <c r="AE34">
        <v>59.728580000000001</v>
      </c>
      <c r="AF34">
        <v>61.122387000000003</v>
      </c>
      <c r="AG34">
        <v>62.541125999999998</v>
      </c>
      <c r="AH34">
        <v>63.987324000000001</v>
      </c>
      <c r="AI34">
        <v>65.463959000000003</v>
      </c>
      <c r="AJ34">
        <v>66.973106000000001</v>
      </c>
      <c r="AK34" s="58">
        <v>4.5999999999999999E-2</v>
      </c>
    </row>
    <row r="35" spans="1:37">
      <c r="A35" t="s">
        <v>292</v>
      </c>
      <c r="B35" t="s">
        <v>574</v>
      </c>
      <c r="C35" t="s">
        <v>575</v>
      </c>
      <c r="D35" t="s">
        <v>277</v>
      </c>
      <c r="F35">
        <v>55.321846000000001</v>
      </c>
      <c r="G35">
        <v>86.855293000000003</v>
      </c>
      <c r="H35">
        <v>101.128334</v>
      </c>
      <c r="I35">
        <v>108.430817</v>
      </c>
      <c r="J35">
        <v>115.769363</v>
      </c>
      <c r="K35">
        <v>123.41761</v>
      </c>
      <c r="L35">
        <v>131.45251500000001</v>
      </c>
      <c r="M35">
        <v>139.75443999999999</v>
      </c>
      <c r="N35">
        <v>148.387833</v>
      </c>
      <c r="O35">
        <v>157.33892800000001</v>
      </c>
      <c r="P35">
        <v>166.575256</v>
      </c>
      <c r="Q35">
        <v>176.164154</v>
      </c>
      <c r="R35">
        <v>186.229263</v>
      </c>
      <c r="S35">
        <v>196.828339</v>
      </c>
      <c r="T35">
        <v>207.99194299999999</v>
      </c>
      <c r="U35">
        <v>219.758453</v>
      </c>
      <c r="V35">
        <v>232.06997699999999</v>
      </c>
      <c r="W35">
        <v>245.03912399999999</v>
      </c>
      <c r="X35">
        <v>258.696594</v>
      </c>
      <c r="Y35">
        <v>273.07733200000001</v>
      </c>
      <c r="Z35">
        <v>288.21435500000001</v>
      </c>
      <c r="AA35">
        <v>303.922821</v>
      </c>
      <c r="AB35">
        <v>320.45532200000002</v>
      </c>
      <c r="AC35">
        <v>337.85366800000003</v>
      </c>
      <c r="AD35">
        <v>356.164917</v>
      </c>
      <c r="AE35">
        <v>375.434662</v>
      </c>
      <c r="AF35">
        <v>395.43231200000002</v>
      </c>
      <c r="AG35">
        <v>416.45608499999997</v>
      </c>
      <c r="AH35">
        <v>438.553223</v>
      </c>
      <c r="AI35">
        <v>461.771027</v>
      </c>
      <c r="AJ35">
        <v>486.16522200000003</v>
      </c>
      <c r="AK35" s="58">
        <v>7.4999999999999997E-2</v>
      </c>
    </row>
    <row r="36" spans="1:37">
      <c r="A36" t="s">
        <v>293</v>
      </c>
      <c r="B36" t="s">
        <v>576</v>
      </c>
      <c r="C36" t="s">
        <v>577</v>
      </c>
      <c r="D36" t="s">
        <v>277</v>
      </c>
      <c r="F36">
        <v>316.60952800000001</v>
      </c>
      <c r="G36">
        <v>497.07693499999999</v>
      </c>
      <c r="H36">
        <v>578.76220699999999</v>
      </c>
      <c r="I36">
        <v>620.55468800000006</v>
      </c>
      <c r="J36">
        <v>646.80828899999995</v>
      </c>
      <c r="K36">
        <v>671.63061500000003</v>
      </c>
      <c r="L36">
        <v>695.76080300000001</v>
      </c>
      <c r="M36">
        <v>720.16149900000005</v>
      </c>
      <c r="N36">
        <v>745.03186000000005</v>
      </c>
      <c r="O36">
        <v>770.19171100000005</v>
      </c>
      <c r="P36">
        <v>795.60900900000001</v>
      </c>
      <c r="Q36">
        <v>821.55493200000001</v>
      </c>
      <c r="R36">
        <v>847.85955799999999</v>
      </c>
      <c r="S36">
        <v>874.793091</v>
      </c>
      <c r="T36">
        <v>902.60052499999995</v>
      </c>
      <c r="U36">
        <v>931.239014</v>
      </c>
      <c r="V36">
        <v>960.72979699999996</v>
      </c>
      <c r="W36">
        <v>991.18615699999998</v>
      </c>
      <c r="X36">
        <v>1022.621216</v>
      </c>
      <c r="Y36">
        <v>1055.0826420000001</v>
      </c>
      <c r="Z36">
        <v>1088.6485600000001</v>
      </c>
      <c r="AA36">
        <v>1123.2905270000001</v>
      </c>
      <c r="AB36">
        <v>1158.9957280000001</v>
      </c>
      <c r="AC36">
        <v>1195.751587</v>
      </c>
      <c r="AD36">
        <v>1233.533081</v>
      </c>
      <c r="AE36">
        <v>1272.4342039999999</v>
      </c>
      <c r="AF36">
        <v>1312.4833980000001</v>
      </c>
      <c r="AG36">
        <v>1353.724365</v>
      </c>
      <c r="AH36">
        <v>1396.3244629999999</v>
      </c>
      <c r="AI36">
        <v>1440.3989260000001</v>
      </c>
      <c r="AJ36">
        <v>1485.965698</v>
      </c>
      <c r="AK36" s="58">
        <v>5.2999999999999999E-2</v>
      </c>
    </row>
    <row r="37" spans="1:37">
      <c r="A37" t="s">
        <v>294</v>
      </c>
      <c r="B37" t="s">
        <v>578</v>
      </c>
      <c r="C37" t="s">
        <v>579</v>
      </c>
      <c r="D37" t="s">
        <v>277</v>
      </c>
      <c r="F37">
        <v>17.486584000000001</v>
      </c>
      <c r="G37">
        <v>32.437614000000004</v>
      </c>
      <c r="H37">
        <v>39.204922000000003</v>
      </c>
      <c r="I37">
        <v>42.667267000000002</v>
      </c>
      <c r="J37">
        <v>45.441738000000001</v>
      </c>
      <c r="K37">
        <v>48.311897000000002</v>
      </c>
      <c r="L37">
        <v>51.282871</v>
      </c>
      <c r="M37">
        <v>54.407349000000004</v>
      </c>
      <c r="N37">
        <v>57.689174999999999</v>
      </c>
      <c r="O37">
        <v>61.139007999999997</v>
      </c>
      <c r="P37">
        <v>64.769630000000006</v>
      </c>
      <c r="Q37">
        <v>68.577629000000002</v>
      </c>
      <c r="R37">
        <v>72.600005999999993</v>
      </c>
      <c r="S37">
        <v>76.861214000000004</v>
      </c>
      <c r="T37">
        <v>81.380829000000006</v>
      </c>
      <c r="U37">
        <v>86.179778999999996</v>
      </c>
      <c r="V37">
        <v>91.262473999999997</v>
      </c>
      <c r="W37">
        <v>96.651336999999998</v>
      </c>
      <c r="X37">
        <v>102.3629</v>
      </c>
      <c r="Y37">
        <v>108.42369100000001</v>
      </c>
      <c r="Z37">
        <v>114.84942599999999</v>
      </c>
      <c r="AA37">
        <v>121.629242</v>
      </c>
      <c r="AB37">
        <v>128.81428500000001</v>
      </c>
      <c r="AC37">
        <v>136.43881200000001</v>
      </c>
      <c r="AD37">
        <v>144.53152499999999</v>
      </c>
      <c r="AE37">
        <v>153.11895799999999</v>
      </c>
      <c r="AF37">
        <v>162.183807</v>
      </c>
      <c r="AG37">
        <v>171.80677800000001</v>
      </c>
      <c r="AH37">
        <v>182.027557</v>
      </c>
      <c r="AI37">
        <v>192.89309700000001</v>
      </c>
      <c r="AJ37">
        <v>204.44766200000001</v>
      </c>
      <c r="AK37" s="58">
        <v>8.5000000000000006E-2</v>
      </c>
    </row>
    <row r="38" spans="1:37">
      <c r="A38" t="s">
        <v>295</v>
      </c>
      <c r="B38" t="s">
        <v>580</v>
      </c>
      <c r="C38" t="s">
        <v>581</v>
      </c>
      <c r="D38" t="s">
        <v>277</v>
      </c>
      <c r="F38">
        <v>38.344875000000002</v>
      </c>
      <c r="G38">
        <v>60.201453999999998</v>
      </c>
      <c r="H38">
        <v>70.094429000000005</v>
      </c>
      <c r="I38">
        <v>75.155951999999999</v>
      </c>
      <c r="J38">
        <v>78.739883000000006</v>
      </c>
      <c r="K38">
        <v>82.252831</v>
      </c>
      <c r="L38">
        <v>85.878456</v>
      </c>
      <c r="M38">
        <v>89.631821000000002</v>
      </c>
      <c r="N38">
        <v>93.553321999999994</v>
      </c>
      <c r="O38">
        <v>97.598724000000004</v>
      </c>
      <c r="P38">
        <v>101.781212</v>
      </c>
      <c r="Q38">
        <v>106.132721</v>
      </c>
      <c r="R38">
        <v>110.64434799999999</v>
      </c>
      <c r="S38">
        <v>115.349937</v>
      </c>
      <c r="T38">
        <v>120.25142700000001</v>
      </c>
      <c r="U38">
        <v>125.35908499999999</v>
      </c>
      <c r="V38">
        <v>130.624878</v>
      </c>
      <c r="W38">
        <v>136.08114599999999</v>
      </c>
      <c r="X38">
        <v>141.75138899999999</v>
      </c>
      <c r="Y38">
        <v>147.64004499999999</v>
      </c>
      <c r="Z38">
        <v>153.740906</v>
      </c>
      <c r="AA38">
        <v>160.01937899999999</v>
      </c>
      <c r="AB38">
        <v>166.51738</v>
      </c>
      <c r="AC38">
        <v>173.24607800000001</v>
      </c>
      <c r="AD38">
        <v>180.21156300000001</v>
      </c>
      <c r="AE38">
        <v>187.42690999999999</v>
      </c>
      <c r="AF38">
        <v>194.899689</v>
      </c>
      <c r="AG38">
        <v>202.646759</v>
      </c>
      <c r="AH38">
        <v>210.67555200000001</v>
      </c>
      <c r="AI38">
        <v>218.995193</v>
      </c>
      <c r="AJ38">
        <v>227.632217</v>
      </c>
      <c r="AK38" s="58">
        <v>6.0999999999999999E-2</v>
      </c>
    </row>
    <row r="39" spans="1:37">
      <c r="A39" t="s">
        <v>296</v>
      </c>
      <c r="B39" t="s">
        <v>582</v>
      </c>
      <c r="C39" t="s">
        <v>583</v>
      </c>
      <c r="D39" t="s">
        <v>277</v>
      </c>
      <c r="F39">
        <v>70.372009000000006</v>
      </c>
      <c r="G39">
        <v>97.113365000000002</v>
      </c>
      <c r="H39">
        <v>109.217354</v>
      </c>
      <c r="I39">
        <v>115.410088</v>
      </c>
      <c r="J39">
        <v>118.431572</v>
      </c>
      <c r="K39">
        <v>121.34063</v>
      </c>
      <c r="L39">
        <v>124.02645099999999</v>
      </c>
      <c r="M39">
        <v>126.764534</v>
      </c>
      <c r="N39">
        <v>129.60115099999999</v>
      </c>
      <c r="O39">
        <v>132.543442</v>
      </c>
      <c r="P39">
        <v>135.58772300000001</v>
      </c>
      <c r="Q39">
        <v>138.764206</v>
      </c>
      <c r="R39">
        <v>142.06958</v>
      </c>
      <c r="S39">
        <v>145.46305799999999</v>
      </c>
      <c r="T39">
        <v>148.905182</v>
      </c>
      <c r="U39">
        <v>152.361572</v>
      </c>
      <c r="V39">
        <v>155.74182099999999</v>
      </c>
      <c r="W39">
        <v>159.15016199999999</v>
      </c>
      <c r="X39">
        <v>162.59884600000001</v>
      </c>
      <c r="Y39">
        <v>166.10902400000001</v>
      </c>
      <c r="Z39">
        <v>169.69311500000001</v>
      </c>
      <c r="AA39">
        <v>173.24847399999999</v>
      </c>
      <c r="AB39">
        <v>176.86340300000001</v>
      </c>
      <c r="AC39">
        <v>180.543564</v>
      </c>
      <c r="AD39">
        <v>184.291245</v>
      </c>
      <c r="AE39">
        <v>188.107193</v>
      </c>
      <c r="AF39">
        <v>191.867493</v>
      </c>
      <c r="AG39">
        <v>195.680252</v>
      </c>
      <c r="AH39">
        <v>199.56402600000001</v>
      </c>
      <c r="AI39">
        <v>203.535751</v>
      </c>
      <c r="AJ39">
        <v>207.60640000000001</v>
      </c>
      <c r="AK39" s="58">
        <v>3.6999999999999998E-2</v>
      </c>
    </row>
    <row r="40" spans="1:37">
      <c r="A40" t="s">
        <v>297</v>
      </c>
      <c r="B40" t="s">
        <v>584</v>
      </c>
      <c r="C40" t="s">
        <v>585</v>
      </c>
      <c r="D40" t="s">
        <v>277</v>
      </c>
      <c r="F40">
        <v>322.65188599999999</v>
      </c>
      <c r="G40">
        <v>445.25958300000002</v>
      </c>
      <c r="H40">
        <v>500.75570699999997</v>
      </c>
      <c r="I40">
        <v>529.14904799999999</v>
      </c>
      <c r="J40">
        <v>563.79492200000004</v>
      </c>
      <c r="K40">
        <v>600.16229199999998</v>
      </c>
      <c r="L40">
        <v>636.24743699999999</v>
      </c>
      <c r="M40">
        <v>672.70202600000005</v>
      </c>
      <c r="N40">
        <v>709.950378</v>
      </c>
      <c r="O40">
        <v>747.70599400000003</v>
      </c>
      <c r="P40">
        <v>785.86993399999994</v>
      </c>
      <c r="Q40">
        <v>824.81646699999999</v>
      </c>
      <c r="R40">
        <v>863.92504899999994</v>
      </c>
      <c r="S40">
        <v>903.23718299999996</v>
      </c>
      <c r="T40">
        <v>942.72808799999996</v>
      </c>
      <c r="U40">
        <v>982.66113299999995</v>
      </c>
      <c r="V40">
        <v>1022.943909</v>
      </c>
      <c r="W40">
        <v>1063.2117920000001</v>
      </c>
      <c r="X40">
        <v>1103.470703</v>
      </c>
      <c r="Y40">
        <v>1144.1087649999999</v>
      </c>
      <c r="Z40">
        <v>1185.589111</v>
      </c>
      <c r="AA40">
        <v>1228.2380370000001</v>
      </c>
      <c r="AB40">
        <v>1272.0451660000001</v>
      </c>
      <c r="AC40">
        <v>1316.6273189999999</v>
      </c>
      <c r="AD40">
        <v>1361.4970699999999</v>
      </c>
      <c r="AE40">
        <v>1406.087524</v>
      </c>
      <c r="AF40">
        <v>1450.2504879999999</v>
      </c>
      <c r="AG40">
        <v>1494.305908</v>
      </c>
      <c r="AH40">
        <v>1538.0589600000001</v>
      </c>
      <c r="AI40">
        <v>1581.0083010000001</v>
      </c>
      <c r="AJ40">
        <v>1622.6552730000001</v>
      </c>
      <c r="AK40" s="58">
        <v>5.5E-2</v>
      </c>
    </row>
    <row r="41" spans="1:37">
      <c r="A41" t="s">
        <v>298</v>
      </c>
      <c r="B41" t="s">
        <v>586</v>
      </c>
      <c r="C41" t="s">
        <v>587</v>
      </c>
      <c r="D41" t="s">
        <v>277</v>
      </c>
      <c r="F41">
        <v>37.983845000000002</v>
      </c>
      <c r="G41">
        <v>61.913665999999999</v>
      </c>
      <c r="H41">
        <v>72.745056000000005</v>
      </c>
      <c r="I41">
        <v>78.286697000000004</v>
      </c>
      <c r="J41">
        <v>79.509040999999996</v>
      </c>
      <c r="K41">
        <v>80.612335000000002</v>
      </c>
      <c r="L41">
        <v>81.640822999999997</v>
      </c>
      <c r="M41">
        <v>82.618645000000001</v>
      </c>
      <c r="N41">
        <v>83.551383999999999</v>
      </c>
      <c r="O41">
        <v>84.439468000000005</v>
      </c>
      <c r="P41">
        <v>85.284935000000004</v>
      </c>
      <c r="Q41">
        <v>86.064423000000005</v>
      </c>
      <c r="R41">
        <v>86.789017000000001</v>
      </c>
      <c r="S41">
        <v>87.501487999999995</v>
      </c>
      <c r="T41">
        <v>88.208656000000005</v>
      </c>
      <c r="U41">
        <v>88.908484999999999</v>
      </c>
      <c r="V41">
        <v>89.593924999999999</v>
      </c>
      <c r="W41">
        <v>90.267280999999997</v>
      </c>
      <c r="X41">
        <v>90.929107999999999</v>
      </c>
      <c r="Y41">
        <v>91.587012999999999</v>
      </c>
      <c r="Z41">
        <v>92.245750000000001</v>
      </c>
      <c r="AA41">
        <v>92.903259000000006</v>
      </c>
      <c r="AB41">
        <v>93.564261999999999</v>
      </c>
      <c r="AC41">
        <v>94.224845999999999</v>
      </c>
      <c r="AD41">
        <v>94.885627999999997</v>
      </c>
      <c r="AE41">
        <v>95.547721999999993</v>
      </c>
      <c r="AF41">
        <v>96.206130999999999</v>
      </c>
      <c r="AG41">
        <v>96.864891</v>
      </c>
      <c r="AH41">
        <v>97.527602999999999</v>
      </c>
      <c r="AI41">
        <v>98.197265999999999</v>
      </c>
      <c r="AJ41">
        <v>98.875748000000002</v>
      </c>
      <c r="AK41" s="58">
        <v>3.2000000000000001E-2</v>
      </c>
    </row>
    <row r="42" spans="1:37">
      <c r="A42" t="s">
        <v>299</v>
      </c>
      <c r="B42" t="s">
        <v>588</v>
      </c>
      <c r="C42" t="s">
        <v>589</v>
      </c>
      <c r="D42" t="s">
        <v>277</v>
      </c>
      <c r="F42">
        <v>91.591103000000004</v>
      </c>
      <c r="G42">
        <v>143.79801900000001</v>
      </c>
      <c r="H42">
        <v>167.428528</v>
      </c>
      <c r="I42">
        <v>179.51857000000001</v>
      </c>
      <c r="J42">
        <v>192.48387099999999</v>
      </c>
      <c r="K42">
        <v>205.84510800000001</v>
      </c>
      <c r="L42">
        <v>219.71850599999999</v>
      </c>
      <c r="M42">
        <v>234.077866</v>
      </c>
      <c r="N42">
        <v>248.899033</v>
      </c>
      <c r="O42">
        <v>264.13732900000002</v>
      </c>
      <c r="P42">
        <v>279.73605300000003</v>
      </c>
      <c r="Q42">
        <v>295.91055299999999</v>
      </c>
      <c r="R42">
        <v>312.685272</v>
      </c>
      <c r="S42">
        <v>330.08270299999998</v>
      </c>
      <c r="T42">
        <v>348.19042999999999</v>
      </c>
      <c r="U42">
        <v>367.04812600000002</v>
      </c>
      <c r="V42">
        <v>386.51220699999999</v>
      </c>
      <c r="W42">
        <v>406.76388500000002</v>
      </c>
      <c r="X42">
        <v>427.854218</v>
      </c>
      <c r="Y42">
        <v>449.805542</v>
      </c>
      <c r="Z42">
        <v>472.69830300000001</v>
      </c>
      <c r="AA42">
        <v>496.45748900000001</v>
      </c>
      <c r="AB42">
        <v>521.162781</v>
      </c>
      <c r="AC42">
        <v>546.778503</v>
      </c>
      <c r="AD42">
        <v>573.38159199999996</v>
      </c>
      <c r="AE42">
        <v>600.94647199999997</v>
      </c>
      <c r="AF42">
        <v>628.88500999999997</v>
      </c>
      <c r="AG42">
        <v>657.68212900000003</v>
      </c>
      <c r="AH42">
        <v>687.45367399999998</v>
      </c>
      <c r="AI42">
        <v>718.32189900000003</v>
      </c>
      <c r="AJ42">
        <v>750.44549600000005</v>
      </c>
      <c r="AK42" s="58">
        <v>7.2999999999999995E-2</v>
      </c>
    </row>
    <row r="43" spans="1:37">
      <c r="A43" t="s">
        <v>300</v>
      </c>
      <c r="B43" t="s">
        <v>590</v>
      </c>
      <c r="C43" t="s">
        <v>591</v>
      </c>
      <c r="D43" t="s">
        <v>277</v>
      </c>
      <c r="F43">
        <v>42.749336</v>
      </c>
      <c r="G43">
        <v>67.116455000000002</v>
      </c>
      <c r="H43">
        <v>78.145781999999997</v>
      </c>
      <c r="I43">
        <v>83.788703999999996</v>
      </c>
      <c r="J43">
        <v>91.737885000000006</v>
      </c>
      <c r="K43">
        <v>100.338364</v>
      </c>
      <c r="L43">
        <v>109.571091</v>
      </c>
      <c r="M43">
        <v>119.582092</v>
      </c>
      <c r="N43">
        <v>130.41180399999999</v>
      </c>
      <c r="O43">
        <v>141.958969</v>
      </c>
      <c r="P43">
        <v>154.03793300000001</v>
      </c>
      <c r="Q43">
        <v>166.510223</v>
      </c>
      <c r="R43">
        <v>179.208282</v>
      </c>
      <c r="S43">
        <v>192.00363200000001</v>
      </c>
      <c r="T43">
        <v>204.84288000000001</v>
      </c>
      <c r="U43">
        <v>218.07711800000001</v>
      </c>
      <c r="V43">
        <v>231.87806699999999</v>
      </c>
      <c r="W43">
        <v>246.347565</v>
      </c>
      <c r="X43">
        <v>261.52185100000003</v>
      </c>
      <c r="Y43">
        <v>277.41717499999999</v>
      </c>
      <c r="Z43">
        <v>294.05609099999998</v>
      </c>
      <c r="AA43">
        <v>311.32965100000001</v>
      </c>
      <c r="AB43">
        <v>329.32653800000003</v>
      </c>
      <c r="AC43">
        <v>348.09707600000002</v>
      </c>
      <c r="AD43">
        <v>367.645691</v>
      </c>
      <c r="AE43">
        <v>387.98361199999999</v>
      </c>
      <c r="AF43">
        <v>409.006775</v>
      </c>
      <c r="AG43">
        <v>430.768036</v>
      </c>
      <c r="AH43">
        <v>453.32583599999998</v>
      </c>
      <c r="AI43">
        <v>476.673157</v>
      </c>
      <c r="AJ43">
        <v>500.83752399999997</v>
      </c>
      <c r="AK43" s="58">
        <v>8.5000000000000006E-2</v>
      </c>
    </row>
    <row r="44" spans="1:37">
      <c r="A44" t="s">
        <v>301</v>
      </c>
      <c r="B44" t="s">
        <v>592</v>
      </c>
      <c r="C44" t="s">
        <v>593</v>
      </c>
      <c r="D44" t="s">
        <v>277</v>
      </c>
      <c r="F44">
        <v>33.617503999999997</v>
      </c>
      <c r="G44">
        <v>52.77948</v>
      </c>
      <c r="H44">
        <v>61.452796999999997</v>
      </c>
      <c r="I44">
        <v>65.890311999999994</v>
      </c>
      <c r="J44">
        <v>69.145270999999994</v>
      </c>
      <c r="K44">
        <v>71.958427</v>
      </c>
      <c r="L44">
        <v>74.646049000000005</v>
      </c>
      <c r="M44">
        <v>77.407784000000007</v>
      </c>
      <c r="N44">
        <v>80.247612000000004</v>
      </c>
      <c r="O44">
        <v>83.166588000000004</v>
      </c>
      <c r="P44">
        <v>86.168419</v>
      </c>
      <c r="Q44">
        <v>89.253082000000006</v>
      </c>
      <c r="R44">
        <v>92.405356999999995</v>
      </c>
      <c r="S44">
        <v>95.613235000000003</v>
      </c>
      <c r="T44">
        <v>98.872574</v>
      </c>
      <c r="U44">
        <v>102.17997699999999</v>
      </c>
      <c r="V44">
        <v>105.51692199999999</v>
      </c>
      <c r="W44">
        <v>108.860703</v>
      </c>
      <c r="X44">
        <v>112.142883</v>
      </c>
      <c r="Y44">
        <v>115.39743799999999</v>
      </c>
      <c r="Z44">
        <v>118.738983</v>
      </c>
      <c r="AA44">
        <v>122.165543</v>
      </c>
      <c r="AB44">
        <v>125.68074799999999</v>
      </c>
      <c r="AC44">
        <v>129.28753699999999</v>
      </c>
      <c r="AD44">
        <v>132.98829699999999</v>
      </c>
      <c r="AE44">
        <v>136.78753699999999</v>
      </c>
      <c r="AF44">
        <v>140.68867499999999</v>
      </c>
      <c r="AG44">
        <v>144.694153</v>
      </c>
      <c r="AH44">
        <v>148.80844099999999</v>
      </c>
      <c r="AI44">
        <v>153.03239400000001</v>
      </c>
      <c r="AJ44">
        <v>157.37184099999999</v>
      </c>
      <c r="AK44" s="58">
        <v>5.2999999999999999E-2</v>
      </c>
    </row>
    <row r="45" spans="1:37">
      <c r="A45" t="s">
        <v>284</v>
      </c>
    </row>
    <row r="46" spans="1:37">
      <c r="A46" t="s">
        <v>289</v>
      </c>
      <c r="B46" t="s">
        <v>594</v>
      </c>
      <c r="C46" t="s">
        <v>595</v>
      </c>
      <c r="D46" t="s">
        <v>277</v>
      </c>
      <c r="F46">
        <v>65.570098999999999</v>
      </c>
      <c r="G46">
        <v>203.26728800000001</v>
      </c>
      <c r="H46">
        <v>285.88558999999998</v>
      </c>
      <c r="I46">
        <v>335.45660400000003</v>
      </c>
      <c r="J46">
        <v>372.63482699999997</v>
      </c>
      <c r="K46">
        <v>394.94174199999998</v>
      </c>
      <c r="L46">
        <v>405.02062999999998</v>
      </c>
      <c r="M46">
        <v>414.08987400000001</v>
      </c>
      <c r="N46">
        <v>422.67193600000002</v>
      </c>
      <c r="O46">
        <v>430.538544</v>
      </c>
      <c r="P46">
        <v>439.677795</v>
      </c>
      <c r="Q46">
        <v>449.89837599999998</v>
      </c>
      <c r="R46">
        <v>461.23547400000001</v>
      </c>
      <c r="S46">
        <v>473.20379600000001</v>
      </c>
      <c r="T46">
        <v>485.62750199999999</v>
      </c>
      <c r="U46">
        <v>497.84216300000003</v>
      </c>
      <c r="V46">
        <v>508.94415300000003</v>
      </c>
      <c r="W46">
        <v>519.45831299999998</v>
      </c>
      <c r="X46">
        <v>530.69500700000003</v>
      </c>
      <c r="Y46">
        <v>542.60369900000001</v>
      </c>
      <c r="Z46">
        <v>555.29827899999998</v>
      </c>
      <c r="AA46">
        <v>568.41729699999996</v>
      </c>
      <c r="AB46">
        <v>582.35681199999999</v>
      </c>
      <c r="AC46">
        <v>596.96856700000001</v>
      </c>
      <c r="AD46">
        <v>611.59350600000005</v>
      </c>
      <c r="AE46">
        <v>625.81573500000002</v>
      </c>
      <c r="AF46">
        <v>639.82928500000003</v>
      </c>
      <c r="AG46">
        <v>654.09497099999999</v>
      </c>
      <c r="AH46">
        <v>668.86798099999999</v>
      </c>
      <c r="AI46">
        <v>683.84863299999995</v>
      </c>
      <c r="AJ46">
        <v>699.115723</v>
      </c>
      <c r="AK46" s="58">
        <v>8.2000000000000003E-2</v>
      </c>
    </row>
    <row r="47" spans="1:37">
      <c r="A47" t="s">
        <v>290</v>
      </c>
      <c r="B47" t="s">
        <v>596</v>
      </c>
      <c r="C47" t="s">
        <v>597</v>
      </c>
      <c r="D47" t="s">
        <v>277</v>
      </c>
      <c r="F47">
        <v>14.672772999999999</v>
      </c>
      <c r="G47">
        <v>45.485588</v>
      </c>
      <c r="H47">
        <v>63.973286000000002</v>
      </c>
      <c r="I47">
        <v>75.065894999999998</v>
      </c>
      <c r="J47">
        <v>83.385361000000003</v>
      </c>
      <c r="K47">
        <v>88.377028999999993</v>
      </c>
      <c r="L47">
        <v>90.958076000000005</v>
      </c>
      <c r="M47">
        <v>93.600037</v>
      </c>
      <c r="N47">
        <v>96.294205000000005</v>
      </c>
      <c r="O47">
        <v>99.051108999999997</v>
      </c>
      <c r="P47">
        <v>101.86331199999999</v>
      </c>
      <c r="Q47">
        <v>104.757698</v>
      </c>
      <c r="R47">
        <v>107.74153099999999</v>
      </c>
      <c r="S47">
        <v>110.819435</v>
      </c>
      <c r="T47">
        <v>113.97296900000001</v>
      </c>
      <c r="U47">
        <v>117.188385</v>
      </c>
      <c r="V47">
        <v>120.523293</v>
      </c>
      <c r="W47">
        <v>123.929108</v>
      </c>
      <c r="X47">
        <v>127.407814</v>
      </c>
      <c r="Y47">
        <v>130.973297</v>
      </c>
      <c r="Z47">
        <v>134.61702</v>
      </c>
      <c r="AA47">
        <v>138.29324299999999</v>
      </c>
      <c r="AB47">
        <v>142.047302</v>
      </c>
      <c r="AC47">
        <v>145.87652600000001</v>
      </c>
      <c r="AD47">
        <v>149.786102</v>
      </c>
      <c r="AE47">
        <v>153.78218100000001</v>
      </c>
      <c r="AF47">
        <v>157.86805699999999</v>
      </c>
      <c r="AG47">
        <v>162.03791799999999</v>
      </c>
      <c r="AH47">
        <v>166.276489</v>
      </c>
      <c r="AI47">
        <v>170.57942199999999</v>
      </c>
      <c r="AJ47">
        <v>174.96551500000001</v>
      </c>
      <c r="AK47" s="58">
        <v>8.5999999999999993E-2</v>
      </c>
    </row>
    <row r="48" spans="1:37">
      <c r="A48" t="s">
        <v>291</v>
      </c>
      <c r="B48" t="s">
        <v>598</v>
      </c>
      <c r="C48" t="s">
        <v>599</v>
      </c>
      <c r="D48" t="s">
        <v>277</v>
      </c>
      <c r="F48">
        <v>18.003374000000001</v>
      </c>
      <c r="G48">
        <v>55.810451999999998</v>
      </c>
      <c r="H48">
        <v>78.494704999999996</v>
      </c>
      <c r="I48">
        <v>92.105255</v>
      </c>
      <c r="J48">
        <v>102.313164</v>
      </c>
      <c r="K48">
        <v>108.437912</v>
      </c>
      <c r="L48">
        <v>112.81431600000001</v>
      </c>
      <c r="M48">
        <v>117.35099</v>
      </c>
      <c r="N48">
        <v>122.05265</v>
      </c>
      <c r="O48">
        <v>126.922997</v>
      </c>
      <c r="P48">
        <v>131.95924400000001</v>
      </c>
      <c r="Q48">
        <v>137.12674000000001</v>
      </c>
      <c r="R48">
        <v>142.46431000000001</v>
      </c>
      <c r="S48">
        <v>147.989746</v>
      </c>
      <c r="T48">
        <v>153.710373</v>
      </c>
      <c r="U48">
        <v>159.63664199999999</v>
      </c>
      <c r="V48">
        <v>165.72671500000001</v>
      </c>
      <c r="W48">
        <v>172.029022</v>
      </c>
      <c r="X48">
        <v>178.553619</v>
      </c>
      <c r="Y48">
        <v>185.30892900000001</v>
      </c>
      <c r="Z48">
        <v>192.302582</v>
      </c>
      <c r="AA48">
        <v>199.50006099999999</v>
      </c>
      <c r="AB48">
        <v>206.944931</v>
      </c>
      <c r="AC48">
        <v>214.647324</v>
      </c>
      <c r="AD48">
        <v>222.61582899999999</v>
      </c>
      <c r="AE48">
        <v>230.857437</v>
      </c>
      <c r="AF48">
        <v>239.26365699999999</v>
      </c>
      <c r="AG48">
        <v>247.946899</v>
      </c>
      <c r="AH48">
        <v>256.92361499999998</v>
      </c>
      <c r="AI48">
        <v>266.21264600000001</v>
      </c>
      <c r="AJ48">
        <v>275.830017</v>
      </c>
      <c r="AK48" s="58">
        <v>9.5000000000000001E-2</v>
      </c>
    </row>
    <row r="49" spans="1:37">
      <c r="A49" t="s">
        <v>292</v>
      </c>
      <c r="B49" t="s">
        <v>600</v>
      </c>
      <c r="C49" t="s">
        <v>601</v>
      </c>
      <c r="D49" t="s">
        <v>277</v>
      </c>
      <c r="F49">
        <v>13.002867999999999</v>
      </c>
      <c r="G49">
        <v>40.308883999999999</v>
      </c>
      <c r="H49">
        <v>56.692497000000003</v>
      </c>
      <c r="I49">
        <v>66.522666999999998</v>
      </c>
      <c r="J49">
        <v>73.895286999999996</v>
      </c>
      <c r="K49">
        <v>78.318862999999993</v>
      </c>
      <c r="L49">
        <v>82.077788999999996</v>
      </c>
      <c r="M49">
        <v>85.938332000000003</v>
      </c>
      <c r="N49">
        <v>89.917984000000004</v>
      </c>
      <c r="O49">
        <v>94.019157000000007</v>
      </c>
      <c r="P49">
        <v>98.240234000000001</v>
      </c>
      <c r="Q49">
        <v>102.580933</v>
      </c>
      <c r="R49">
        <v>107.08216899999999</v>
      </c>
      <c r="S49">
        <v>111.75675200000001</v>
      </c>
      <c r="T49">
        <v>116.611847</v>
      </c>
      <c r="U49">
        <v>121.655991</v>
      </c>
      <c r="V49">
        <v>126.853386</v>
      </c>
      <c r="W49">
        <v>132.25114400000001</v>
      </c>
      <c r="X49">
        <v>137.85614000000001</v>
      </c>
      <c r="Y49">
        <v>143.675781</v>
      </c>
      <c r="Z49">
        <v>149.71684300000001</v>
      </c>
      <c r="AA49">
        <v>155.91587799999999</v>
      </c>
      <c r="AB49">
        <v>162.348511</v>
      </c>
      <c r="AC49">
        <v>169.02371199999999</v>
      </c>
      <c r="AD49">
        <v>175.951752</v>
      </c>
      <c r="AE49">
        <v>183.141144</v>
      </c>
      <c r="AF49">
        <v>190.51170300000001</v>
      </c>
      <c r="AG49">
        <v>198.15026900000001</v>
      </c>
      <c r="AH49">
        <v>206.074005</v>
      </c>
      <c r="AI49">
        <v>214.30229199999999</v>
      </c>
      <c r="AJ49">
        <v>222.85398900000001</v>
      </c>
      <c r="AK49" s="58">
        <v>9.9000000000000005E-2</v>
      </c>
    </row>
    <row r="50" spans="1:37">
      <c r="A50" t="s">
        <v>293</v>
      </c>
      <c r="B50" t="s">
        <v>602</v>
      </c>
      <c r="C50" t="s">
        <v>603</v>
      </c>
      <c r="D50" t="s">
        <v>277</v>
      </c>
      <c r="F50">
        <v>94.620330999999993</v>
      </c>
      <c r="G50">
        <v>293.322968</v>
      </c>
      <c r="H50">
        <v>412.544556</v>
      </c>
      <c r="I50">
        <v>484.07751500000001</v>
      </c>
      <c r="J50">
        <v>537.72723399999995</v>
      </c>
      <c r="K50">
        <v>569.91705300000001</v>
      </c>
      <c r="L50">
        <v>591.83166500000004</v>
      </c>
      <c r="M50">
        <v>614.21887200000003</v>
      </c>
      <c r="N50">
        <v>637.21295199999997</v>
      </c>
      <c r="O50">
        <v>660.71783400000004</v>
      </c>
      <c r="P50">
        <v>684.72631799999999</v>
      </c>
      <c r="Q50">
        <v>709.40972899999997</v>
      </c>
      <c r="R50">
        <v>734.67913799999997</v>
      </c>
      <c r="S50">
        <v>760.70629899999994</v>
      </c>
      <c r="T50">
        <v>787.64776600000005</v>
      </c>
      <c r="U50">
        <v>815.48632799999996</v>
      </c>
      <c r="V50">
        <v>844.24688700000002</v>
      </c>
      <c r="W50">
        <v>874.02087400000005</v>
      </c>
      <c r="X50">
        <v>904.83142099999998</v>
      </c>
      <c r="Y50">
        <v>936.72302200000001</v>
      </c>
      <c r="Z50">
        <v>969.75775099999998</v>
      </c>
      <c r="AA50">
        <v>1003.929138</v>
      </c>
      <c r="AB50">
        <v>1039.2470699999999</v>
      </c>
      <c r="AC50">
        <v>1075.7182620000001</v>
      </c>
      <c r="AD50">
        <v>1113.3427730000001</v>
      </c>
      <c r="AE50">
        <v>1152.1961670000001</v>
      </c>
      <c r="AF50">
        <v>1192.3057859999999</v>
      </c>
      <c r="AG50">
        <v>1233.7182620000001</v>
      </c>
      <c r="AH50">
        <v>1276.5686040000001</v>
      </c>
      <c r="AI50">
        <v>1320.959961</v>
      </c>
      <c r="AJ50">
        <v>1366.932861</v>
      </c>
      <c r="AK50" s="58">
        <v>9.2999999999999999E-2</v>
      </c>
    </row>
    <row r="51" spans="1:37">
      <c r="A51" t="s">
        <v>294</v>
      </c>
      <c r="B51" t="s">
        <v>604</v>
      </c>
      <c r="C51" t="s">
        <v>605</v>
      </c>
      <c r="D51" t="s">
        <v>277</v>
      </c>
      <c r="F51">
        <v>13.566049</v>
      </c>
      <c r="G51">
        <v>42.054741</v>
      </c>
      <c r="H51">
        <v>59.147961000000002</v>
      </c>
      <c r="I51">
        <v>69.403892999999997</v>
      </c>
      <c r="J51">
        <v>77.095839999999995</v>
      </c>
      <c r="K51">
        <v>81.711005999999998</v>
      </c>
      <c r="L51">
        <v>85.881400999999997</v>
      </c>
      <c r="M51">
        <v>90.216217</v>
      </c>
      <c r="N51">
        <v>94.715644999999995</v>
      </c>
      <c r="O51">
        <v>99.390777999999997</v>
      </c>
      <c r="P51">
        <v>104.255585</v>
      </c>
      <c r="Q51">
        <v>109.29800400000001</v>
      </c>
      <c r="R51">
        <v>114.569183</v>
      </c>
      <c r="S51">
        <v>120.098907</v>
      </c>
      <c r="T51">
        <v>125.90818</v>
      </c>
      <c r="U51">
        <v>132.01904300000001</v>
      </c>
      <c r="V51">
        <v>138.42781099999999</v>
      </c>
      <c r="W51">
        <v>145.15707399999999</v>
      </c>
      <c r="X51">
        <v>152.21997099999999</v>
      </c>
      <c r="Y51">
        <v>159.64350899999999</v>
      </c>
      <c r="Z51">
        <v>167.437759</v>
      </c>
      <c r="AA51">
        <v>175.57418799999999</v>
      </c>
      <c r="AB51">
        <v>184.11291499999999</v>
      </c>
      <c r="AC51">
        <v>193.08793600000001</v>
      </c>
      <c r="AD51">
        <v>202.523819</v>
      </c>
      <c r="AE51">
        <v>212.440979</v>
      </c>
      <c r="AF51">
        <v>222.79884300000001</v>
      </c>
      <c r="AG51">
        <v>233.69058200000001</v>
      </c>
      <c r="AH51">
        <v>245.15062</v>
      </c>
      <c r="AI51">
        <v>257.22125199999999</v>
      </c>
      <c r="AJ51">
        <v>269.93923999999998</v>
      </c>
      <c r="AK51" s="58">
        <v>0.105</v>
      </c>
    </row>
    <row r="52" spans="1:37">
      <c r="A52" t="s">
        <v>295</v>
      </c>
      <c r="B52" t="s">
        <v>606</v>
      </c>
      <c r="C52" t="s">
        <v>607</v>
      </c>
      <c r="D52" t="s">
        <v>277</v>
      </c>
      <c r="F52">
        <v>68.406684999999996</v>
      </c>
      <c r="G52">
        <v>153.18611100000001</v>
      </c>
      <c r="H52">
        <v>204.05377200000001</v>
      </c>
      <c r="I52">
        <v>234.57435599999999</v>
      </c>
      <c r="J52">
        <v>257.46481299999999</v>
      </c>
      <c r="K52">
        <v>271.19909699999999</v>
      </c>
      <c r="L52">
        <v>284.82852200000002</v>
      </c>
      <c r="M52">
        <v>299.03765900000002</v>
      </c>
      <c r="N52">
        <v>313.87616000000003</v>
      </c>
      <c r="O52">
        <v>329.36932400000001</v>
      </c>
      <c r="P52">
        <v>345.55145299999998</v>
      </c>
      <c r="Q52">
        <v>362.152557</v>
      </c>
      <c r="R52">
        <v>379.48703</v>
      </c>
      <c r="S52">
        <v>397.57797199999999</v>
      </c>
      <c r="T52">
        <v>416.45867900000002</v>
      </c>
      <c r="U52">
        <v>436.15863000000002</v>
      </c>
      <c r="V52">
        <v>456.63827500000002</v>
      </c>
      <c r="W52">
        <v>477.99572799999999</v>
      </c>
      <c r="X52">
        <v>500.26678500000003</v>
      </c>
      <c r="Y52">
        <v>523.48858600000005</v>
      </c>
      <c r="Z52">
        <v>547.69872999999995</v>
      </c>
      <c r="AA52">
        <v>572.740723</v>
      </c>
      <c r="AB52">
        <v>598.83221400000002</v>
      </c>
      <c r="AC52">
        <v>626.01361099999997</v>
      </c>
      <c r="AD52">
        <v>654.32959000000005</v>
      </c>
      <c r="AE52">
        <v>683.82324200000005</v>
      </c>
      <c r="AF52">
        <v>714.15460199999995</v>
      </c>
      <c r="AG52">
        <v>745.72894299999996</v>
      </c>
      <c r="AH52">
        <v>778.59429899999998</v>
      </c>
      <c r="AI52">
        <v>812.79614300000003</v>
      </c>
      <c r="AJ52">
        <v>848.38793899999996</v>
      </c>
      <c r="AK52" s="58">
        <v>8.7999999999999995E-2</v>
      </c>
    </row>
    <row r="53" spans="1:37">
      <c r="A53" t="s">
        <v>296</v>
      </c>
      <c r="B53" t="s">
        <v>608</v>
      </c>
      <c r="C53" t="s">
        <v>609</v>
      </c>
      <c r="D53" t="s">
        <v>277</v>
      </c>
      <c r="F53">
        <v>11.722842999999999</v>
      </c>
      <c r="G53">
        <v>36.340809</v>
      </c>
      <c r="H53">
        <v>51.111590999999997</v>
      </c>
      <c r="I53">
        <v>59.974055999999997</v>
      </c>
      <c r="J53">
        <v>66.620902999999998</v>
      </c>
      <c r="K53">
        <v>70.609015999999997</v>
      </c>
      <c r="L53">
        <v>73.099639999999994</v>
      </c>
      <c r="M53">
        <v>75.673409000000007</v>
      </c>
      <c r="N53">
        <v>78.359222000000003</v>
      </c>
      <c r="O53">
        <v>81.164580999999998</v>
      </c>
      <c r="P53">
        <v>84.090941999999998</v>
      </c>
      <c r="Q53">
        <v>87.158896999999996</v>
      </c>
      <c r="R53">
        <v>90.371284000000003</v>
      </c>
      <c r="S53">
        <v>93.707642000000007</v>
      </c>
      <c r="T53">
        <v>97.147155999999995</v>
      </c>
      <c r="U53">
        <v>100.671013</v>
      </c>
      <c r="V53">
        <v>104.22345</v>
      </c>
      <c r="W53">
        <v>107.87114</v>
      </c>
      <c r="X53">
        <v>111.62434399999999</v>
      </c>
      <c r="Y53">
        <v>115.49968</v>
      </c>
      <c r="Z53">
        <v>119.50872</v>
      </c>
      <c r="AA53">
        <v>123.584198</v>
      </c>
      <c r="AB53">
        <v>127.788803</v>
      </c>
      <c r="AC53">
        <v>132.12966900000001</v>
      </c>
      <c r="AD53">
        <v>136.61189300000001</v>
      </c>
      <c r="AE53">
        <v>141.239609</v>
      </c>
      <c r="AF53">
        <v>145.92396500000001</v>
      </c>
      <c r="AG53">
        <v>150.74739099999999</v>
      </c>
      <c r="AH53">
        <v>155.72695899999999</v>
      </c>
      <c r="AI53">
        <v>160.879242</v>
      </c>
      <c r="AJ53">
        <v>166.216949</v>
      </c>
      <c r="AK53" s="58">
        <v>9.1999999999999998E-2</v>
      </c>
    </row>
    <row r="54" spans="1:37">
      <c r="A54" t="s">
        <v>297</v>
      </c>
      <c r="B54" t="s">
        <v>610</v>
      </c>
      <c r="C54" t="s">
        <v>611</v>
      </c>
      <c r="D54" t="s">
        <v>277</v>
      </c>
      <c r="F54">
        <v>35.273876000000001</v>
      </c>
      <c r="G54">
        <v>109.348991</v>
      </c>
      <c r="H54">
        <v>153.794083</v>
      </c>
      <c r="I54">
        <v>180.46112099999999</v>
      </c>
      <c r="J54">
        <v>200.461411</v>
      </c>
      <c r="K54">
        <v>212.46156300000001</v>
      </c>
      <c r="L54">
        <v>224.35466</v>
      </c>
      <c r="M54">
        <v>236.53804</v>
      </c>
      <c r="N54">
        <v>249.105042</v>
      </c>
      <c r="O54">
        <v>262.01666299999999</v>
      </c>
      <c r="P54">
        <v>275.26788299999998</v>
      </c>
      <c r="Q54">
        <v>288.93746900000002</v>
      </c>
      <c r="R54">
        <v>302.91778599999998</v>
      </c>
      <c r="S54">
        <v>317.22726399999999</v>
      </c>
      <c r="T54">
        <v>331.873535</v>
      </c>
      <c r="U54">
        <v>346.91757200000001</v>
      </c>
      <c r="V54">
        <v>362.34909099999999</v>
      </c>
      <c r="W54">
        <v>378.10678100000001</v>
      </c>
      <c r="X54">
        <v>394.20400999999998</v>
      </c>
      <c r="Y54">
        <v>410.72579999999999</v>
      </c>
      <c r="Z54">
        <v>427.77374300000002</v>
      </c>
      <c r="AA54">
        <v>445.42065400000001</v>
      </c>
      <c r="AB54">
        <v>463.67425500000002</v>
      </c>
      <c r="AC54">
        <v>482.47348</v>
      </c>
      <c r="AD54">
        <v>501.73638899999997</v>
      </c>
      <c r="AE54">
        <v>521.36144999999999</v>
      </c>
      <c r="AF54">
        <v>541.32305899999994</v>
      </c>
      <c r="AG54">
        <v>561.69177200000001</v>
      </c>
      <c r="AH54">
        <v>582.44036900000003</v>
      </c>
      <c r="AI54">
        <v>603.47979699999996</v>
      </c>
      <c r="AJ54">
        <v>624.71722399999999</v>
      </c>
      <c r="AK54" s="58">
        <v>0.10100000000000001</v>
      </c>
    </row>
    <row r="55" spans="1:37">
      <c r="A55" t="s">
        <v>298</v>
      </c>
      <c r="B55" t="s">
        <v>612</v>
      </c>
      <c r="C55" t="s">
        <v>613</v>
      </c>
      <c r="D55" t="s">
        <v>277</v>
      </c>
      <c r="F55">
        <v>28.045705999999999</v>
      </c>
      <c r="G55">
        <v>86.941672999999994</v>
      </c>
      <c r="H55">
        <v>122.279251</v>
      </c>
      <c r="I55">
        <v>143.481796</v>
      </c>
      <c r="J55">
        <v>159.383713</v>
      </c>
      <c r="K55">
        <v>168.92486600000001</v>
      </c>
      <c r="L55">
        <v>173.363663</v>
      </c>
      <c r="M55">
        <v>177.35876500000001</v>
      </c>
      <c r="N55">
        <v>180.95362900000001</v>
      </c>
      <c r="O55">
        <v>184.13841199999999</v>
      </c>
      <c r="P55">
        <v>186.924362</v>
      </c>
      <c r="Q55">
        <v>189.17274499999999</v>
      </c>
      <c r="R55">
        <v>190.86563100000001</v>
      </c>
      <c r="S55">
        <v>192.48216199999999</v>
      </c>
      <c r="T55">
        <v>194.11274700000001</v>
      </c>
      <c r="U55">
        <v>195.74400299999999</v>
      </c>
      <c r="V55">
        <v>197.44258099999999</v>
      </c>
      <c r="W55">
        <v>199.080994</v>
      </c>
      <c r="X55">
        <v>200.66232299999999</v>
      </c>
      <c r="Y55">
        <v>202.262146</v>
      </c>
      <c r="Z55">
        <v>203.93388400000001</v>
      </c>
      <c r="AA55">
        <v>205.763443</v>
      </c>
      <c r="AB55">
        <v>207.69790599999999</v>
      </c>
      <c r="AC55">
        <v>209.68344099999999</v>
      </c>
      <c r="AD55">
        <v>211.72053500000001</v>
      </c>
      <c r="AE55">
        <v>213.81732199999999</v>
      </c>
      <c r="AF55">
        <v>215.98954800000001</v>
      </c>
      <c r="AG55">
        <v>218.22203099999999</v>
      </c>
      <c r="AH55">
        <v>220.555283</v>
      </c>
      <c r="AI55">
        <v>223.029053</v>
      </c>
      <c r="AJ55">
        <v>225.66970800000001</v>
      </c>
      <c r="AK55" s="58">
        <v>7.1999999999999995E-2</v>
      </c>
    </row>
    <row r="56" spans="1:37">
      <c r="A56" t="s">
        <v>299</v>
      </c>
      <c r="B56" t="s">
        <v>614</v>
      </c>
      <c r="C56" t="s">
        <v>615</v>
      </c>
      <c r="D56" t="s">
        <v>277</v>
      </c>
      <c r="F56">
        <v>21.643387000000001</v>
      </c>
      <c r="G56">
        <v>126.898628</v>
      </c>
      <c r="H56">
        <v>190.05178799999999</v>
      </c>
      <c r="I56">
        <v>227.94366500000001</v>
      </c>
      <c r="J56">
        <v>256.36257899999998</v>
      </c>
      <c r="K56">
        <v>273.41394000000003</v>
      </c>
      <c r="L56">
        <v>289.280823</v>
      </c>
      <c r="M56">
        <v>305.21569799999997</v>
      </c>
      <c r="N56">
        <v>321.13415500000002</v>
      </c>
      <c r="O56">
        <v>336.91549700000002</v>
      </c>
      <c r="P56">
        <v>352.42364500000002</v>
      </c>
      <c r="Q56">
        <v>368.10632299999997</v>
      </c>
      <c r="R56">
        <v>383.90145899999999</v>
      </c>
      <c r="S56">
        <v>399.81356799999998</v>
      </c>
      <c r="T56">
        <v>415.969177</v>
      </c>
      <c r="U56">
        <v>432.39505000000003</v>
      </c>
      <c r="V56">
        <v>448.85961900000001</v>
      </c>
      <c r="W56">
        <v>465.57363900000001</v>
      </c>
      <c r="X56">
        <v>482.58496100000002</v>
      </c>
      <c r="Y56">
        <v>499.87982199999999</v>
      </c>
      <c r="Z56">
        <v>517.53765899999996</v>
      </c>
      <c r="AA56">
        <v>535.45214799999997</v>
      </c>
      <c r="AB56">
        <v>553.64624000000003</v>
      </c>
      <c r="AC56">
        <v>572.00945999999999</v>
      </c>
      <c r="AD56">
        <v>590.61169400000006</v>
      </c>
      <c r="AE56">
        <v>609.36267099999998</v>
      </c>
      <c r="AF56">
        <v>627.41430700000001</v>
      </c>
      <c r="AG56">
        <v>645.40795900000001</v>
      </c>
      <c r="AH56">
        <v>663.47106900000006</v>
      </c>
      <c r="AI56">
        <v>681.73303199999998</v>
      </c>
      <c r="AJ56">
        <v>700.37152100000003</v>
      </c>
      <c r="AK56" s="58">
        <v>0.123</v>
      </c>
    </row>
    <row r="57" spans="1:37">
      <c r="A57" t="s">
        <v>300</v>
      </c>
      <c r="B57" t="s">
        <v>616</v>
      </c>
      <c r="C57" t="s">
        <v>617</v>
      </c>
      <c r="D57" t="s">
        <v>277</v>
      </c>
      <c r="F57">
        <v>6.5626740000000003</v>
      </c>
      <c r="G57">
        <v>38.478000999999999</v>
      </c>
      <c r="H57">
        <v>57.627200999999999</v>
      </c>
      <c r="I57">
        <v>69.116721999999996</v>
      </c>
      <c r="J57">
        <v>77.733849000000006</v>
      </c>
      <c r="K57">
        <v>82.904128999999998</v>
      </c>
      <c r="L57">
        <v>89.352065999999994</v>
      </c>
      <c r="M57">
        <v>96.253310999999997</v>
      </c>
      <c r="N57">
        <v>103.624466</v>
      </c>
      <c r="O57">
        <v>111.39778099999999</v>
      </c>
      <c r="P57">
        <v>119.460083</v>
      </c>
      <c r="Q57">
        <v>127.723412</v>
      </c>
      <c r="R57">
        <v>136.10299699999999</v>
      </c>
      <c r="S57">
        <v>144.530441</v>
      </c>
      <c r="T57">
        <v>152.98092700000001</v>
      </c>
      <c r="U57">
        <v>161.655518</v>
      </c>
      <c r="V57">
        <v>170.64056400000001</v>
      </c>
      <c r="W57">
        <v>180.00096099999999</v>
      </c>
      <c r="X57">
        <v>189.75528</v>
      </c>
      <c r="Y57">
        <v>199.910416</v>
      </c>
      <c r="Z57">
        <v>210.476776</v>
      </c>
      <c r="AA57">
        <v>221.380661</v>
      </c>
      <c r="AB57">
        <v>232.680893</v>
      </c>
      <c r="AC57">
        <v>244.40403699999999</v>
      </c>
      <c r="AD57">
        <v>256.55224600000003</v>
      </c>
      <c r="AE57">
        <v>269.13156099999998</v>
      </c>
      <c r="AF57">
        <v>282.06607100000002</v>
      </c>
      <c r="AG57">
        <v>295.401611</v>
      </c>
      <c r="AH57">
        <v>309.16885400000001</v>
      </c>
      <c r="AI57">
        <v>323.36471599999999</v>
      </c>
      <c r="AJ57">
        <v>338.00390599999997</v>
      </c>
      <c r="AK57" s="58">
        <v>0.14000000000000001</v>
      </c>
    </row>
    <row r="58" spans="1:37">
      <c r="A58" t="s">
        <v>301</v>
      </c>
      <c r="B58" t="s">
        <v>618</v>
      </c>
      <c r="C58" t="s">
        <v>619</v>
      </c>
      <c r="D58" t="s">
        <v>277</v>
      </c>
      <c r="F58">
        <v>7.1730749999999999</v>
      </c>
      <c r="G58">
        <v>42.056880999999997</v>
      </c>
      <c r="H58">
        <v>62.987166999999999</v>
      </c>
      <c r="I58">
        <v>75.545333999999997</v>
      </c>
      <c r="J58">
        <v>84.963965999999999</v>
      </c>
      <c r="K58">
        <v>90.615143000000003</v>
      </c>
      <c r="L58">
        <v>93.977692000000005</v>
      </c>
      <c r="M58">
        <v>97.440178000000003</v>
      </c>
      <c r="N58">
        <v>101.01068100000001</v>
      </c>
      <c r="O58">
        <v>104.69010900000001</v>
      </c>
      <c r="P58">
        <v>108.478004</v>
      </c>
      <c r="Q58">
        <v>112.378845</v>
      </c>
      <c r="R58">
        <v>116.38269</v>
      </c>
      <c r="S58">
        <v>120.485703</v>
      </c>
      <c r="T58">
        <v>124.68911</v>
      </c>
      <c r="U58">
        <v>128.99475100000001</v>
      </c>
      <c r="V58">
        <v>133.39591999999999</v>
      </c>
      <c r="W58">
        <v>137.88853499999999</v>
      </c>
      <c r="X58">
        <v>142.447113</v>
      </c>
      <c r="Y58">
        <v>147.087357</v>
      </c>
      <c r="Z58">
        <v>151.859207</v>
      </c>
      <c r="AA58">
        <v>156.75900300000001</v>
      </c>
      <c r="AB58">
        <v>161.79628</v>
      </c>
      <c r="AC58">
        <v>166.975143</v>
      </c>
      <c r="AD58">
        <v>172.29864499999999</v>
      </c>
      <c r="AE58">
        <v>177.77121</v>
      </c>
      <c r="AF58">
        <v>183.38580300000001</v>
      </c>
      <c r="AG58">
        <v>189.15707399999999</v>
      </c>
      <c r="AH58">
        <v>195.09127799999999</v>
      </c>
      <c r="AI58">
        <v>201.19511399999999</v>
      </c>
      <c r="AJ58">
        <v>207.47226000000001</v>
      </c>
      <c r="AK58" s="58">
        <v>0.11899999999999999</v>
      </c>
    </row>
    <row r="59" spans="1:37">
      <c r="A59" t="s">
        <v>303</v>
      </c>
    </row>
    <row r="60" spans="1:37">
      <c r="A60" t="s">
        <v>289</v>
      </c>
      <c r="B60" t="s">
        <v>620</v>
      </c>
      <c r="C60" t="s">
        <v>621</v>
      </c>
      <c r="D60" t="s">
        <v>277</v>
      </c>
      <c r="F60">
        <v>43.981495000000002</v>
      </c>
      <c r="G60">
        <v>45.421168999999999</v>
      </c>
      <c r="H60">
        <v>47.450133999999998</v>
      </c>
      <c r="I60">
        <v>49.075569000000002</v>
      </c>
      <c r="J60">
        <v>50.390678000000001</v>
      </c>
      <c r="K60">
        <v>51.706626999999997</v>
      </c>
      <c r="L60">
        <v>52.894871000000002</v>
      </c>
      <c r="M60">
        <v>53.993526000000003</v>
      </c>
      <c r="N60">
        <v>55.050345999999998</v>
      </c>
      <c r="O60">
        <v>56.044670000000004</v>
      </c>
      <c r="P60">
        <v>57.158695000000002</v>
      </c>
      <c r="Q60">
        <v>58.373897999999997</v>
      </c>
      <c r="R60">
        <v>59.693401000000001</v>
      </c>
      <c r="S60">
        <v>61.072681000000003</v>
      </c>
      <c r="T60">
        <v>62.495460999999999</v>
      </c>
      <c r="U60">
        <v>63.900944000000003</v>
      </c>
      <c r="V60">
        <v>65.206901999999999</v>
      </c>
      <c r="W60">
        <v>66.461487000000005</v>
      </c>
      <c r="X60">
        <v>67.784392999999994</v>
      </c>
      <c r="Y60">
        <v>69.171028000000007</v>
      </c>
      <c r="Z60">
        <v>70.631789999999995</v>
      </c>
      <c r="AA60">
        <v>72.133812000000006</v>
      </c>
      <c r="AB60">
        <v>73.713172999999998</v>
      </c>
      <c r="AC60">
        <v>75.356414999999998</v>
      </c>
      <c r="AD60">
        <v>77.004088999999993</v>
      </c>
      <c r="AE60">
        <v>78.619079999999997</v>
      </c>
      <c r="AF60">
        <v>80.219459999999998</v>
      </c>
      <c r="AG60">
        <v>81.847190999999995</v>
      </c>
      <c r="AH60">
        <v>83.525620000000004</v>
      </c>
      <c r="AI60">
        <v>85.228119000000007</v>
      </c>
      <c r="AJ60">
        <v>86.962158000000002</v>
      </c>
      <c r="AK60" s="58">
        <v>2.3E-2</v>
      </c>
    </row>
    <row r="61" spans="1:37">
      <c r="A61" t="s">
        <v>290</v>
      </c>
      <c r="B61" t="s">
        <v>622</v>
      </c>
      <c r="C61" t="s">
        <v>623</v>
      </c>
      <c r="D61" t="s">
        <v>277</v>
      </c>
      <c r="F61">
        <v>2.164612</v>
      </c>
      <c r="G61">
        <v>2.2819790000000002</v>
      </c>
      <c r="H61">
        <v>2.3372950000000001</v>
      </c>
      <c r="I61">
        <v>2.3834610000000001</v>
      </c>
      <c r="J61">
        <v>2.4155669999999998</v>
      </c>
      <c r="K61">
        <v>2.4492790000000002</v>
      </c>
      <c r="L61">
        <v>2.4848499999999998</v>
      </c>
      <c r="M61">
        <v>2.5207220000000001</v>
      </c>
      <c r="N61">
        <v>2.5565289999999998</v>
      </c>
      <c r="O61">
        <v>2.5926480000000001</v>
      </c>
      <c r="P61">
        <v>2.6287600000000002</v>
      </c>
      <c r="Q61">
        <v>2.665842</v>
      </c>
      <c r="R61">
        <v>2.704094</v>
      </c>
      <c r="S61">
        <v>2.7436150000000001</v>
      </c>
      <c r="T61">
        <v>2.7836669999999999</v>
      </c>
      <c r="U61">
        <v>2.8237040000000002</v>
      </c>
      <c r="V61">
        <v>2.8657119999999998</v>
      </c>
      <c r="W61">
        <v>2.9078970000000002</v>
      </c>
      <c r="X61">
        <v>2.9502830000000002</v>
      </c>
      <c r="Y61">
        <v>2.9932840000000001</v>
      </c>
      <c r="Z61">
        <v>3.0365549999999999</v>
      </c>
      <c r="AA61">
        <v>3.0785300000000002</v>
      </c>
      <c r="AB61">
        <v>3.1206870000000002</v>
      </c>
      <c r="AC61">
        <v>3.1629019999999999</v>
      </c>
      <c r="AD61">
        <v>3.2052330000000002</v>
      </c>
      <c r="AE61">
        <v>3.2477939999999998</v>
      </c>
      <c r="AF61">
        <v>3.2906300000000002</v>
      </c>
      <c r="AG61">
        <v>3.333485</v>
      </c>
      <c r="AH61">
        <v>3.375829</v>
      </c>
      <c r="AI61">
        <v>3.4174730000000002</v>
      </c>
      <c r="AJ61">
        <v>3.4589409999999998</v>
      </c>
      <c r="AK61" s="58">
        <v>1.6E-2</v>
      </c>
    </row>
    <row r="62" spans="1:37">
      <c r="A62" t="s">
        <v>291</v>
      </c>
      <c r="B62" t="s">
        <v>624</v>
      </c>
      <c r="C62" t="s">
        <v>625</v>
      </c>
      <c r="D62" t="s">
        <v>277</v>
      </c>
      <c r="F62">
        <v>0.68013800000000002</v>
      </c>
      <c r="G62">
        <v>0.73680599999999996</v>
      </c>
      <c r="H62">
        <v>0.770957</v>
      </c>
      <c r="I62">
        <v>0.80063200000000001</v>
      </c>
      <c r="J62">
        <v>0.82861899999999999</v>
      </c>
      <c r="K62">
        <v>0.85705100000000001</v>
      </c>
      <c r="L62">
        <v>0.88610199999999995</v>
      </c>
      <c r="M62">
        <v>0.91569900000000004</v>
      </c>
      <c r="N62">
        <v>0.94583099999999998</v>
      </c>
      <c r="O62">
        <v>0.97646699999999997</v>
      </c>
      <c r="P62">
        <v>1.0074650000000001</v>
      </c>
      <c r="Q62">
        <v>1.038599</v>
      </c>
      <c r="R62">
        <v>1.0700289999999999</v>
      </c>
      <c r="S62">
        <v>1.1019810000000001</v>
      </c>
      <c r="T62">
        <v>1.1345000000000001</v>
      </c>
      <c r="U62">
        <v>1.1676770000000001</v>
      </c>
      <c r="V62">
        <v>1.2011860000000001</v>
      </c>
      <c r="W62">
        <v>1.235285</v>
      </c>
      <c r="X62">
        <v>1.2700309999999999</v>
      </c>
      <c r="Y62">
        <v>1.3054479999999999</v>
      </c>
      <c r="Z62">
        <v>1.3415490000000001</v>
      </c>
      <c r="AA62">
        <v>1.378261</v>
      </c>
      <c r="AB62">
        <v>1.4156139999999999</v>
      </c>
      <c r="AC62">
        <v>1.4536549999999999</v>
      </c>
      <c r="AD62">
        <v>1.492391</v>
      </c>
      <c r="AE62">
        <v>1.531825</v>
      </c>
      <c r="AF62">
        <v>1.571064</v>
      </c>
      <c r="AG62">
        <v>1.6109659999999999</v>
      </c>
      <c r="AH62">
        <v>1.6515299999999999</v>
      </c>
      <c r="AI62">
        <v>1.6927639999999999</v>
      </c>
      <c r="AJ62">
        <v>1.7346600000000001</v>
      </c>
      <c r="AK62" s="58">
        <v>3.2000000000000001E-2</v>
      </c>
    </row>
    <row r="63" spans="1:37">
      <c r="A63" t="s">
        <v>292</v>
      </c>
      <c r="B63" t="s">
        <v>626</v>
      </c>
      <c r="C63" t="s">
        <v>627</v>
      </c>
      <c r="D63" t="s">
        <v>277</v>
      </c>
      <c r="F63">
        <v>3.4439449999999998</v>
      </c>
      <c r="G63">
        <v>3.671853</v>
      </c>
      <c r="H63">
        <v>3.8509329999999999</v>
      </c>
      <c r="I63">
        <v>4.0185979999999999</v>
      </c>
      <c r="J63">
        <v>4.1650710000000002</v>
      </c>
      <c r="K63">
        <v>4.307099</v>
      </c>
      <c r="L63">
        <v>4.447438</v>
      </c>
      <c r="M63">
        <v>4.5809350000000002</v>
      </c>
      <c r="N63">
        <v>4.7099580000000003</v>
      </c>
      <c r="O63">
        <v>4.8337909999999997</v>
      </c>
      <c r="P63">
        <v>4.9512130000000001</v>
      </c>
      <c r="Q63">
        <v>5.0643719999999997</v>
      </c>
      <c r="R63">
        <v>5.1768879999999999</v>
      </c>
      <c r="S63">
        <v>5.289841</v>
      </c>
      <c r="T63">
        <v>5.4033329999999999</v>
      </c>
      <c r="U63">
        <v>5.5176309999999997</v>
      </c>
      <c r="V63">
        <v>5.6303520000000002</v>
      </c>
      <c r="W63">
        <v>5.7438279999999997</v>
      </c>
      <c r="X63">
        <v>5.8579910000000002</v>
      </c>
      <c r="Y63">
        <v>5.9728349999999999</v>
      </c>
      <c r="Z63">
        <v>6.0882740000000002</v>
      </c>
      <c r="AA63">
        <v>6.1994850000000001</v>
      </c>
      <c r="AB63">
        <v>6.3114559999999997</v>
      </c>
      <c r="AC63">
        <v>6.4241890000000001</v>
      </c>
      <c r="AD63">
        <v>6.537744</v>
      </c>
      <c r="AE63">
        <v>6.6521059999999999</v>
      </c>
      <c r="AF63">
        <v>6.7623239999999996</v>
      </c>
      <c r="AG63">
        <v>6.8731879999999999</v>
      </c>
      <c r="AH63">
        <v>6.9846459999999997</v>
      </c>
      <c r="AI63">
        <v>7.0966250000000004</v>
      </c>
      <c r="AJ63">
        <v>7.2091459999999996</v>
      </c>
      <c r="AK63" s="58">
        <v>2.5000000000000001E-2</v>
      </c>
    </row>
    <row r="64" spans="1:37">
      <c r="A64" t="s">
        <v>293</v>
      </c>
      <c r="B64" t="s">
        <v>628</v>
      </c>
      <c r="C64" t="s">
        <v>629</v>
      </c>
      <c r="D64" t="s">
        <v>277</v>
      </c>
      <c r="F64">
        <v>30.556460999999999</v>
      </c>
      <c r="G64">
        <v>32.565449000000001</v>
      </c>
      <c r="H64">
        <v>34.041420000000002</v>
      </c>
      <c r="I64">
        <v>35.044311999999998</v>
      </c>
      <c r="J64">
        <v>35.827061</v>
      </c>
      <c r="K64">
        <v>36.498542999999998</v>
      </c>
      <c r="L64">
        <v>37.100814999999997</v>
      </c>
      <c r="M64">
        <v>37.682921999999998</v>
      </c>
      <c r="N64">
        <v>38.254745</v>
      </c>
      <c r="O64">
        <v>38.807971999999999</v>
      </c>
      <c r="P64">
        <v>39.341605999999999</v>
      </c>
      <c r="Q64">
        <v>39.867778999999999</v>
      </c>
      <c r="R64">
        <v>40.378993999999999</v>
      </c>
      <c r="S64">
        <v>40.886597000000002</v>
      </c>
      <c r="T64">
        <v>41.399906000000001</v>
      </c>
      <c r="U64">
        <v>41.915913000000003</v>
      </c>
      <c r="V64">
        <v>42.434448000000003</v>
      </c>
      <c r="W64">
        <v>42.959206000000002</v>
      </c>
      <c r="X64">
        <v>43.489521000000003</v>
      </c>
      <c r="Y64">
        <v>44.025993</v>
      </c>
      <c r="Z64">
        <v>44.570202000000002</v>
      </c>
      <c r="AA64">
        <v>45.119670999999997</v>
      </c>
      <c r="AB64">
        <v>45.672829</v>
      </c>
      <c r="AC64">
        <v>46.228091999999997</v>
      </c>
      <c r="AD64">
        <v>46.783607000000003</v>
      </c>
      <c r="AE64">
        <v>47.341537000000002</v>
      </c>
      <c r="AF64">
        <v>47.901539</v>
      </c>
      <c r="AG64">
        <v>48.463985000000001</v>
      </c>
      <c r="AH64">
        <v>49.033245000000001</v>
      </c>
      <c r="AI64">
        <v>49.611739999999998</v>
      </c>
      <c r="AJ64">
        <v>50.198711000000003</v>
      </c>
      <c r="AK64" s="58">
        <v>1.7000000000000001E-2</v>
      </c>
    </row>
    <row r="65" spans="1:37">
      <c r="A65" t="s">
        <v>294</v>
      </c>
      <c r="B65" t="s">
        <v>630</v>
      </c>
      <c r="C65" t="s">
        <v>631</v>
      </c>
      <c r="D65" t="s">
        <v>277</v>
      </c>
      <c r="F65">
        <v>2.718639</v>
      </c>
      <c r="G65">
        <v>2.8516370000000002</v>
      </c>
      <c r="H65">
        <v>2.9703909999999998</v>
      </c>
      <c r="I65">
        <v>3.082338</v>
      </c>
      <c r="J65">
        <v>3.198966</v>
      </c>
      <c r="K65">
        <v>3.314263</v>
      </c>
      <c r="L65">
        <v>3.4285519999999998</v>
      </c>
      <c r="M65">
        <v>3.544565</v>
      </c>
      <c r="N65">
        <v>3.6621429999999999</v>
      </c>
      <c r="O65">
        <v>3.7814960000000002</v>
      </c>
      <c r="P65">
        <v>3.9029050000000001</v>
      </c>
      <c r="Q65">
        <v>4.0259109999999998</v>
      </c>
      <c r="R65">
        <v>4.1518360000000003</v>
      </c>
      <c r="S65">
        <v>4.2813480000000004</v>
      </c>
      <c r="T65">
        <v>4.4147939999999997</v>
      </c>
      <c r="U65">
        <v>4.5525169999999999</v>
      </c>
      <c r="V65">
        <v>4.6941800000000002</v>
      </c>
      <c r="W65">
        <v>4.8400259999999999</v>
      </c>
      <c r="X65">
        <v>4.9900969999999996</v>
      </c>
      <c r="Y65">
        <v>5.1447940000000001</v>
      </c>
      <c r="Z65">
        <v>5.3040320000000003</v>
      </c>
      <c r="AA65">
        <v>5.4667919999999999</v>
      </c>
      <c r="AB65">
        <v>5.6342410000000003</v>
      </c>
      <c r="AC65">
        <v>5.8068629999999999</v>
      </c>
      <c r="AD65">
        <v>5.9848629999999998</v>
      </c>
      <c r="AE65">
        <v>6.1683190000000003</v>
      </c>
      <c r="AF65">
        <v>6.3559099999999997</v>
      </c>
      <c r="AG65">
        <v>6.5493899999999998</v>
      </c>
      <c r="AH65">
        <v>6.7490880000000004</v>
      </c>
      <c r="AI65">
        <v>6.9554660000000004</v>
      </c>
      <c r="AJ65">
        <v>7.1688179999999999</v>
      </c>
      <c r="AK65" s="58">
        <v>3.3000000000000002E-2</v>
      </c>
    </row>
    <row r="66" spans="1:37">
      <c r="A66" t="s">
        <v>295</v>
      </c>
      <c r="B66" t="s">
        <v>632</v>
      </c>
      <c r="C66" t="s">
        <v>633</v>
      </c>
      <c r="D66" t="s">
        <v>277</v>
      </c>
      <c r="F66">
        <v>21.300633999999999</v>
      </c>
      <c r="G66">
        <v>21.792570000000001</v>
      </c>
      <c r="H66">
        <v>22.839779</v>
      </c>
      <c r="I66">
        <v>23.771972999999999</v>
      </c>
      <c r="J66">
        <v>24.548313</v>
      </c>
      <c r="K66">
        <v>25.272507000000001</v>
      </c>
      <c r="L66">
        <v>26.002253</v>
      </c>
      <c r="M66">
        <v>26.742912</v>
      </c>
      <c r="N66">
        <v>27.505835000000001</v>
      </c>
      <c r="O66">
        <v>28.276066</v>
      </c>
      <c r="P66">
        <v>29.056536000000001</v>
      </c>
      <c r="Q66">
        <v>29.854353</v>
      </c>
      <c r="R66">
        <v>30.666574000000001</v>
      </c>
      <c r="S66">
        <v>31.501448</v>
      </c>
      <c r="T66">
        <v>32.357818999999999</v>
      </c>
      <c r="U66">
        <v>33.236823999999999</v>
      </c>
      <c r="V66">
        <v>34.123375000000003</v>
      </c>
      <c r="W66">
        <v>35.025249000000002</v>
      </c>
      <c r="X66">
        <v>35.947192999999999</v>
      </c>
      <c r="Y66">
        <v>36.888668000000003</v>
      </c>
      <c r="Z66">
        <v>37.846370999999998</v>
      </c>
      <c r="AA66">
        <v>38.809382999999997</v>
      </c>
      <c r="AB66">
        <v>39.787593999999999</v>
      </c>
      <c r="AC66">
        <v>40.782192000000002</v>
      </c>
      <c r="AD66">
        <v>41.793033999999999</v>
      </c>
      <c r="AE66">
        <v>42.821609000000002</v>
      </c>
      <c r="AF66">
        <v>43.866886000000001</v>
      </c>
      <c r="AG66">
        <v>44.932094999999997</v>
      </c>
      <c r="AH66">
        <v>46.017059000000003</v>
      </c>
      <c r="AI66">
        <v>47.121963999999998</v>
      </c>
      <c r="AJ66">
        <v>48.250790000000002</v>
      </c>
      <c r="AK66" s="58">
        <v>2.8000000000000001E-2</v>
      </c>
    </row>
    <row r="67" spans="1:37">
      <c r="A67" t="s">
        <v>296</v>
      </c>
      <c r="B67" t="s">
        <v>634</v>
      </c>
      <c r="C67" t="s">
        <v>635</v>
      </c>
      <c r="D67" t="s">
        <v>277</v>
      </c>
      <c r="F67">
        <v>7.5426989999999998</v>
      </c>
      <c r="G67">
        <v>7.8772339999999996</v>
      </c>
      <c r="H67">
        <v>8.3023640000000007</v>
      </c>
      <c r="I67">
        <v>8.6463730000000005</v>
      </c>
      <c r="J67">
        <v>9.0035550000000004</v>
      </c>
      <c r="K67">
        <v>9.3322009999999995</v>
      </c>
      <c r="L67">
        <v>9.6169320000000003</v>
      </c>
      <c r="M67">
        <v>9.909141</v>
      </c>
      <c r="N67">
        <v>10.218139000000001</v>
      </c>
      <c r="O67">
        <v>10.544869</v>
      </c>
      <c r="P67">
        <v>10.888</v>
      </c>
      <c r="Q67">
        <v>11.257322</v>
      </c>
      <c r="R67">
        <v>11.649851999999999</v>
      </c>
      <c r="S67">
        <v>12.056036000000001</v>
      </c>
      <c r="T67">
        <v>12.466384</v>
      </c>
      <c r="U67">
        <v>12.872408999999999</v>
      </c>
      <c r="V67">
        <v>13.254386999999999</v>
      </c>
      <c r="W67">
        <v>13.635102</v>
      </c>
      <c r="X67">
        <v>14.016712999999999</v>
      </c>
      <c r="Y67">
        <v>14.403337000000001</v>
      </c>
      <c r="Z67">
        <v>14.7971</v>
      </c>
      <c r="AA67">
        <v>15.179180000000001</v>
      </c>
      <c r="AB67">
        <v>15.565066</v>
      </c>
      <c r="AC67">
        <v>15.955992</v>
      </c>
      <c r="AD67">
        <v>16.352449</v>
      </c>
      <c r="AE67">
        <v>16.754496</v>
      </c>
      <c r="AF67">
        <v>17.143694</v>
      </c>
      <c r="AG67">
        <v>17.534578</v>
      </c>
      <c r="AH67">
        <v>17.931538</v>
      </c>
      <c r="AI67">
        <v>18.338486</v>
      </c>
      <c r="AJ67">
        <v>18.758199999999999</v>
      </c>
      <c r="AK67" s="58">
        <v>3.1E-2</v>
      </c>
    </row>
    <row r="68" spans="1:37">
      <c r="A68" t="s">
        <v>297</v>
      </c>
      <c r="B68" t="s">
        <v>636</v>
      </c>
      <c r="C68" t="s">
        <v>637</v>
      </c>
      <c r="D68" t="s">
        <v>277</v>
      </c>
      <c r="F68">
        <v>24.198941999999999</v>
      </c>
      <c r="G68">
        <v>26.141850999999999</v>
      </c>
      <c r="H68">
        <v>27.475876</v>
      </c>
      <c r="I68">
        <v>28.782633000000001</v>
      </c>
      <c r="J68">
        <v>30.119610000000002</v>
      </c>
      <c r="K68">
        <v>31.466647999999999</v>
      </c>
      <c r="L68">
        <v>32.750056999999998</v>
      </c>
      <c r="M68">
        <v>33.997580999999997</v>
      </c>
      <c r="N68">
        <v>35.226109000000001</v>
      </c>
      <c r="O68">
        <v>36.427605</v>
      </c>
      <c r="P68">
        <v>37.600807000000003</v>
      </c>
      <c r="Q68">
        <v>38.758659000000002</v>
      </c>
      <c r="R68">
        <v>39.883366000000002</v>
      </c>
      <c r="S68">
        <v>40.978180000000002</v>
      </c>
      <c r="T68">
        <v>42.044288999999999</v>
      </c>
      <c r="U68">
        <v>43.090530000000001</v>
      </c>
      <c r="V68">
        <v>44.115195999999997</v>
      </c>
      <c r="W68">
        <v>45.109791000000001</v>
      </c>
      <c r="X68">
        <v>46.076210000000003</v>
      </c>
      <c r="Y68">
        <v>47.025523999999997</v>
      </c>
      <c r="Z68">
        <v>47.969650000000001</v>
      </c>
      <c r="AA68">
        <v>48.916030999999997</v>
      </c>
      <c r="AB68">
        <v>49.863655000000001</v>
      </c>
      <c r="AC68">
        <v>50.803390999999998</v>
      </c>
      <c r="AD68">
        <v>51.724632</v>
      </c>
      <c r="AE68">
        <v>52.615890999999998</v>
      </c>
      <c r="AF68">
        <v>53.47522</v>
      </c>
      <c r="AG68">
        <v>54.310696</v>
      </c>
      <c r="AH68">
        <v>55.119438000000002</v>
      </c>
      <c r="AI68">
        <v>55.892764999999997</v>
      </c>
      <c r="AJ68">
        <v>56.622608</v>
      </c>
      <c r="AK68" s="58">
        <v>2.9000000000000001E-2</v>
      </c>
    </row>
    <row r="69" spans="1:37">
      <c r="A69" t="s">
        <v>298</v>
      </c>
      <c r="B69" t="s">
        <v>638</v>
      </c>
      <c r="C69" t="s">
        <v>639</v>
      </c>
      <c r="D69" t="s">
        <v>277</v>
      </c>
      <c r="F69">
        <v>19.381550000000001</v>
      </c>
      <c r="G69">
        <v>20.598074</v>
      </c>
      <c r="H69">
        <v>22.126936000000001</v>
      </c>
      <c r="I69">
        <v>23.279057000000002</v>
      </c>
      <c r="J69">
        <v>24.201975000000001</v>
      </c>
      <c r="K69">
        <v>24.953934</v>
      </c>
      <c r="L69">
        <v>25.605349</v>
      </c>
      <c r="M69">
        <v>26.183160999999998</v>
      </c>
      <c r="N69">
        <v>26.693991</v>
      </c>
      <c r="O69">
        <v>27.136654</v>
      </c>
      <c r="P69">
        <v>27.513117000000001</v>
      </c>
      <c r="Q69">
        <v>27.797167000000002</v>
      </c>
      <c r="R69">
        <v>27.992923999999999</v>
      </c>
      <c r="S69">
        <v>28.171379000000002</v>
      </c>
      <c r="T69">
        <v>28.345251000000001</v>
      </c>
      <c r="U69">
        <v>28.512152</v>
      </c>
      <c r="V69">
        <v>28.675215000000001</v>
      </c>
      <c r="W69">
        <v>28.822846999999999</v>
      </c>
      <c r="X69">
        <v>28.955743999999999</v>
      </c>
      <c r="Y69">
        <v>29.085374999999999</v>
      </c>
      <c r="Z69">
        <v>29.219443999999999</v>
      </c>
      <c r="AA69">
        <v>29.365313</v>
      </c>
      <c r="AB69">
        <v>29.519981000000001</v>
      </c>
      <c r="AC69">
        <v>29.676079000000001</v>
      </c>
      <c r="AD69">
        <v>29.833901999999998</v>
      </c>
      <c r="AE69">
        <v>29.994741000000001</v>
      </c>
      <c r="AF69">
        <v>30.157551000000002</v>
      </c>
      <c r="AG69">
        <v>30.322783000000001</v>
      </c>
      <c r="AH69">
        <v>30.496027000000002</v>
      </c>
      <c r="AI69">
        <v>30.682388</v>
      </c>
      <c r="AJ69">
        <v>30.885082000000001</v>
      </c>
      <c r="AK69" s="58">
        <v>1.6E-2</v>
      </c>
    </row>
    <row r="70" spans="1:37">
      <c r="A70" t="s">
        <v>299</v>
      </c>
      <c r="B70" t="s">
        <v>640</v>
      </c>
      <c r="C70" t="s">
        <v>641</v>
      </c>
      <c r="D70" t="s">
        <v>277</v>
      </c>
      <c r="F70">
        <v>10.717637</v>
      </c>
      <c r="G70">
        <v>11.242664</v>
      </c>
      <c r="H70">
        <v>11.801710999999999</v>
      </c>
      <c r="I70">
        <v>12.304582</v>
      </c>
      <c r="J70">
        <v>12.796514999999999</v>
      </c>
      <c r="K70">
        <v>13.283493999999999</v>
      </c>
      <c r="L70">
        <v>13.768234</v>
      </c>
      <c r="M70">
        <v>14.251025</v>
      </c>
      <c r="N70">
        <v>14.731154</v>
      </c>
      <c r="O70">
        <v>15.207452999999999</v>
      </c>
      <c r="P70">
        <v>15.67858</v>
      </c>
      <c r="Q70">
        <v>16.148643</v>
      </c>
      <c r="R70">
        <v>16.619748999999999</v>
      </c>
      <c r="S70">
        <v>17.092098</v>
      </c>
      <c r="T70">
        <v>17.56719</v>
      </c>
      <c r="U70">
        <v>18.045431000000001</v>
      </c>
      <c r="V70">
        <v>18.521792999999999</v>
      </c>
      <c r="W70">
        <v>19.001442000000001</v>
      </c>
      <c r="X70">
        <v>19.484760000000001</v>
      </c>
      <c r="Y70">
        <v>19.971696999999999</v>
      </c>
      <c r="Z70">
        <v>20.463349999999998</v>
      </c>
      <c r="AA70">
        <v>20.956322</v>
      </c>
      <c r="AB70">
        <v>21.452829000000001</v>
      </c>
      <c r="AC70">
        <v>21.951827999999999</v>
      </c>
      <c r="AD70">
        <v>22.454243000000002</v>
      </c>
      <c r="AE70">
        <v>22.959194</v>
      </c>
      <c r="AF70">
        <v>23.455400000000001</v>
      </c>
      <c r="AG70">
        <v>23.952169000000001</v>
      </c>
      <c r="AH70">
        <v>24.451094000000001</v>
      </c>
      <c r="AI70">
        <v>24.953635999999999</v>
      </c>
      <c r="AJ70">
        <v>25.461511999999999</v>
      </c>
      <c r="AK70" s="58">
        <v>2.9000000000000001E-2</v>
      </c>
    </row>
    <row r="71" spans="1:37">
      <c r="A71" t="s">
        <v>300</v>
      </c>
      <c r="B71" t="s">
        <v>642</v>
      </c>
      <c r="C71" t="s">
        <v>643</v>
      </c>
      <c r="D71" t="s">
        <v>277</v>
      </c>
      <c r="F71">
        <v>2.834066</v>
      </c>
      <c r="G71">
        <v>3.0463680000000002</v>
      </c>
      <c r="H71">
        <v>3.212164</v>
      </c>
      <c r="I71">
        <v>3.4108309999999999</v>
      </c>
      <c r="J71">
        <v>3.6182799999999999</v>
      </c>
      <c r="K71">
        <v>3.831448</v>
      </c>
      <c r="L71">
        <v>4.0488989999999996</v>
      </c>
      <c r="M71">
        <v>4.2730139999999999</v>
      </c>
      <c r="N71">
        <v>4.5035980000000002</v>
      </c>
      <c r="O71">
        <v>4.73813</v>
      </c>
      <c r="P71">
        <v>4.9732229999999999</v>
      </c>
      <c r="Q71">
        <v>5.2064459999999997</v>
      </c>
      <c r="R71">
        <v>5.4360590000000002</v>
      </c>
      <c r="S71">
        <v>5.6607560000000001</v>
      </c>
      <c r="T71">
        <v>5.8803979999999996</v>
      </c>
      <c r="U71">
        <v>6.1000220000000001</v>
      </c>
      <c r="V71">
        <v>6.3214249999999996</v>
      </c>
      <c r="W71">
        <v>6.5460570000000002</v>
      </c>
      <c r="X71">
        <v>6.7740970000000003</v>
      </c>
      <c r="Y71">
        <v>7.0054619999999996</v>
      </c>
      <c r="Z71">
        <v>7.2401369999999998</v>
      </c>
      <c r="AA71">
        <v>7.4762690000000003</v>
      </c>
      <c r="AB71">
        <v>7.7150699999999999</v>
      </c>
      <c r="AC71">
        <v>7.9568849999999998</v>
      </c>
      <c r="AD71">
        <v>8.2015840000000004</v>
      </c>
      <c r="AE71">
        <v>8.4491160000000001</v>
      </c>
      <c r="AF71">
        <v>8.69773</v>
      </c>
      <c r="AG71">
        <v>8.9483870000000003</v>
      </c>
      <c r="AH71">
        <v>9.2014940000000003</v>
      </c>
      <c r="AI71">
        <v>9.4568759999999994</v>
      </c>
      <c r="AJ71">
        <v>9.714658</v>
      </c>
      <c r="AK71" s="58">
        <v>4.2000000000000003E-2</v>
      </c>
    </row>
    <row r="72" spans="1:37">
      <c r="A72" t="s">
        <v>301</v>
      </c>
      <c r="B72" t="s">
        <v>644</v>
      </c>
      <c r="C72" t="s">
        <v>645</v>
      </c>
      <c r="D72" t="s">
        <v>277</v>
      </c>
      <c r="F72">
        <v>3.082049</v>
      </c>
      <c r="G72">
        <v>3.2343220000000001</v>
      </c>
      <c r="H72">
        <v>3.4462449999999998</v>
      </c>
      <c r="I72">
        <v>3.6556280000000001</v>
      </c>
      <c r="J72">
        <v>3.8751359999999999</v>
      </c>
      <c r="K72">
        <v>4.063828</v>
      </c>
      <c r="L72">
        <v>4.2430789999999998</v>
      </c>
      <c r="M72">
        <v>4.4257559999999998</v>
      </c>
      <c r="N72">
        <v>4.6121920000000003</v>
      </c>
      <c r="O72">
        <v>4.8023360000000004</v>
      </c>
      <c r="P72">
        <v>4.9962280000000003</v>
      </c>
      <c r="Q72">
        <v>5.1938659999999999</v>
      </c>
      <c r="R72">
        <v>5.3940630000000001</v>
      </c>
      <c r="S72">
        <v>5.5959979999999998</v>
      </c>
      <c r="T72">
        <v>5.7994070000000004</v>
      </c>
      <c r="U72">
        <v>6.004086</v>
      </c>
      <c r="V72">
        <v>6.2088489999999998</v>
      </c>
      <c r="W72">
        <v>6.4124189999999999</v>
      </c>
      <c r="X72">
        <v>6.6107509999999996</v>
      </c>
      <c r="Y72">
        <v>6.80593</v>
      </c>
      <c r="Z72">
        <v>7.0047610000000002</v>
      </c>
      <c r="AA72">
        <v>7.2069070000000002</v>
      </c>
      <c r="AB72">
        <v>7.4126750000000001</v>
      </c>
      <c r="AC72">
        <v>7.6221680000000003</v>
      </c>
      <c r="AD72">
        <v>7.8354379999999999</v>
      </c>
      <c r="AE72">
        <v>8.0526610000000005</v>
      </c>
      <c r="AF72">
        <v>8.2736490000000007</v>
      </c>
      <c r="AG72">
        <v>8.4987560000000002</v>
      </c>
      <c r="AH72">
        <v>8.728192</v>
      </c>
      <c r="AI72">
        <v>8.9620090000000001</v>
      </c>
      <c r="AJ72">
        <v>9.2003939999999993</v>
      </c>
      <c r="AK72" s="58">
        <v>3.6999999999999998E-2</v>
      </c>
    </row>
    <row r="73" spans="1:37">
      <c r="A73" t="s">
        <v>168</v>
      </c>
      <c r="B73" t="s">
        <v>646</v>
      </c>
      <c r="C73" t="s">
        <v>647</v>
      </c>
      <c r="D73" t="s">
        <v>277</v>
      </c>
      <c r="F73">
        <v>172.602859</v>
      </c>
      <c r="G73">
        <v>181.461975</v>
      </c>
      <c r="H73">
        <v>190.626205</v>
      </c>
      <c r="I73">
        <v>198.255966</v>
      </c>
      <c r="J73">
        <v>204.98936499999999</v>
      </c>
      <c r="K73">
        <v>211.336929</v>
      </c>
      <c r="L73">
        <v>217.27742000000001</v>
      </c>
      <c r="M73">
        <v>223.02095</v>
      </c>
      <c r="N73">
        <v>228.67056299999999</v>
      </c>
      <c r="O73">
        <v>234.17016599999999</v>
      </c>
      <c r="P73">
        <v>239.69712799999999</v>
      </c>
      <c r="Q73">
        <v>245.25285299999999</v>
      </c>
      <c r="R73">
        <v>250.817825</v>
      </c>
      <c r="S73">
        <v>256.43194599999998</v>
      </c>
      <c r="T73">
        <v>262.092377</v>
      </c>
      <c r="U73">
        <v>267.73983800000002</v>
      </c>
      <c r="V73">
        <v>273.25305200000003</v>
      </c>
      <c r="W73">
        <v>278.70062300000001</v>
      </c>
      <c r="X73">
        <v>284.20779399999998</v>
      </c>
      <c r="Y73">
        <v>289.79940800000003</v>
      </c>
      <c r="Z73">
        <v>295.513214</v>
      </c>
      <c r="AA73">
        <v>301.28598</v>
      </c>
      <c r="AB73">
        <v>307.18487499999998</v>
      </c>
      <c r="AC73">
        <v>313.18066399999998</v>
      </c>
      <c r="AD73">
        <v>319.20324699999998</v>
      </c>
      <c r="AE73">
        <v>325.20840500000003</v>
      </c>
      <c r="AF73">
        <v>331.17108200000001</v>
      </c>
      <c r="AG73">
        <v>337.17767300000003</v>
      </c>
      <c r="AH73">
        <v>343.26480099999998</v>
      </c>
      <c r="AI73">
        <v>349.41030899999998</v>
      </c>
      <c r="AJ73">
        <v>355.62567100000001</v>
      </c>
      <c r="AK73" s="58">
        <v>2.4E-2</v>
      </c>
    </row>
    <row r="74" spans="1:37">
      <c r="A74" t="s">
        <v>166</v>
      </c>
    </row>
    <row r="75" spans="1:37">
      <c r="A75" t="s">
        <v>289</v>
      </c>
      <c r="B75" t="s">
        <v>648</v>
      </c>
      <c r="C75" t="s">
        <v>649</v>
      </c>
      <c r="D75" t="s">
        <v>277</v>
      </c>
      <c r="F75">
        <v>738.85894800000005</v>
      </c>
      <c r="G75">
        <v>1081.6602780000001</v>
      </c>
      <c r="H75">
        <v>1215.7373050000001</v>
      </c>
      <c r="I75">
        <v>1284.3009030000001</v>
      </c>
      <c r="J75">
        <v>1331.709595</v>
      </c>
      <c r="K75">
        <v>1382.866943</v>
      </c>
      <c r="L75">
        <v>1413.6407469999999</v>
      </c>
      <c r="M75">
        <v>1440.1944579999999</v>
      </c>
      <c r="N75">
        <v>1464.6527100000001</v>
      </c>
      <c r="O75">
        <v>1486.1226810000001</v>
      </c>
      <c r="P75">
        <v>1512.480225</v>
      </c>
      <c r="Q75">
        <v>1542.9261469999999</v>
      </c>
      <c r="R75">
        <v>1577.5469969999999</v>
      </c>
      <c r="S75">
        <v>1614.4033199999999</v>
      </c>
      <c r="T75">
        <v>1652.7857670000001</v>
      </c>
      <c r="U75">
        <v>1690.091553</v>
      </c>
      <c r="V75">
        <v>1722.8204350000001</v>
      </c>
      <c r="W75">
        <v>1753.0385739999999</v>
      </c>
      <c r="X75">
        <v>1785.817139</v>
      </c>
      <c r="Y75">
        <v>1820.93335</v>
      </c>
      <c r="Z75">
        <v>1858.7414550000001</v>
      </c>
      <c r="AA75">
        <v>1897.8637699999999</v>
      </c>
      <c r="AB75">
        <v>1939.794189</v>
      </c>
      <c r="AC75">
        <v>1983.944092</v>
      </c>
      <c r="AD75">
        <v>2027.790039</v>
      </c>
      <c r="AE75">
        <v>2069.7546390000002</v>
      </c>
      <c r="AF75">
        <v>2110.5791020000001</v>
      </c>
      <c r="AG75">
        <v>2152.0017090000001</v>
      </c>
      <c r="AH75">
        <v>2194.96875</v>
      </c>
      <c r="AI75">
        <v>2238.3408199999999</v>
      </c>
      <c r="AJ75">
        <v>2282.4025879999999</v>
      </c>
      <c r="AK75" s="58">
        <v>3.7999999999999999E-2</v>
      </c>
    </row>
    <row r="76" spans="1:37">
      <c r="A76" t="s">
        <v>304</v>
      </c>
      <c r="B76" t="s">
        <v>650</v>
      </c>
      <c r="C76" t="s">
        <v>651</v>
      </c>
      <c r="D76" t="s">
        <v>277</v>
      </c>
      <c r="F76">
        <v>562.94067399999994</v>
      </c>
      <c r="G76">
        <v>755.66082800000004</v>
      </c>
      <c r="H76">
        <v>824.98547399999995</v>
      </c>
      <c r="I76">
        <v>859.57690400000001</v>
      </c>
      <c r="J76">
        <v>879.87158199999999</v>
      </c>
      <c r="K76">
        <v>912.87640399999998</v>
      </c>
      <c r="L76">
        <v>936.93511999999998</v>
      </c>
      <c r="M76">
        <v>958.10168499999997</v>
      </c>
      <c r="N76">
        <v>977.81286599999999</v>
      </c>
      <c r="O76">
        <v>995.43023700000003</v>
      </c>
      <c r="P76">
        <v>1016.427368</v>
      </c>
      <c r="Q76">
        <v>1040.2780760000001</v>
      </c>
      <c r="R76">
        <v>1067.0679929999999</v>
      </c>
      <c r="S76">
        <v>1095.454712</v>
      </c>
      <c r="T76">
        <v>1124.9476320000001</v>
      </c>
      <c r="U76">
        <v>1153.7082519999999</v>
      </c>
      <c r="V76">
        <v>1179.240112</v>
      </c>
      <c r="W76">
        <v>1202.9858400000001</v>
      </c>
      <c r="X76">
        <v>1228.5507809999999</v>
      </c>
      <c r="Y76">
        <v>1255.7867429999999</v>
      </c>
      <c r="Z76">
        <v>1284.9486079999999</v>
      </c>
      <c r="AA76">
        <v>1315.061279</v>
      </c>
      <c r="AB76">
        <v>1347.205078</v>
      </c>
      <c r="AC76">
        <v>1380.965332</v>
      </c>
      <c r="AD76">
        <v>1414.5225829999999</v>
      </c>
      <c r="AE76">
        <v>1446.7288820000001</v>
      </c>
      <c r="AF76">
        <v>1478.111206</v>
      </c>
      <c r="AG76">
        <v>1509.9282229999999</v>
      </c>
      <c r="AH76">
        <v>1542.8691409999999</v>
      </c>
      <c r="AI76">
        <v>1576.1054690000001</v>
      </c>
      <c r="AJ76">
        <v>1609.844116</v>
      </c>
      <c r="AK76" s="58">
        <v>3.5999999999999997E-2</v>
      </c>
    </row>
    <row r="77" spans="1:37">
      <c r="A77" t="s">
        <v>305</v>
      </c>
      <c r="B77" t="s">
        <v>652</v>
      </c>
      <c r="C77" t="s">
        <v>653</v>
      </c>
      <c r="D77" t="s">
        <v>277</v>
      </c>
      <c r="F77">
        <v>99.122467</v>
      </c>
      <c r="G77">
        <v>231.48748800000001</v>
      </c>
      <c r="H77">
        <v>293.59433000000001</v>
      </c>
      <c r="I77">
        <v>328.61056500000001</v>
      </c>
      <c r="J77">
        <v>358.33795199999997</v>
      </c>
      <c r="K77">
        <v>377.13674900000001</v>
      </c>
      <c r="L77">
        <v>385.18737800000002</v>
      </c>
      <c r="M77">
        <v>392.18273900000003</v>
      </c>
      <c r="N77">
        <v>398.64340199999998</v>
      </c>
      <c r="O77">
        <v>404.35443099999998</v>
      </c>
      <c r="P77">
        <v>411.23181199999999</v>
      </c>
      <c r="Q77">
        <v>419.07873499999999</v>
      </c>
      <c r="R77">
        <v>427.91522200000003</v>
      </c>
      <c r="S77">
        <v>437.27001999999999</v>
      </c>
      <c r="T77">
        <v>446.97076399999997</v>
      </c>
      <c r="U77">
        <v>456.38833599999998</v>
      </c>
      <c r="V77">
        <v>464.680725</v>
      </c>
      <c r="W77">
        <v>472.351135</v>
      </c>
      <c r="X77">
        <v>480.62322999999998</v>
      </c>
      <c r="Y77">
        <v>489.443085</v>
      </c>
      <c r="Z77">
        <v>498.90481599999998</v>
      </c>
      <c r="AA77">
        <v>508.67141700000002</v>
      </c>
      <c r="AB77">
        <v>519.10052499999995</v>
      </c>
      <c r="AC77">
        <v>530.04956100000004</v>
      </c>
      <c r="AD77">
        <v>540.91516100000001</v>
      </c>
      <c r="AE77">
        <v>551.32287599999995</v>
      </c>
      <c r="AF77">
        <v>561.45239300000003</v>
      </c>
      <c r="AG77">
        <v>571.71954300000004</v>
      </c>
      <c r="AH77">
        <v>582.35034199999996</v>
      </c>
      <c r="AI77">
        <v>593.07409700000005</v>
      </c>
      <c r="AJ77">
        <v>603.95953399999996</v>
      </c>
      <c r="AK77" s="58">
        <v>6.2E-2</v>
      </c>
    </row>
    <row r="78" spans="1:37">
      <c r="A78" t="s">
        <v>306</v>
      </c>
      <c r="B78" t="s">
        <v>654</v>
      </c>
      <c r="C78" t="s">
        <v>655</v>
      </c>
      <c r="D78" t="s">
        <v>277</v>
      </c>
      <c r="F78">
        <v>76.795760999999999</v>
      </c>
      <c r="G78">
        <v>94.511925000000005</v>
      </c>
      <c r="H78">
        <v>97.157516000000001</v>
      </c>
      <c r="I78">
        <v>96.113319000000004</v>
      </c>
      <c r="J78">
        <v>93.500068999999996</v>
      </c>
      <c r="K78">
        <v>92.853943000000001</v>
      </c>
      <c r="L78">
        <v>91.518303000000003</v>
      </c>
      <c r="M78">
        <v>89.910010999999997</v>
      </c>
      <c r="N78">
        <v>88.196526000000006</v>
      </c>
      <c r="O78">
        <v>86.338027999999994</v>
      </c>
      <c r="P78">
        <v>84.821121000000005</v>
      </c>
      <c r="Q78">
        <v>83.569321000000002</v>
      </c>
      <c r="R78">
        <v>82.563727999999998</v>
      </c>
      <c r="S78">
        <v>81.678595999999999</v>
      </c>
      <c r="T78">
        <v>80.867424</v>
      </c>
      <c r="U78">
        <v>79.994857999999994</v>
      </c>
      <c r="V78">
        <v>78.899520999999993</v>
      </c>
      <c r="W78">
        <v>77.701683000000003</v>
      </c>
      <c r="X78">
        <v>76.643142999999995</v>
      </c>
      <c r="Y78">
        <v>75.703484000000003</v>
      </c>
      <c r="Z78">
        <v>74.888076999999996</v>
      </c>
      <c r="AA78">
        <v>74.131141999999997</v>
      </c>
      <c r="AB78">
        <v>73.488692999999998</v>
      </c>
      <c r="AC78">
        <v>72.929244999999995</v>
      </c>
      <c r="AD78">
        <v>72.352158000000003</v>
      </c>
      <c r="AE78">
        <v>71.702888000000002</v>
      </c>
      <c r="AF78">
        <v>71.015297000000004</v>
      </c>
      <c r="AG78">
        <v>70.353820999999996</v>
      </c>
      <c r="AH78">
        <v>69.749260000000007</v>
      </c>
      <c r="AI78">
        <v>69.161285000000007</v>
      </c>
      <c r="AJ78">
        <v>68.598831000000004</v>
      </c>
      <c r="AK78" s="58">
        <v>-4.0000000000000001E-3</v>
      </c>
    </row>
    <row r="79" spans="1:37">
      <c r="A79" t="s">
        <v>290</v>
      </c>
      <c r="B79" t="s">
        <v>656</v>
      </c>
      <c r="C79" t="s">
        <v>657</v>
      </c>
      <c r="D79" t="s">
        <v>277</v>
      </c>
      <c r="F79">
        <v>53.555019000000001</v>
      </c>
      <c r="G79">
        <v>101.235741</v>
      </c>
      <c r="H79">
        <v>122.83223</v>
      </c>
      <c r="I79">
        <v>134.92768899999999</v>
      </c>
      <c r="J79">
        <v>144.75521900000001</v>
      </c>
      <c r="K79">
        <v>151.90727200000001</v>
      </c>
      <c r="L79">
        <v>156.095001</v>
      </c>
      <c r="M79">
        <v>160.37956199999999</v>
      </c>
      <c r="N79">
        <v>164.74839800000001</v>
      </c>
      <c r="O79">
        <v>169.21594200000001</v>
      </c>
      <c r="P79">
        <v>173.77072100000001</v>
      </c>
      <c r="Q79">
        <v>178.45181299999999</v>
      </c>
      <c r="R79">
        <v>183.268936</v>
      </c>
      <c r="S79">
        <v>188.228668</v>
      </c>
      <c r="T79">
        <v>193.30354299999999</v>
      </c>
      <c r="U79">
        <v>198.47318999999999</v>
      </c>
      <c r="V79">
        <v>203.82153299999999</v>
      </c>
      <c r="W79">
        <v>209.27767900000001</v>
      </c>
      <c r="X79">
        <v>214.84423799999999</v>
      </c>
      <c r="Y79">
        <v>220.54162600000001</v>
      </c>
      <c r="Z79">
        <v>226.35351600000001</v>
      </c>
      <c r="AA79">
        <v>232.21521000000001</v>
      </c>
      <c r="AB79">
        <v>238.19270299999999</v>
      </c>
      <c r="AC79">
        <v>244.28195199999999</v>
      </c>
      <c r="AD79">
        <v>250.491623</v>
      </c>
      <c r="AE79">
        <v>256.83111600000001</v>
      </c>
      <c r="AF79">
        <v>263.30535900000001</v>
      </c>
      <c r="AG79">
        <v>269.90609699999999</v>
      </c>
      <c r="AH79">
        <v>276.61163299999998</v>
      </c>
      <c r="AI79">
        <v>283.41619900000001</v>
      </c>
      <c r="AJ79">
        <v>290.34722900000003</v>
      </c>
      <c r="AK79" s="58">
        <v>5.8000000000000003E-2</v>
      </c>
    </row>
    <row r="80" spans="1:37">
      <c r="A80" t="s">
        <v>291</v>
      </c>
      <c r="B80" t="s">
        <v>658</v>
      </c>
      <c r="C80" t="s">
        <v>659</v>
      </c>
      <c r="D80" t="s">
        <v>277</v>
      </c>
      <c r="F80">
        <v>58.478850999999999</v>
      </c>
      <c r="G80">
        <v>115.64820899999999</v>
      </c>
      <c r="H80">
        <v>141.88584900000001</v>
      </c>
      <c r="I80">
        <v>156.686508</v>
      </c>
      <c r="J80">
        <v>169.00517300000001</v>
      </c>
      <c r="K80">
        <v>177.72389200000001</v>
      </c>
      <c r="L80">
        <v>184.24702500000001</v>
      </c>
      <c r="M80">
        <v>190.99525499999999</v>
      </c>
      <c r="N80">
        <v>197.97511299999999</v>
      </c>
      <c r="O80">
        <v>205.190155</v>
      </c>
      <c r="P80">
        <v>212.63400300000001</v>
      </c>
      <c r="Q80">
        <v>220.24877900000001</v>
      </c>
      <c r="R80">
        <v>228.09545900000001</v>
      </c>
      <c r="S80">
        <v>236.20057700000001</v>
      </c>
      <c r="T80">
        <v>244.573624</v>
      </c>
      <c r="U80">
        <v>253.22891200000001</v>
      </c>
      <c r="V80">
        <v>262.09787</v>
      </c>
      <c r="W80">
        <v>271.25613399999997</v>
      </c>
      <c r="X80">
        <v>280.717468</v>
      </c>
      <c r="Y80">
        <v>290.49288899999999</v>
      </c>
      <c r="Z80">
        <v>300.58840900000001</v>
      </c>
      <c r="AA80">
        <v>310.94918799999999</v>
      </c>
      <c r="AB80">
        <v>321.64205900000002</v>
      </c>
      <c r="AC80">
        <v>332.680634</v>
      </c>
      <c r="AD80">
        <v>344.075897</v>
      </c>
      <c r="AE80">
        <v>355.83639499999998</v>
      </c>
      <c r="AF80">
        <v>367.79312099999999</v>
      </c>
      <c r="AG80">
        <v>380.11740099999997</v>
      </c>
      <c r="AH80">
        <v>392.83236699999998</v>
      </c>
      <c r="AI80">
        <v>405.96460000000002</v>
      </c>
      <c r="AJ80">
        <v>419.53628500000002</v>
      </c>
      <c r="AK80" s="58">
        <v>6.8000000000000005E-2</v>
      </c>
    </row>
    <row r="81" spans="1:37">
      <c r="A81" t="s">
        <v>292</v>
      </c>
      <c r="B81" t="s">
        <v>660</v>
      </c>
      <c r="C81" t="s">
        <v>661</v>
      </c>
      <c r="D81" t="s">
        <v>277</v>
      </c>
      <c r="F81">
        <v>119.221588</v>
      </c>
      <c r="G81">
        <v>180.196304</v>
      </c>
      <c r="H81">
        <v>204.77572599999999</v>
      </c>
      <c r="I81">
        <v>217.605682</v>
      </c>
      <c r="J81">
        <v>232.04170199999999</v>
      </c>
      <c r="K81">
        <v>246.768631</v>
      </c>
      <c r="L81">
        <v>260.95977800000003</v>
      </c>
      <c r="M81">
        <v>275.59530599999999</v>
      </c>
      <c r="N81">
        <v>290.77593999999999</v>
      </c>
      <c r="O81">
        <v>306.48709100000002</v>
      </c>
      <c r="P81">
        <v>322.687164</v>
      </c>
      <c r="Q81">
        <v>339.457336</v>
      </c>
      <c r="R81">
        <v>356.99618500000003</v>
      </c>
      <c r="S81">
        <v>375.38891599999999</v>
      </c>
      <c r="T81">
        <v>394.680115</v>
      </c>
      <c r="U81">
        <v>414.92593399999998</v>
      </c>
      <c r="V81">
        <v>436.01177999999999</v>
      </c>
      <c r="W81">
        <v>458.13092</v>
      </c>
      <c r="X81">
        <v>481.32827800000001</v>
      </c>
      <c r="Y81">
        <v>505.65423600000003</v>
      </c>
      <c r="Z81">
        <v>531.13909899999999</v>
      </c>
      <c r="AA81">
        <v>557.48968500000001</v>
      </c>
      <c r="AB81">
        <v>585.10168499999997</v>
      </c>
      <c r="AC81">
        <v>614.03539999999998</v>
      </c>
      <c r="AD81">
        <v>644.35870399999999</v>
      </c>
      <c r="AE81">
        <v>676.13525400000003</v>
      </c>
      <c r="AF81">
        <v>708.98852499999998</v>
      </c>
      <c r="AG81">
        <v>743.38201900000001</v>
      </c>
      <c r="AH81">
        <v>779.39196800000002</v>
      </c>
      <c r="AI81">
        <v>817.097351</v>
      </c>
      <c r="AJ81">
        <v>856.58691399999998</v>
      </c>
      <c r="AK81" s="58">
        <v>6.8000000000000005E-2</v>
      </c>
    </row>
    <row r="82" spans="1:37">
      <c r="A82" t="s">
        <v>293</v>
      </c>
      <c r="B82" t="s">
        <v>662</v>
      </c>
      <c r="C82" t="s">
        <v>663</v>
      </c>
      <c r="D82" t="s">
        <v>277</v>
      </c>
      <c r="F82">
        <v>687.18518100000006</v>
      </c>
      <c r="G82">
        <v>1076.846558</v>
      </c>
      <c r="H82">
        <v>1238.395996</v>
      </c>
      <c r="I82">
        <v>1324.27063</v>
      </c>
      <c r="J82">
        <v>1398.6708980000001</v>
      </c>
      <c r="K82">
        <v>1465.8831789999999</v>
      </c>
      <c r="L82">
        <v>1519.1070560000001</v>
      </c>
      <c r="M82">
        <v>1573.2360839999999</v>
      </c>
      <c r="N82">
        <v>1628.66687</v>
      </c>
      <c r="O82">
        <v>1685.0665280000001</v>
      </c>
      <c r="P82">
        <v>1742.385254</v>
      </c>
      <c r="Q82">
        <v>1801.1420900000001</v>
      </c>
      <c r="R82">
        <v>1861.024658</v>
      </c>
      <c r="S82">
        <v>1922.5511469999999</v>
      </c>
      <c r="T82">
        <v>1986.1877440000001</v>
      </c>
      <c r="U82">
        <v>2051.8610840000001</v>
      </c>
      <c r="V82">
        <v>2119.6223140000002</v>
      </c>
      <c r="W82">
        <v>2189.7104490000002</v>
      </c>
      <c r="X82">
        <v>2262.1657709999999</v>
      </c>
      <c r="Y82">
        <v>2337.0939939999998</v>
      </c>
      <c r="Z82">
        <v>2414.5932619999999</v>
      </c>
      <c r="AA82">
        <v>2494.6533199999999</v>
      </c>
      <c r="AB82">
        <v>2577.2690429999998</v>
      </c>
      <c r="AC82">
        <v>2662.4316410000001</v>
      </c>
      <c r="AD82">
        <v>2750.1115719999998</v>
      </c>
      <c r="AE82">
        <v>2840.5046390000002</v>
      </c>
      <c r="AF82">
        <v>2933.6748050000001</v>
      </c>
      <c r="AG82">
        <v>3029.7265619999998</v>
      </c>
      <c r="AH82">
        <v>3129.0104980000001</v>
      </c>
      <c r="AI82">
        <v>3231.78125</v>
      </c>
      <c r="AJ82">
        <v>3338.1042480000001</v>
      </c>
      <c r="AK82" s="58">
        <v>5.3999999999999999E-2</v>
      </c>
    </row>
    <row r="83" spans="1:37">
      <c r="A83" t="s">
        <v>294</v>
      </c>
      <c r="B83" t="s">
        <v>664</v>
      </c>
      <c r="C83" t="s">
        <v>665</v>
      </c>
      <c r="D83" t="s">
        <v>277</v>
      </c>
      <c r="F83">
        <v>57.876575000000003</v>
      </c>
      <c r="G83">
        <v>116.434135</v>
      </c>
      <c r="H83">
        <v>141.83621199999999</v>
      </c>
      <c r="I83">
        <v>155.70790099999999</v>
      </c>
      <c r="J83">
        <v>168.35617099999999</v>
      </c>
      <c r="K83">
        <v>178.615814</v>
      </c>
      <c r="L83">
        <v>188.30886799999999</v>
      </c>
      <c r="M83">
        <v>198.43409700000001</v>
      </c>
      <c r="N83">
        <v>208.99749800000001</v>
      </c>
      <c r="O83">
        <v>220.02801500000001</v>
      </c>
      <c r="P83">
        <v>231.56170700000001</v>
      </c>
      <c r="Q83">
        <v>243.577179</v>
      </c>
      <c r="R83">
        <v>256.19396999999998</v>
      </c>
      <c r="S83">
        <v>269.48599200000001</v>
      </c>
      <c r="T83">
        <v>283.50808699999999</v>
      </c>
      <c r="U83">
        <v>298.31811499999998</v>
      </c>
      <c r="V83">
        <v>313.91650399999997</v>
      </c>
      <c r="W83">
        <v>330.36441000000002</v>
      </c>
      <c r="X83">
        <v>347.70163000000002</v>
      </c>
      <c r="Y83">
        <v>366.00060999999999</v>
      </c>
      <c r="Z83">
        <v>385.287781</v>
      </c>
      <c r="AA83">
        <v>405.51226800000001</v>
      </c>
      <c r="AB83">
        <v>426.82488999999998</v>
      </c>
      <c r="AC83">
        <v>449.31750499999998</v>
      </c>
      <c r="AD83">
        <v>473.06167599999998</v>
      </c>
      <c r="AE83">
        <v>498.12005599999998</v>
      </c>
      <c r="AF83">
        <v>524.41241500000001</v>
      </c>
      <c r="AG83">
        <v>552.17431599999998</v>
      </c>
      <c r="AH83">
        <v>581.50518799999998</v>
      </c>
      <c r="AI83">
        <v>612.52484100000004</v>
      </c>
      <c r="AJ83">
        <v>645.34179700000004</v>
      </c>
      <c r="AK83" s="58">
        <v>8.4000000000000005E-2</v>
      </c>
    </row>
    <row r="84" spans="1:37">
      <c r="A84" t="s">
        <v>295</v>
      </c>
      <c r="B84" t="s">
        <v>666</v>
      </c>
      <c r="C84" t="s">
        <v>667</v>
      </c>
      <c r="D84" t="s">
        <v>277</v>
      </c>
      <c r="F84">
        <v>188.03294399999999</v>
      </c>
      <c r="G84">
        <v>323.766907</v>
      </c>
      <c r="H84">
        <v>385.311981</v>
      </c>
      <c r="I84">
        <v>420.45504799999998</v>
      </c>
      <c r="J84">
        <v>452.54855300000003</v>
      </c>
      <c r="K84">
        <v>475.72692899999998</v>
      </c>
      <c r="L84">
        <v>498.76129200000003</v>
      </c>
      <c r="M84">
        <v>522.74548300000004</v>
      </c>
      <c r="N84">
        <v>547.80218500000001</v>
      </c>
      <c r="O84">
        <v>573.90454099999999</v>
      </c>
      <c r="P84">
        <v>601.11535600000002</v>
      </c>
      <c r="Q84">
        <v>629.11242700000003</v>
      </c>
      <c r="R84">
        <v>658.30584699999997</v>
      </c>
      <c r="S84">
        <v>688.77179000000001</v>
      </c>
      <c r="T84">
        <v>720.55676300000005</v>
      </c>
      <c r="U84">
        <v>753.71276899999998</v>
      </c>
      <c r="V84">
        <v>788.12255900000002</v>
      </c>
      <c r="W84">
        <v>823.96154799999999</v>
      </c>
      <c r="X84">
        <v>861.30835000000002</v>
      </c>
      <c r="Y84">
        <v>900.21850600000005</v>
      </c>
      <c r="Z84">
        <v>940.72180200000003</v>
      </c>
      <c r="AA84">
        <v>982.567139</v>
      </c>
      <c r="AB84">
        <v>1026.1020510000001</v>
      </c>
      <c r="AC84">
        <v>1071.395264</v>
      </c>
      <c r="AD84">
        <v>1118.5141599999999</v>
      </c>
      <c r="AE84">
        <v>1167.5333250000001</v>
      </c>
      <c r="AF84">
        <v>1218.0035399999999</v>
      </c>
      <c r="AG84">
        <v>1270.4925539999999</v>
      </c>
      <c r="AH84">
        <v>1325.0738530000001</v>
      </c>
      <c r="AI84">
        <v>1381.8194579999999</v>
      </c>
      <c r="AJ84">
        <v>1440.8355710000001</v>
      </c>
      <c r="AK84" s="58">
        <v>7.0000000000000007E-2</v>
      </c>
    </row>
    <row r="85" spans="1:37">
      <c r="A85" t="s">
        <v>296</v>
      </c>
      <c r="B85" t="s">
        <v>668</v>
      </c>
      <c r="C85" t="s">
        <v>669</v>
      </c>
      <c r="D85" t="s">
        <v>277</v>
      </c>
      <c r="F85">
        <v>140.68240399999999</v>
      </c>
      <c r="G85">
        <v>185.27963299999999</v>
      </c>
      <c r="H85">
        <v>203.79672199999999</v>
      </c>
      <c r="I85">
        <v>213.672256</v>
      </c>
      <c r="J85">
        <v>221.72766100000001</v>
      </c>
      <c r="K85">
        <v>230.024506</v>
      </c>
      <c r="L85">
        <v>236.05181899999999</v>
      </c>
      <c r="M85">
        <v>242.252792</v>
      </c>
      <c r="N85">
        <v>248.71696499999999</v>
      </c>
      <c r="O85">
        <v>255.460083</v>
      </c>
      <c r="P85">
        <v>262.47818000000001</v>
      </c>
      <c r="Q85">
        <v>269.831299</v>
      </c>
      <c r="R85">
        <v>277.51711999999998</v>
      </c>
      <c r="S85">
        <v>285.46218900000002</v>
      </c>
      <c r="T85">
        <v>293.59375</v>
      </c>
      <c r="U85">
        <v>301.84789999999998</v>
      </c>
      <c r="V85">
        <v>310.05011000000002</v>
      </c>
      <c r="W85">
        <v>318.404022</v>
      </c>
      <c r="X85">
        <v>326.936127</v>
      </c>
      <c r="Y85">
        <v>335.69125400000001</v>
      </c>
      <c r="Z85">
        <v>344.68771400000003</v>
      </c>
      <c r="AA85">
        <v>353.72818000000001</v>
      </c>
      <c r="AB85">
        <v>362.99258400000002</v>
      </c>
      <c r="AC85">
        <v>372.49612400000001</v>
      </c>
      <c r="AD85">
        <v>382.24755900000002</v>
      </c>
      <c r="AE85">
        <v>392.25262500000002</v>
      </c>
      <c r="AF85">
        <v>402.25811800000002</v>
      </c>
      <c r="AG85">
        <v>412.490906</v>
      </c>
      <c r="AH85">
        <v>422.99331699999999</v>
      </c>
      <c r="AI85">
        <v>433.805206</v>
      </c>
      <c r="AJ85">
        <v>444.95489500000002</v>
      </c>
      <c r="AK85" s="58">
        <v>3.9E-2</v>
      </c>
    </row>
    <row r="86" spans="1:37">
      <c r="A86" t="s">
        <v>297</v>
      </c>
      <c r="B86" t="s">
        <v>670</v>
      </c>
      <c r="C86" t="s">
        <v>671</v>
      </c>
      <c r="D86" t="s">
        <v>277</v>
      </c>
      <c r="F86">
        <v>618.97699</v>
      </c>
      <c r="G86">
        <v>773.94256600000006</v>
      </c>
      <c r="H86">
        <v>834.68505900000002</v>
      </c>
      <c r="I86">
        <v>865.90063499999997</v>
      </c>
      <c r="J86">
        <v>915.13147000000004</v>
      </c>
      <c r="K86">
        <v>972.84936500000003</v>
      </c>
      <c r="L86">
        <v>1029.237061</v>
      </c>
      <c r="M86">
        <v>1086.4056399999999</v>
      </c>
      <c r="N86">
        <v>1144.977173</v>
      </c>
      <c r="O86">
        <v>1204.563721</v>
      </c>
      <c r="P86">
        <v>1265.042725</v>
      </c>
      <c r="Q86">
        <v>1326.9542240000001</v>
      </c>
      <c r="R86">
        <v>1389.4307859999999</v>
      </c>
      <c r="S86">
        <v>1452.5458980000001</v>
      </c>
      <c r="T86">
        <v>1516.279053</v>
      </c>
      <c r="U86">
        <v>1581.014404</v>
      </c>
      <c r="V86">
        <v>1646.630615</v>
      </c>
      <c r="W86">
        <v>1712.624634</v>
      </c>
      <c r="X86">
        <v>1779.0205080000001</v>
      </c>
      <c r="Y86">
        <v>1846.3770750000001</v>
      </c>
      <c r="Z86">
        <v>1915.294678</v>
      </c>
      <c r="AA86">
        <v>1986.276001</v>
      </c>
      <c r="AB86">
        <v>2059.3171390000002</v>
      </c>
      <c r="AC86">
        <v>2133.8937989999999</v>
      </c>
      <c r="AD86">
        <v>2209.33374</v>
      </c>
      <c r="AE86">
        <v>2284.8486330000001</v>
      </c>
      <c r="AF86">
        <v>2360.2358399999998</v>
      </c>
      <c r="AG86">
        <v>2435.9555660000001</v>
      </c>
      <c r="AH86">
        <v>2511.7475589999999</v>
      </c>
      <c r="AI86">
        <v>2586.9179690000001</v>
      </c>
      <c r="AJ86">
        <v>2660.772461</v>
      </c>
      <c r="AK86" s="58">
        <v>0.05</v>
      </c>
    </row>
    <row r="87" spans="1:37">
      <c r="A87" t="s">
        <v>298</v>
      </c>
      <c r="B87" t="s">
        <v>672</v>
      </c>
      <c r="C87" t="s">
        <v>673</v>
      </c>
      <c r="D87" t="s">
        <v>277</v>
      </c>
      <c r="F87">
        <v>119.216713</v>
      </c>
      <c r="G87">
        <v>219.16575599999999</v>
      </c>
      <c r="H87">
        <v>263.28012100000001</v>
      </c>
      <c r="I87">
        <v>287.62631199999998</v>
      </c>
      <c r="J87">
        <v>305.624146</v>
      </c>
      <c r="K87">
        <v>318.87039199999998</v>
      </c>
      <c r="L87">
        <v>325.58288599999997</v>
      </c>
      <c r="M87">
        <v>331.68810999999999</v>
      </c>
      <c r="N87">
        <v>337.24822999999998</v>
      </c>
      <c r="O87">
        <v>342.24996900000002</v>
      </c>
      <c r="P87">
        <v>346.70931999999999</v>
      </c>
      <c r="Q87">
        <v>350.42318699999998</v>
      </c>
      <c r="R87">
        <v>353.38314800000001</v>
      </c>
      <c r="S87">
        <v>356.238068</v>
      </c>
      <c r="T87">
        <v>359.108002</v>
      </c>
      <c r="U87">
        <v>361.97283900000002</v>
      </c>
      <c r="V87">
        <v>364.90484600000002</v>
      </c>
      <c r="W87">
        <v>367.749908</v>
      </c>
      <c r="X87">
        <v>370.51232900000002</v>
      </c>
      <c r="Y87">
        <v>373.29528800000003</v>
      </c>
      <c r="Z87">
        <v>376.16384900000003</v>
      </c>
      <c r="AA87">
        <v>379.22448700000001</v>
      </c>
      <c r="AB87">
        <v>382.41839599999997</v>
      </c>
      <c r="AC87">
        <v>385.67401100000001</v>
      </c>
      <c r="AD87">
        <v>388.99264499999998</v>
      </c>
      <c r="AE87">
        <v>392.38583399999999</v>
      </c>
      <c r="AF87">
        <v>395.86617999999999</v>
      </c>
      <c r="AG87">
        <v>399.42041</v>
      </c>
      <c r="AH87">
        <v>403.10320999999999</v>
      </c>
      <c r="AI87">
        <v>406.96740699999998</v>
      </c>
      <c r="AJ87">
        <v>411.04797400000001</v>
      </c>
      <c r="AK87" s="58">
        <v>4.2000000000000003E-2</v>
      </c>
    </row>
    <row r="88" spans="1:37">
      <c r="A88" t="s">
        <v>299</v>
      </c>
      <c r="B88" t="s">
        <v>674</v>
      </c>
      <c r="C88" t="s">
        <v>675</v>
      </c>
      <c r="D88" t="s">
        <v>277</v>
      </c>
      <c r="F88">
        <v>193.16528299999999</v>
      </c>
      <c r="G88">
        <v>374.90566999999999</v>
      </c>
      <c r="H88">
        <v>455.84149200000002</v>
      </c>
      <c r="I88">
        <v>500.13897700000001</v>
      </c>
      <c r="J88">
        <v>544.26348900000005</v>
      </c>
      <c r="K88">
        <v>581.05285600000002</v>
      </c>
      <c r="L88">
        <v>616.67150900000001</v>
      </c>
      <c r="M88">
        <v>652.93536400000005</v>
      </c>
      <c r="N88">
        <v>689.71502699999996</v>
      </c>
      <c r="O88">
        <v>726.80731200000002</v>
      </c>
      <c r="P88">
        <v>763.97796600000004</v>
      </c>
      <c r="Q88">
        <v>802.033142</v>
      </c>
      <c r="R88">
        <v>840.92266800000004</v>
      </c>
      <c r="S88">
        <v>880.67901600000005</v>
      </c>
      <c r="T88">
        <v>921.559753</v>
      </c>
      <c r="U88">
        <v>963.64355499999999</v>
      </c>
      <c r="V88">
        <v>1006.476013</v>
      </c>
      <c r="W88">
        <v>1050.5295410000001</v>
      </c>
      <c r="X88">
        <v>1095.922607</v>
      </c>
      <c r="Y88">
        <v>1142.6633300000001</v>
      </c>
      <c r="Z88">
        <v>1190.9151609999999</v>
      </c>
      <c r="AA88">
        <v>1240.471558</v>
      </c>
      <c r="AB88">
        <v>1291.4525149999999</v>
      </c>
      <c r="AC88">
        <v>1343.6793210000001</v>
      </c>
      <c r="AD88">
        <v>1397.3267820000001</v>
      </c>
      <c r="AE88">
        <v>1452.252686</v>
      </c>
      <c r="AF88">
        <v>1506.7248540000001</v>
      </c>
      <c r="AG88">
        <v>1562.0986330000001</v>
      </c>
      <c r="AH88">
        <v>1618.6655270000001</v>
      </c>
      <c r="AI88">
        <v>1676.7257079999999</v>
      </c>
      <c r="AJ88">
        <v>1736.6813959999999</v>
      </c>
      <c r="AK88" s="58">
        <v>7.5999999999999998E-2</v>
      </c>
    </row>
    <row r="89" spans="1:37">
      <c r="A89" t="s">
        <v>300</v>
      </c>
      <c r="B89" t="s">
        <v>676</v>
      </c>
      <c r="C89" t="s">
        <v>677</v>
      </c>
      <c r="D89" t="s">
        <v>277</v>
      </c>
      <c r="F89">
        <v>81.559464000000006</v>
      </c>
      <c r="G89">
        <v>140.07978800000001</v>
      </c>
      <c r="H89">
        <v>165.057816</v>
      </c>
      <c r="I89">
        <v>178.403839</v>
      </c>
      <c r="J89">
        <v>194.78753699999999</v>
      </c>
      <c r="K89">
        <v>210.56733700000001</v>
      </c>
      <c r="L89">
        <v>228.399734</v>
      </c>
      <c r="M89">
        <v>247.63130200000001</v>
      </c>
      <c r="N89">
        <v>268.32702599999999</v>
      </c>
      <c r="O89">
        <v>290.29193099999998</v>
      </c>
      <c r="P89">
        <v>313.18335000000002</v>
      </c>
      <c r="Q89">
        <v>336.74285900000001</v>
      </c>
      <c r="R89">
        <v>360.68170199999997</v>
      </c>
      <c r="S89">
        <v>384.776276</v>
      </c>
      <c r="T89">
        <v>408.93795799999998</v>
      </c>
      <c r="U89">
        <v>433.79733299999998</v>
      </c>
      <c r="V89">
        <v>459.64868200000001</v>
      </c>
      <c r="W89">
        <v>486.68194599999998</v>
      </c>
      <c r="X89">
        <v>514.95910600000002</v>
      </c>
      <c r="Y89">
        <v>544.50598100000002</v>
      </c>
      <c r="Z89">
        <v>575.342896</v>
      </c>
      <c r="AA89">
        <v>607.26843299999996</v>
      </c>
      <c r="AB89">
        <v>640.44976799999995</v>
      </c>
      <c r="AC89">
        <v>674.97344999999996</v>
      </c>
      <c r="AD89">
        <v>710.845642</v>
      </c>
      <c r="AE89">
        <v>748.08526600000005</v>
      </c>
      <c r="AF89">
        <v>786.48590100000001</v>
      </c>
      <c r="AG89">
        <v>826.15936299999998</v>
      </c>
      <c r="AH89">
        <v>867.20568800000001</v>
      </c>
      <c r="AI89">
        <v>909.61236599999995</v>
      </c>
      <c r="AJ89">
        <v>953.42645300000004</v>
      </c>
      <c r="AK89" s="58">
        <v>8.5000000000000006E-2</v>
      </c>
    </row>
    <row r="90" spans="1:37">
      <c r="A90" t="s">
        <v>301</v>
      </c>
      <c r="B90" t="s">
        <v>678</v>
      </c>
      <c r="C90" t="s">
        <v>679</v>
      </c>
      <c r="D90" t="s">
        <v>277</v>
      </c>
      <c r="F90">
        <v>69.742096000000004</v>
      </c>
      <c r="G90">
        <v>131.43804900000001</v>
      </c>
      <c r="H90">
        <v>158.68034399999999</v>
      </c>
      <c r="I90">
        <v>173.520599</v>
      </c>
      <c r="J90">
        <v>186.72010800000001</v>
      </c>
      <c r="K90">
        <v>196.99890099999999</v>
      </c>
      <c r="L90">
        <v>204.19982899999999</v>
      </c>
      <c r="M90">
        <v>211.61386100000001</v>
      </c>
      <c r="N90">
        <v>219.25602699999999</v>
      </c>
      <c r="O90">
        <v>227.12773100000001</v>
      </c>
      <c r="P90">
        <v>235.23220800000001</v>
      </c>
      <c r="Q90">
        <v>243.57475299999999</v>
      </c>
      <c r="R90">
        <v>252.12411499999999</v>
      </c>
      <c r="S90">
        <v>260.86148100000003</v>
      </c>
      <c r="T90">
        <v>269.78302000000002</v>
      </c>
      <c r="U90">
        <v>278.88677999999999</v>
      </c>
      <c r="V90">
        <v>288.14254799999998</v>
      </c>
      <c r="W90">
        <v>297.51876800000002</v>
      </c>
      <c r="X90">
        <v>306.90365600000001</v>
      </c>
      <c r="Y90">
        <v>316.35650600000002</v>
      </c>
      <c r="Z90">
        <v>326.06564300000002</v>
      </c>
      <c r="AA90">
        <v>336.02792399999998</v>
      </c>
      <c r="AB90">
        <v>346.25894199999999</v>
      </c>
      <c r="AC90">
        <v>356.76721199999997</v>
      </c>
      <c r="AD90">
        <v>367.55902099999997</v>
      </c>
      <c r="AE90">
        <v>378.64498900000001</v>
      </c>
      <c r="AF90">
        <v>390.02023300000002</v>
      </c>
      <c r="AG90">
        <v>401.705444</v>
      </c>
      <c r="AH90">
        <v>413.71331800000002</v>
      </c>
      <c r="AI90">
        <v>426.05297899999999</v>
      </c>
      <c r="AJ90">
        <v>438.73550399999999</v>
      </c>
      <c r="AK90" s="58">
        <v>6.3E-2</v>
      </c>
    </row>
    <row r="91" spans="1:37">
      <c r="A91" t="s">
        <v>168</v>
      </c>
      <c r="B91" t="s">
        <v>680</v>
      </c>
      <c r="C91" t="s">
        <v>681</v>
      </c>
      <c r="D91" t="s">
        <v>277</v>
      </c>
      <c r="F91">
        <v>3126.5522460000002</v>
      </c>
      <c r="G91">
        <v>4820.5991210000002</v>
      </c>
      <c r="H91">
        <v>5532.1162109999996</v>
      </c>
      <c r="I91">
        <v>5913.2172849999997</v>
      </c>
      <c r="J91">
        <v>6265.341797</v>
      </c>
      <c r="K91">
        <v>6589.8559569999998</v>
      </c>
      <c r="L91">
        <v>6861.2631840000004</v>
      </c>
      <c r="M91">
        <v>7134.107422</v>
      </c>
      <c r="N91">
        <v>7411.8583980000003</v>
      </c>
      <c r="O91">
        <v>7692.5161129999997</v>
      </c>
      <c r="P91">
        <v>7983.2587890000004</v>
      </c>
      <c r="Q91">
        <v>8284.4755860000005</v>
      </c>
      <c r="R91">
        <v>8595.4912110000005</v>
      </c>
      <c r="S91">
        <v>8915.59375</v>
      </c>
      <c r="T91">
        <v>9244.8574219999991</v>
      </c>
      <c r="U91">
        <v>9581.7744139999995</v>
      </c>
      <c r="V91">
        <v>9922.265625</v>
      </c>
      <c r="W91">
        <v>10269.247069999999</v>
      </c>
      <c r="X91">
        <v>10628.137694999999</v>
      </c>
      <c r="Y91">
        <v>10999.823242</v>
      </c>
      <c r="Z91">
        <v>11385.894531</v>
      </c>
      <c r="AA91">
        <v>11784.248046999999</v>
      </c>
      <c r="AB91">
        <v>12197.815430000001</v>
      </c>
      <c r="AC91">
        <v>12625.571289</v>
      </c>
      <c r="AD91">
        <v>13064.708984000001</v>
      </c>
      <c r="AE91">
        <v>13513.184569999999</v>
      </c>
      <c r="AF91">
        <v>13968.347656</v>
      </c>
      <c r="AG91">
        <v>14435.630859000001</v>
      </c>
      <c r="AH91">
        <v>14916.823242</v>
      </c>
      <c r="AI91">
        <v>15411.027344</v>
      </c>
      <c r="AJ91">
        <v>15918.774414</v>
      </c>
      <c r="AK91" s="58">
        <v>5.6000000000000001E-2</v>
      </c>
    </row>
    <row r="92" spans="1:37">
      <c r="A92" t="s">
        <v>167</v>
      </c>
    </row>
    <row r="93" spans="1:37">
      <c r="A93" t="s">
        <v>289</v>
      </c>
      <c r="B93" t="s">
        <v>682</v>
      </c>
      <c r="C93" t="s">
        <v>683</v>
      </c>
      <c r="D93" t="s">
        <v>316</v>
      </c>
      <c r="F93">
        <v>12.766569</v>
      </c>
      <c r="G93">
        <v>0</v>
      </c>
      <c r="H93">
        <v>52.252617000000001</v>
      </c>
      <c r="I93">
        <v>246.18942300000001</v>
      </c>
      <c r="J93">
        <v>296.07037400000002</v>
      </c>
      <c r="K93">
        <v>437.85672</v>
      </c>
      <c r="L93">
        <v>368.492279</v>
      </c>
      <c r="M93">
        <v>361.94036899999998</v>
      </c>
      <c r="N93">
        <v>407.28619400000002</v>
      </c>
      <c r="O93">
        <v>384.99676499999998</v>
      </c>
      <c r="P93">
        <v>413.401184</v>
      </c>
      <c r="Q93">
        <v>434.65106200000002</v>
      </c>
      <c r="R93">
        <v>459.50088499999998</v>
      </c>
      <c r="S93">
        <v>476.61776700000001</v>
      </c>
      <c r="T93">
        <v>489.135559</v>
      </c>
      <c r="U93">
        <v>498.09378099999998</v>
      </c>
      <c r="V93">
        <v>471.696777</v>
      </c>
      <c r="W93">
        <v>455.21768200000002</v>
      </c>
      <c r="X93">
        <v>464.049286</v>
      </c>
      <c r="Y93">
        <v>472.574524</v>
      </c>
      <c r="Z93">
        <v>483.26721199999997</v>
      </c>
      <c r="AA93">
        <v>488.19723499999998</v>
      </c>
      <c r="AB93">
        <v>500.796875</v>
      </c>
      <c r="AC93">
        <v>511.55892899999998</v>
      </c>
      <c r="AD93">
        <v>510.91027800000001</v>
      </c>
      <c r="AE93">
        <v>503.70721400000002</v>
      </c>
      <c r="AF93">
        <v>500.68963600000001</v>
      </c>
      <c r="AG93">
        <v>506.68646200000001</v>
      </c>
      <c r="AH93">
        <v>517.70465100000001</v>
      </c>
      <c r="AI93">
        <v>524.05957000000001</v>
      </c>
      <c r="AJ93">
        <v>532.497253</v>
      </c>
      <c r="AK93" s="58">
        <v>0.13200000000000001</v>
      </c>
    </row>
    <row r="94" spans="1:37">
      <c r="A94" t="s">
        <v>304</v>
      </c>
      <c r="B94" t="s">
        <v>684</v>
      </c>
      <c r="C94" t="s">
        <v>685</v>
      </c>
      <c r="D94" t="s">
        <v>316</v>
      </c>
      <c r="F94">
        <v>0</v>
      </c>
      <c r="G94">
        <v>0</v>
      </c>
      <c r="H94">
        <v>52.252617000000001</v>
      </c>
      <c r="I94">
        <v>214.376633</v>
      </c>
      <c r="J94">
        <v>238.23535200000001</v>
      </c>
      <c r="K94">
        <v>306.90139799999997</v>
      </c>
      <c r="L94">
        <v>277.23144500000001</v>
      </c>
      <c r="M94">
        <v>274.634277</v>
      </c>
      <c r="N94">
        <v>292.23242199999999</v>
      </c>
      <c r="O94">
        <v>302.931152</v>
      </c>
      <c r="P94">
        <v>315.81298800000002</v>
      </c>
      <c r="Q94">
        <v>326.22851600000001</v>
      </c>
      <c r="R94">
        <v>337.18310500000001</v>
      </c>
      <c r="S94">
        <v>342.09082000000001</v>
      </c>
      <c r="T94">
        <v>344.94921900000003</v>
      </c>
      <c r="U94">
        <v>339.55908199999999</v>
      </c>
      <c r="V94">
        <v>322.82470699999999</v>
      </c>
      <c r="W94">
        <v>313.14209</v>
      </c>
      <c r="X94">
        <v>320.90429699999999</v>
      </c>
      <c r="Y94">
        <v>328.787598</v>
      </c>
      <c r="Z94">
        <v>338.5625</v>
      </c>
      <c r="AA94">
        <v>344.47607399999998</v>
      </c>
      <c r="AB94">
        <v>356.08496100000002</v>
      </c>
      <c r="AC94">
        <v>366.47167999999999</v>
      </c>
      <c r="AD94">
        <v>368.96826199999998</v>
      </c>
      <c r="AE94">
        <v>366.59667999999999</v>
      </c>
      <c r="AF94">
        <v>367.1875</v>
      </c>
      <c r="AG94">
        <v>374.23828099999997</v>
      </c>
      <c r="AH94">
        <v>385.15820300000001</v>
      </c>
      <c r="AI94">
        <v>392.835938</v>
      </c>
      <c r="AJ94">
        <v>402.01367199999999</v>
      </c>
      <c r="AK94" t="s">
        <v>169</v>
      </c>
    </row>
    <row r="95" spans="1:37">
      <c r="A95" t="s">
        <v>305</v>
      </c>
      <c r="B95" t="s">
        <v>686</v>
      </c>
      <c r="C95" t="s">
        <v>687</v>
      </c>
      <c r="D95" t="s">
        <v>316</v>
      </c>
      <c r="F95">
        <v>12.766569</v>
      </c>
      <c r="G95">
        <v>0</v>
      </c>
      <c r="H95">
        <v>0</v>
      </c>
      <c r="I95">
        <v>31.812792000000002</v>
      </c>
      <c r="J95">
        <v>57.835011000000002</v>
      </c>
      <c r="K95">
        <v>93.524199999999993</v>
      </c>
      <c r="L95">
        <v>91.260834000000003</v>
      </c>
      <c r="M95">
        <v>87.306090999999995</v>
      </c>
      <c r="N95">
        <v>84.665649000000002</v>
      </c>
      <c r="O95">
        <v>82.065605000000005</v>
      </c>
      <c r="P95">
        <v>84.370002999999997</v>
      </c>
      <c r="Q95">
        <v>85.730689999999996</v>
      </c>
      <c r="R95">
        <v>86.845871000000002</v>
      </c>
      <c r="S95">
        <v>86.609261000000004</v>
      </c>
      <c r="T95">
        <v>85.671310000000005</v>
      </c>
      <c r="U95">
        <v>83.069007999999997</v>
      </c>
      <c r="V95">
        <v>78.363174000000001</v>
      </c>
      <c r="W95">
        <v>75.100493999999998</v>
      </c>
      <c r="X95">
        <v>75.463714999999993</v>
      </c>
      <c r="Y95">
        <v>75.996994000000001</v>
      </c>
      <c r="Z95">
        <v>76.946151999999998</v>
      </c>
      <c r="AA95">
        <v>77.419646999999998</v>
      </c>
      <c r="AB95">
        <v>78.951796999999999</v>
      </c>
      <c r="AC95">
        <v>80.508262999999999</v>
      </c>
      <c r="AD95">
        <v>80.486084000000005</v>
      </c>
      <c r="AE95">
        <v>79.839416999999997</v>
      </c>
      <c r="AF95">
        <v>79.747497999999993</v>
      </c>
      <c r="AG95">
        <v>80.891768999999996</v>
      </c>
      <c r="AH95">
        <v>82.468581999999998</v>
      </c>
      <c r="AI95">
        <v>83.210937999999999</v>
      </c>
      <c r="AJ95">
        <v>84.195250999999999</v>
      </c>
      <c r="AK95" s="58">
        <v>6.5000000000000002E-2</v>
      </c>
    </row>
    <row r="96" spans="1:37">
      <c r="A96" t="s">
        <v>306</v>
      </c>
      <c r="B96" t="s">
        <v>688</v>
      </c>
      <c r="C96" t="s">
        <v>689</v>
      </c>
      <c r="D96" t="s">
        <v>316</v>
      </c>
      <c r="F96">
        <v>0</v>
      </c>
      <c r="G96">
        <v>0</v>
      </c>
      <c r="H96">
        <v>0</v>
      </c>
      <c r="I96">
        <v>0</v>
      </c>
      <c r="J96">
        <v>0</v>
      </c>
      <c r="K96">
        <v>37.431125999999999</v>
      </c>
      <c r="L96">
        <v>0</v>
      </c>
      <c r="M96">
        <v>0</v>
      </c>
      <c r="N96">
        <v>30.388110999999999</v>
      </c>
      <c r="O96">
        <v>0</v>
      </c>
      <c r="P96">
        <v>13.218216</v>
      </c>
      <c r="Q96">
        <v>22.691863999999999</v>
      </c>
      <c r="R96">
        <v>35.471885999999998</v>
      </c>
      <c r="S96">
        <v>47.917701999999998</v>
      </c>
      <c r="T96">
        <v>58.515014999999998</v>
      </c>
      <c r="U96">
        <v>75.465698000000003</v>
      </c>
      <c r="V96">
        <v>70.508910999999998</v>
      </c>
      <c r="W96">
        <v>66.975098000000003</v>
      </c>
      <c r="X96">
        <v>67.681274000000002</v>
      </c>
      <c r="Y96">
        <v>67.789917000000003</v>
      </c>
      <c r="Z96">
        <v>67.758544999999998</v>
      </c>
      <c r="AA96">
        <v>66.301513999999997</v>
      </c>
      <c r="AB96">
        <v>65.760131999999999</v>
      </c>
      <c r="AC96">
        <v>64.578979000000004</v>
      </c>
      <c r="AD96">
        <v>61.455933000000002</v>
      </c>
      <c r="AE96">
        <v>57.271118000000001</v>
      </c>
      <c r="AF96">
        <v>53.754638999999997</v>
      </c>
      <c r="AG96">
        <v>51.556395999999999</v>
      </c>
      <c r="AH96">
        <v>50.077880999999998</v>
      </c>
      <c r="AI96">
        <v>48.012695000000001</v>
      </c>
      <c r="AJ96">
        <v>46.288330000000002</v>
      </c>
      <c r="AK96" t="s">
        <v>169</v>
      </c>
    </row>
    <row r="97" spans="1:37">
      <c r="A97" t="s">
        <v>290</v>
      </c>
      <c r="B97" t="s">
        <v>690</v>
      </c>
      <c r="C97" t="s">
        <v>691</v>
      </c>
      <c r="D97" t="s">
        <v>316</v>
      </c>
      <c r="F97">
        <v>0</v>
      </c>
      <c r="G97">
        <v>0</v>
      </c>
      <c r="H97">
        <v>11.480247</v>
      </c>
      <c r="I97">
        <v>23.068840000000002</v>
      </c>
      <c r="J97">
        <v>51.716681999999999</v>
      </c>
      <c r="K97">
        <v>46.809795000000001</v>
      </c>
      <c r="L97">
        <v>46.414143000000003</v>
      </c>
      <c r="M97">
        <v>47.910172000000003</v>
      </c>
      <c r="N97">
        <v>49.151169000000003</v>
      </c>
      <c r="O97">
        <v>50.310692000000003</v>
      </c>
      <c r="P97">
        <v>52.485390000000002</v>
      </c>
      <c r="Q97">
        <v>55.767746000000002</v>
      </c>
      <c r="R97">
        <v>58.284194999999997</v>
      </c>
      <c r="S97">
        <v>58.741089000000002</v>
      </c>
      <c r="T97">
        <v>58.515366</v>
      </c>
      <c r="U97">
        <v>58.297241</v>
      </c>
      <c r="V97">
        <v>58.581817999999998</v>
      </c>
      <c r="W97">
        <v>58.656478999999997</v>
      </c>
      <c r="X97">
        <v>58.849564000000001</v>
      </c>
      <c r="Y97">
        <v>59.253310999999997</v>
      </c>
      <c r="Z97">
        <v>59.697662000000001</v>
      </c>
      <c r="AA97">
        <v>59.965499999999999</v>
      </c>
      <c r="AB97">
        <v>60.650925000000001</v>
      </c>
      <c r="AC97">
        <v>61.431274000000002</v>
      </c>
      <c r="AD97">
        <v>62.362166999999999</v>
      </c>
      <c r="AE97">
        <v>63.440261999999997</v>
      </c>
      <c r="AF97">
        <v>64.637787000000003</v>
      </c>
      <c r="AG97">
        <v>65.894576999999998</v>
      </c>
      <c r="AH97">
        <v>67.150374999999997</v>
      </c>
      <c r="AI97">
        <v>68.474670000000003</v>
      </c>
      <c r="AJ97">
        <v>70.012039000000001</v>
      </c>
      <c r="AK97" t="s">
        <v>169</v>
      </c>
    </row>
    <row r="98" spans="1:37">
      <c r="A98" t="s">
        <v>304</v>
      </c>
      <c r="B98" t="s">
        <v>692</v>
      </c>
      <c r="C98" t="s">
        <v>693</v>
      </c>
      <c r="D98" t="s">
        <v>316</v>
      </c>
      <c r="F98">
        <v>0</v>
      </c>
      <c r="G98">
        <v>0</v>
      </c>
      <c r="H98">
        <v>11.480247</v>
      </c>
      <c r="I98">
        <v>18.501953</v>
      </c>
      <c r="J98">
        <v>28.589088</v>
      </c>
      <c r="K98">
        <v>28.648199000000002</v>
      </c>
      <c r="L98">
        <v>26.231873</v>
      </c>
      <c r="M98">
        <v>26.711853000000001</v>
      </c>
      <c r="N98">
        <v>27.148743</v>
      </c>
      <c r="O98">
        <v>27.586272999999998</v>
      </c>
      <c r="P98">
        <v>29.185669000000001</v>
      </c>
      <c r="Q98">
        <v>31.864899000000001</v>
      </c>
      <c r="R98">
        <v>31.920624</v>
      </c>
      <c r="S98">
        <v>32.034058000000002</v>
      </c>
      <c r="T98">
        <v>32.151305999999998</v>
      </c>
      <c r="U98">
        <v>32.279724000000002</v>
      </c>
      <c r="V98">
        <v>32.670257999999997</v>
      </c>
      <c r="W98">
        <v>32.964874000000002</v>
      </c>
      <c r="X98">
        <v>33.331511999999996</v>
      </c>
      <c r="Y98">
        <v>33.820189999999997</v>
      </c>
      <c r="Z98">
        <v>34.338622999999998</v>
      </c>
      <c r="AA98">
        <v>34.777588000000002</v>
      </c>
      <c r="AB98">
        <v>35.450133999999998</v>
      </c>
      <c r="AC98">
        <v>36.188476999999999</v>
      </c>
      <c r="AD98">
        <v>37.024292000000003</v>
      </c>
      <c r="AE98">
        <v>37.955139000000003</v>
      </c>
      <c r="AF98">
        <v>38.962952000000001</v>
      </c>
      <c r="AG98">
        <v>40.013916000000002</v>
      </c>
      <c r="AH98">
        <v>41.072693000000001</v>
      </c>
      <c r="AI98">
        <v>42.169922</v>
      </c>
      <c r="AJ98">
        <v>43.382263000000002</v>
      </c>
      <c r="AK98" t="s">
        <v>169</v>
      </c>
    </row>
    <row r="99" spans="1:37">
      <c r="A99" t="s">
        <v>305</v>
      </c>
      <c r="B99" t="s">
        <v>694</v>
      </c>
      <c r="C99" t="s">
        <v>695</v>
      </c>
      <c r="D99" t="s">
        <v>316</v>
      </c>
      <c r="F99">
        <v>0</v>
      </c>
      <c r="G99">
        <v>0</v>
      </c>
      <c r="H99">
        <v>0</v>
      </c>
      <c r="I99">
        <v>4.5668870000000004</v>
      </c>
      <c r="J99">
        <v>12.589356</v>
      </c>
      <c r="K99">
        <v>9.0128219999999999</v>
      </c>
      <c r="L99">
        <v>6.2567649999999997</v>
      </c>
      <c r="M99">
        <v>6.9326930000000004</v>
      </c>
      <c r="N99">
        <v>7.5462170000000004</v>
      </c>
      <c r="O99">
        <v>8.1051570000000002</v>
      </c>
      <c r="P99">
        <v>8.5770630000000008</v>
      </c>
      <c r="Q99">
        <v>9.0623930000000001</v>
      </c>
      <c r="R99">
        <v>11.429062</v>
      </c>
      <c r="S99">
        <v>11.703583</v>
      </c>
      <c r="T99">
        <v>11.357070999999999</v>
      </c>
      <c r="U99">
        <v>11.056609999999999</v>
      </c>
      <c r="V99">
        <v>10.912781000000001</v>
      </c>
      <c r="W99">
        <v>10.758347000000001</v>
      </c>
      <c r="X99">
        <v>10.664505</v>
      </c>
      <c r="Y99">
        <v>10.645889</v>
      </c>
      <c r="Z99">
        <v>10.667847</v>
      </c>
      <c r="AA99">
        <v>10.660721000000001</v>
      </c>
      <c r="AB99">
        <v>10.758011</v>
      </c>
      <c r="AC99">
        <v>10.88031</v>
      </c>
      <c r="AD99">
        <v>11.033249</v>
      </c>
      <c r="AE99">
        <v>11.213760000000001</v>
      </c>
      <c r="AF99">
        <v>11.414612</v>
      </c>
      <c r="AG99">
        <v>11.621231</v>
      </c>
      <c r="AH99">
        <v>11.819350999999999</v>
      </c>
      <c r="AI99">
        <v>12.029266</v>
      </c>
      <c r="AJ99">
        <v>12.284682999999999</v>
      </c>
      <c r="AK99" t="s">
        <v>169</v>
      </c>
    </row>
    <row r="100" spans="1:37">
      <c r="A100" t="s">
        <v>306</v>
      </c>
      <c r="B100" t="s">
        <v>696</v>
      </c>
      <c r="C100" t="s">
        <v>697</v>
      </c>
      <c r="D100" t="s">
        <v>316</v>
      </c>
      <c r="F100">
        <v>0</v>
      </c>
      <c r="G100">
        <v>0</v>
      </c>
      <c r="H100">
        <v>0</v>
      </c>
      <c r="I100">
        <v>0</v>
      </c>
      <c r="J100">
        <v>10.538239000000001</v>
      </c>
      <c r="K100">
        <v>9.1487730000000003</v>
      </c>
      <c r="L100">
        <v>13.925507</v>
      </c>
      <c r="M100">
        <v>14.265625</v>
      </c>
      <c r="N100">
        <v>14.456206999999999</v>
      </c>
      <c r="O100">
        <v>14.619263</v>
      </c>
      <c r="P100">
        <v>14.722656000000001</v>
      </c>
      <c r="Q100">
        <v>14.840453999999999</v>
      </c>
      <c r="R100">
        <v>14.934509</v>
      </c>
      <c r="S100">
        <v>15.003448000000001</v>
      </c>
      <c r="T100">
        <v>15.006989000000001</v>
      </c>
      <c r="U100">
        <v>14.960907000000001</v>
      </c>
      <c r="V100">
        <v>14.998779000000001</v>
      </c>
      <c r="W100">
        <v>14.933258</v>
      </c>
      <c r="X100">
        <v>14.853546</v>
      </c>
      <c r="Y100">
        <v>14.787231</v>
      </c>
      <c r="Z100">
        <v>14.691193</v>
      </c>
      <c r="AA100">
        <v>14.527191</v>
      </c>
      <c r="AB100">
        <v>14.442780000000001</v>
      </c>
      <c r="AC100">
        <v>14.362488000000001</v>
      </c>
      <c r="AD100">
        <v>14.304626000000001</v>
      </c>
      <c r="AE100">
        <v>14.271362</v>
      </c>
      <c r="AF100">
        <v>14.260223</v>
      </c>
      <c r="AG100">
        <v>14.25943</v>
      </c>
      <c r="AH100">
        <v>14.258331</v>
      </c>
      <c r="AI100">
        <v>14.275482</v>
      </c>
      <c r="AJ100">
        <v>14.345093</v>
      </c>
      <c r="AK100" t="s">
        <v>169</v>
      </c>
    </row>
    <row r="101" spans="1:37">
      <c r="A101" t="s">
        <v>291</v>
      </c>
      <c r="B101" t="s">
        <v>698</v>
      </c>
      <c r="C101" t="s">
        <v>699</v>
      </c>
      <c r="D101" t="s">
        <v>316</v>
      </c>
      <c r="F101">
        <v>0</v>
      </c>
      <c r="G101">
        <v>0</v>
      </c>
      <c r="H101">
        <v>0</v>
      </c>
      <c r="I101">
        <v>14.142521</v>
      </c>
      <c r="J101">
        <v>35.199738000000004</v>
      </c>
      <c r="K101">
        <v>33.541885000000001</v>
      </c>
      <c r="L101">
        <v>29.704160999999999</v>
      </c>
      <c r="M101">
        <v>37.478279000000001</v>
      </c>
      <c r="N101">
        <v>40.383105999999998</v>
      </c>
      <c r="O101">
        <v>43.874802000000003</v>
      </c>
      <c r="P101">
        <v>47.267197000000003</v>
      </c>
      <c r="Q101">
        <v>49.578643999999997</v>
      </c>
      <c r="R101">
        <v>52.026057999999999</v>
      </c>
      <c r="S101">
        <v>56.148299999999999</v>
      </c>
      <c r="T101">
        <v>61.598576000000001</v>
      </c>
      <c r="U101">
        <v>62.922504000000004</v>
      </c>
      <c r="V101">
        <v>63.972118000000002</v>
      </c>
      <c r="W101">
        <v>65.340553</v>
      </c>
      <c r="X101">
        <v>66.743408000000002</v>
      </c>
      <c r="Y101">
        <v>68.186027999999993</v>
      </c>
      <c r="Z101">
        <v>69.637908999999993</v>
      </c>
      <c r="AA101">
        <v>70.906447999999997</v>
      </c>
      <c r="AB101">
        <v>72.419769000000002</v>
      </c>
      <c r="AC101">
        <v>73.997642999999997</v>
      </c>
      <c r="AD101">
        <v>75.639694000000006</v>
      </c>
      <c r="AE101">
        <v>77.356673999999998</v>
      </c>
      <c r="AF101">
        <v>78.551102</v>
      </c>
      <c r="AG101">
        <v>80.447158999999999</v>
      </c>
      <c r="AH101">
        <v>82.517264999999995</v>
      </c>
      <c r="AI101">
        <v>84.766593999999998</v>
      </c>
      <c r="AJ101">
        <v>87.225166000000002</v>
      </c>
      <c r="AK101" t="s">
        <v>169</v>
      </c>
    </row>
    <row r="102" spans="1:37">
      <c r="A102" t="s">
        <v>304</v>
      </c>
      <c r="B102" t="s">
        <v>700</v>
      </c>
      <c r="C102" t="s">
        <v>701</v>
      </c>
      <c r="D102" t="s">
        <v>316</v>
      </c>
      <c r="F102">
        <v>0</v>
      </c>
      <c r="G102">
        <v>0</v>
      </c>
      <c r="H102">
        <v>0</v>
      </c>
      <c r="I102">
        <v>13.620169000000001</v>
      </c>
      <c r="J102">
        <v>28.143758999999999</v>
      </c>
      <c r="K102">
        <v>27.264645000000002</v>
      </c>
      <c r="L102">
        <v>25.290241000000002</v>
      </c>
      <c r="M102">
        <v>27.489864000000001</v>
      </c>
      <c r="N102">
        <v>29.755880000000001</v>
      </c>
      <c r="O102">
        <v>32.031395000000003</v>
      </c>
      <c r="P102">
        <v>34.265774</v>
      </c>
      <c r="Q102">
        <v>36.307617</v>
      </c>
      <c r="R102">
        <v>38.427318999999997</v>
      </c>
      <c r="S102">
        <v>42.206665000000001</v>
      </c>
      <c r="T102">
        <v>47.322814999999999</v>
      </c>
      <c r="U102">
        <v>48.313538000000001</v>
      </c>
      <c r="V102">
        <v>49.131348000000003</v>
      </c>
      <c r="W102">
        <v>50.185547</v>
      </c>
      <c r="X102">
        <v>51.317261000000002</v>
      </c>
      <c r="Y102">
        <v>52.507080000000002</v>
      </c>
      <c r="Z102">
        <v>53.729553000000003</v>
      </c>
      <c r="AA102">
        <v>54.841431</v>
      </c>
      <c r="AB102">
        <v>56.153686999999998</v>
      </c>
      <c r="AC102">
        <v>57.533996999999999</v>
      </c>
      <c r="AD102">
        <v>58.981628000000001</v>
      </c>
      <c r="AE102">
        <v>60.504883</v>
      </c>
      <c r="AF102">
        <v>61.633727999999998</v>
      </c>
      <c r="AG102">
        <v>63.298462000000001</v>
      </c>
      <c r="AH102">
        <v>65.119140999999999</v>
      </c>
      <c r="AI102">
        <v>67.116271999999995</v>
      </c>
      <c r="AJ102">
        <v>69.284851000000003</v>
      </c>
      <c r="AK102" t="s">
        <v>169</v>
      </c>
    </row>
    <row r="103" spans="1:37">
      <c r="A103" t="s">
        <v>305</v>
      </c>
      <c r="B103" t="s">
        <v>702</v>
      </c>
      <c r="C103" t="s">
        <v>703</v>
      </c>
      <c r="D103" t="s">
        <v>316</v>
      </c>
      <c r="F103">
        <v>0</v>
      </c>
      <c r="G103">
        <v>0</v>
      </c>
      <c r="H103">
        <v>0</v>
      </c>
      <c r="I103">
        <v>0.52235200000000004</v>
      </c>
      <c r="J103">
        <v>2.8203900000000002</v>
      </c>
      <c r="K103">
        <v>2.3949699999999998</v>
      </c>
      <c r="L103">
        <v>1.310349</v>
      </c>
      <c r="M103">
        <v>1.610806</v>
      </c>
      <c r="N103">
        <v>1.8231029999999999</v>
      </c>
      <c r="O103">
        <v>2.7190470000000002</v>
      </c>
      <c r="P103">
        <v>3.587437</v>
      </c>
      <c r="Q103">
        <v>3.6457980000000001</v>
      </c>
      <c r="R103">
        <v>3.7253270000000001</v>
      </c>
      <c r="S103">
        <v>3.819534</v>
      </c>
      <c r="T103">
        <v>3.9216350000000002</v>
      </c>
      <c r="U103">
        <v>4.0356940000000003</v>
      </c>
      <c r="V103">
        <v>4.1299549999999998</v>
      </c>
      <c r="W103">
        <v>4.2675090000000004</v>
      </c>
      <c r="X103">
        <v>4.3737069999999996</v>
      </c>
      <c r="Y103">
        <v>4.47567</v>
      </c>
      <c r="Z103">
        <v>4.5751340000000003</v>
      </c>
      <c r="AA103">
        <v>4.6588440000000002</v>
      </c>
      <c r="AB103">
        <v>4.7519869999999997</v>
      </c>
      <c r="AC103">
        <v>4.844322</v>
      </c>
      <c r="AD103">
        <v>4.9343110000000001</v>
      </c>
      <c r="AE103">
        <v>5.0227830000000004</v>
      </c>
      <c r="AF103">
        <v>5.0932909999999998</v>
      </c>
      <c r="AG103">
        <v>5.2154410000000002</v>
      </c>
      <c r="AH103">
        <v>5.3321459999999998</v>
      </c>
      <c r="AI103">
        <v>5.4255789999999999</v>
      </c>
      <c r="AJ103">
        <v>5.5310600000000001</v>
      </c>
      <c r="AK103" t="s">
        <v>169</v>
      </c>
    </row>
    <row r="104" spans="1:37">
      <c r="A104" t="s">
        <v>306</v>
      </c>
      <c r="B104" t="s">
        <v>704</v>
      </c>
      <c r="C104" t="s">
        <v>705</v>
      </c>
      <c r="D104" t="s">
        <v>316</v>
      </c>
      <c r="F104">
        <v>0</v>
      </c>
      <c r="G104">
        <v>0</v>
      </c>
      <c r="H104">
        <v>0</v>
      </c>
      <c r="I104">
        <v>0</v>
      </c>
      <c r="J104">
        <v>4.235589</v>
      </c>
      <c r="K104">
        <v>3.8822730000000001</v>
      </c>
      <c r="L104">
        <v>3.1035710000000001</v>
      </c>
      <c r="M104">
        <v>8.3776089999999996</v>
      </c>
      <c r="N104">
        <v>8.8041230000000006</v>
      </c>
      <c r="O104">
        <v>9.1243590000000001</v>
      </c>
      <c r="P104">
        <v>9.4139859999999995</v>
      </c>
      <c r="Q104">
        <v>9.6252289999999991</v>
      </c>
      <c r="R104">
        <v>9.8734129999999993</v>
      </c>
      <c r="S104">
        <v>10.122101000000001</v>
      </c>
      <c r="T104">
        <v>10.354126000000001</v>
      </c>
      <c r="U104">
        <v>10.573273</v>
      </c>
      <c r="V104">
        <v>10.710815</v>
      </c>
      <c r="W104">
        <v>10.887497</v>
      </c>
      <c r="X104">
        <v>11.052443999999999</v>
      </c>
      <c r="Y104">
        <v>11.203277999999999</v>
      </c>
      <c r="Z104">
        <v>11.333221</v>
      </c>
      <c r="AA104">
        <v>11.406174</v>
      </c>
      <c r="AB104">
        <v>11.514099</v>
      </c>
      <c r="AC104">
        <v>11.619324000000001</v>
      </c>
      <c r="AD104">
        <v>11.723755000000001</v>
      </c>
      <c r="AE104">
        <v>11.82901</v>
      </c>
      <c r="AF104">
        <v>11.824081</v>
      </c>
      <c r="AG104">
        <v>11.933258</v>
      </c>
      <c r="AH104">
        <v>12.065979</v>
      </c>
      <c r="AI104">
        <v>12.224747000000001</v>
      </c>
      <c r="AJ104">
        <v>12.409255999999999</v>
      </c>
      <c r="AK104" t="s">
        <v>169</v>
      </c>
    </row>
    <row r="105" spans="1:37">
      <c r="A105" t="s">
        <v>292</v>
      </c>
      <c r="B105" t="s">
        <v>706</v>
      </c>
      <c r="C105" t="s">
        <v>707</v>
      </c>
      <c r="D105" t="s">
        <v>316</v>
      </c>
      <c r="F105">
        <v>0</v>
      </c>
      <c r="G105">
        <v>0</v>
      </c>
      <c r="H105">
        <v>10.182271999999999</v>
      </c>
      <c r="I105">
        <v>57.270690999999999</v>
      </c>
      <c r="J105">
        <v>81.159981000000002</v>
      </c>
      <c r="K105">
        <v>98.257583999999994</v>
      </c>
      <c r="L105">
        <v>100.03626300000001</v>
      </c>
      <c r="M105">
        <v>104.82756000000001</v>
      </c>
      <c r="N105">
        <v>110.299644</v>
      </c>
      <c r="O105">
        <v>115.75361599999999</v>
      </c>
      <c r="P105">
        <v>131.66464199999999</v>
      </c>
      <c r="Q105">
        <v>141.397156</v>
      </c>
      <c r="R105">
        <v>146.480377</v>
      </c>
      <c r="S105">
        <v>152.208405</v>
      </c>
      <c r="T105">
        <v>160.203079</v>
      </c>
      <c r="U105">
        <v>167.47348</v>
      </c>
      <c r="V105">
        <v>172.92083700000001</v>
      </c>
      <c r="W105">
        <v>179.53950499999999</v>
      </c>
      <c r="X105">
        <v>186.53692599999999</v>
      </c>
      <c r="Y105">
        <v>193.92617799999999</v>
      </c>
      <c r="Z105">
        <v>201.58873</v>
      </c>
      <c r="AA105">
        <v>207.76672400000001</v>
      </c>
      <c r="AB105">
        <v>216.23320000000001</v>
      </c>
      <c r="AC105">
        <v>225.18975800000001</v>
      </c>
      <c r="AD105">
        <v>234.70748900000001</v>
      </c>
      <c r="AE105">
        <v>244.80856299999999</v>
      </c>
      <c r="AF105">
        <v>253.17962600000001</v>
      </c>
      <c r="AG105">
        <v>264.350189</v>
      </c>
      <c r="AH105">
        <v>276.35324100000003</v>
      </c>
      <c r="AI105">
        <v>289.08889799999997</v>
      </c>
      <c r="AJ105">
        <v>302.68808000000001</v>
      </c>
      <c r="AK105" t="s">
        <v>169</v>
      </c>
    </row>
    <row r="106" spans="1:37">
      <c r="A106" t="s">
        <v>304</v>
      </c>
      <c r="B106" t="s">
        <v>708</v>
      </c>
      <c r="C106" t="s">
        <v>709</v>
      </c>
      <c r="D106" t="s">
        <v>316</v>
      </c>
      <c r="F106">
        <v>0</v>
      </c>
      <c r="G106">
        <v>0</v>
      </c>
      <c r="H106">
        <v>10.182271999999999</v>
      </c>
      <c r="I106">
        <v>57.270690999999999</v>
      </c>
      <c r="J106">
        <v>69.764647999999994</v>
      </c>
      <c r="K106">
        <v>82.531188999999998</v>
      </c>
      <c r="L106">
        <v>84.126464999999996</v>
      </c>
      <c r="M106">
        <v>87.399047999999993</v>
      </c>
      <c r="N106">
        <v>91.158019999999993</v>
      </c>
      <c r="O106">
        <v>94.925842000000003</v>
      </c>
      <c r="P106">
        <v>101.52417</v>
      </c>
      <c r="Q106">
        <v>110.146973</v>
      </c>
      <c r="R106">
        <v>114.04516599999999</v>
      </c>
      <c r="S106">
        <v>118.548706</v>
      </c>
      <c r="T106">
        <v>123.47399900000001</v>
      </c>
      <c r="U106">
        <v>128.825684</v>
      </c>
      <c r="V106">
        <v>133.90112300000001</v>
      </c>
      <c r="W106">
        <v>139.90564000000001</v>
      </c>
      <c r="X106">
        <v>146.26061999999999</v>
      </c>
      <c r="Y106">
        <v>152.98608400000001</v>
      </c>
      <c r="Z106">
        <v>159.99572800000001</v>
      </c>
      <c r="AA106">
        <v>165.93408199999999</v>
      </c>
      <c r="AB106">
        <v>173.74707000000001</v>
      </c>
      <c r="AC106">
        <v>182.05542</v>
      </c>
      <c r="AD106">
        <v>190.91357400000001</v>
      </c>
      <c r="AE106">
        <v>200.34106399999999</v>
      </c>
      <c r="AF106">
        <v>208.47949199999999</v>
      </c>
      <c r="AG106">
        <v>218.93579099999999</v>
      </c>
      <c r="AH106">
        <v>230.07299800000001</v>
      </c>
      <c r="AI106">
        <v>241.89917</v>
      </c>
      <c r="AJ106">
        <v>254.472656</v>
      </c>
      <c r="AK106" t="s">
        <v>169</v>
      </c>
    </row>
    <row r="107" spans="1:37">
      <c r="A107" t="s">
        <v>305</v>
      </c>
      <c r="B107" t="s">
        <v>710</v>
      </c>
      <c r="C107" t="s">
        <v>711</v>
      </c>
      <c r="D107" t="s">
        <v>316</v>
      </c>
      <c r="F107">
        <v>0</v>
      </c>
      <c r="G107">
        <v>0</v>
      </c>
      <c r="H107">
        <v>0</v>
      </c>
      <c r="I107">
        <v>0</v>
      </c>
      <c r="J107">
        <v>9.0823470000000004</v>
      </c>
      <c r="K107">
        <v>7.1950250000000002</v>
      </c>
      <c r="L107">
        <v>6.748399</v>
      </c>
      <c r="M107">
        <v>7.501112</v>
      </c>
      <c r="N107">
        <v>8.3266679999999997</v>
      </c>
      <c r="O107">
        <v>9.1772069999999992</v>
      </c>
      <c r="P107">
        <v>10.028620999999999</v>
      </c>
      <c r="Q107">
        <v>10.879355</v>
      </c>
      <c r="R107">
        <v>11.784369</v>
      </c>
      <c r="S107">
        <v>12.687624</v>
      </c>
      <c r="T107">
        <v>15.442612</v>
      </c>
      <c r="U107">
        <v>17.042968999999999</v>
      </c>
      <c r="V107">
        <v>17.238524999999999</v>
      </c>
      <c r="W107">
        <v>17.557693</v>
      </c>
      <c r="X107">
        <v>17.912506</v>
      </c>
      <c r="Y107">
        <v>18.293151999999999</v>
      </c>
      <c r="Z107">
        <v>18.687087999999999</v>
      </c>
      <c r="AA107">
        <v>18.938231999999999</v>
      </c>
      <c r="AB107">
        <v>19.326218000000001</v>
      </c>
      <c r="AC107">
        <v>19.707977</v>
      </c>
      <c r="AD107">
        <v>20.084076</v>
      </c>
      <c r="AE107">
        <v>20.455963000000001</v>
      </c>
      <c r="AF107">
        <v>20.661102</v>
      </c>
      <c r="AG107">
        <v>21.044896999999999</v>
      </c>
      <c r="AH107">
        <v>21.542114000000002</v>
      </c>
      <c r="AI107">
        <v>22.046021</v>
      </c>
      <c r="AJ107">
        <v>22.618652000000001</v>
      </c>
      <c r="AK107" t="s">
        <v>169</v>
      </c>
    </row>
    <row r="108" spans="1:37">
      <c r="A108" t="s">
        <v>306</v>
      </c>
      <c r="B108" t="s">
        <v>712</v>
      </c>
      <c r="C108" t="s">
        <v>713</v>
      </c>
      <c r="D108" t="s">
        <v>316</v>
      </c>
      <c r="F108">
        <v>0</v>
      </c>
      <c r="G108">
        <v>0</v>
      </c>
      <c r="H108">
        <v>0</v>
      </c>
      <c r="I108">
        <v>0</v>
      </c>
      <c r="J108">
        <v>2.3129870000000001</v>
      </c>
      <c r="K108">
        <v>8.5313759999999998</v>
      </c>
      <c r="L108">
        <v>9.1613980000000002</v>
      </c>
      <c r="M108">
        <v>9.9273969999999991</v>
      </c>
      <c r="N108">
        <v>10.814959</v>
      </c>
      <c r="O108">
        <v>11.650568</v>
      </c>
      <c r="P108">
        <v>20.111847000000001</v>
      </c>
      <c r="Q108">
        <v>20.370819000000001</v>
      </c>
      <c r="R108">
        <v>20.650848</v>
      </c>
      <c r="S108">
        <v>20.972076000000001</v>
      </c>
      <c r="T108">
        <v>21.286469</v>
      </c>
      <c r="U108">
        <v>21.604828000000001</v>
      </c>
      <c r="V108">
        <v>21.781189000000001</v>
      </c>
      <c r="W108">
        <v>22.076172</v>
      </c>
      <c r="X108">
        <v>22.363800000000001</v>
      </c>
      <c r="Y108">
        <v>22.646941999999999</v>
      </c>
      <c r="Z108">
        <v>22.905913999999999</v>
      </c>
      <c r="AA108">
        <v>22.894409</v>
      </c>
      <c r="AB108">
        <v>23.159911999999998</v>
      </c>
      <c r="AC108">
        <v>23.426361</v>
      </c>
      <c r="AD108">
        <v>23.709838999999999</v>
      </c>
      <c r="AE108">
        <v>24.011536</v>
      </c>
      <c r="AF108">
        <v>24.039031999999999</v>
      </c>
      <c r="AG108">
        <v>24.369506999999999</v>
      </c>
      <c r="AH108">
        <v>24.738129000000001</v>
      </c>
      <c r="AI108">
        <v>25.143706999999999</v>
      </c>
      <c r="AJ108">
        <v>25.596771</v>
      </c>
      <c r="AK108" t="s">
        <v>169</v>
      </c>
    </row>
    <row r="109" spans="1:37">
      <c r="A109" t="s">
        <v>293</v>
      </c>
      <c r="B109" t="s">
        <v>714</v>
      </c>
      <c r="C109" t="s">
        <v>715</v>
      </c>
      <c r="D109" t="s">
        <v>316</v>
      </c>
      <c r="F109">
        <v>0</v>
      </c>
      <c r="G109">
        <v>0</v>
      </c>
      <c r="H109">
        <v>21.015381000000001</v>
      </c>
      <c r="I109">
        <v>176.45379600000001</v>
      </c>
      <c r="J109">
        <v>336.908905</v>
      </c>
      <c r="K109">
        <v>362.75518799999998</v>
      </c>
      <c r="L109">
        <v>348.24041699999998</v>
      </c>
      <c r="M109">
        <v>363.87698399999999</v>
      </c>
      <c r="N109">
        <v>397.19271900000001</v>
      </c>
      <c r="O109">
        <v>419.03320300000001</v>
      </c>
      <c r="P109">
        <v>457.17083700000001</v>
      </c>
      <c r="Q109">
        <v>474.19845600000002</v>
      </c>
      <c r="R109">
        <v>507.73245200000002</v>
      </c>
      <c r="S109">
        <v>524.36285399999997</v>
      </c>
      <c r="T109">
        <v>538.53051800000003</v>
      </c>
      <c r="U109">
        <v>566.07690400000001</v>
      </c>
      <c r="V109">
        <v>583.73956299999998</v>
      </c>
      <c r="W109">
        <v>592.87042199999996</v>
      </c>
      <c r="X109">
        <v>602.50286900000003</v>
      </c>
      <c r="Y109">
        <v>613.011169</v>
      </c>
      <c r="Z109">
        <v>624.35943599999996</v>
      </c>
      <c r="AA109">
        <v>636.15319799999997</v>
      </c>
      <c r="AB109">
        <v>648.44500700000003</v>
      </c>
      <c r="AC109">
        <v>661.25793499999997</v>
      </c>
      <c r="AD109">
        <v>674.58917199999996</v>
      </c>
      <c r="AE109">
        <v>689.506531</v>
      </c>
      <c r="AF109">
        <v>705.59545900000001</v>
      </c>
      <c r="AG109">
        <v>724.67871100000002</v>
      </c>
      <c r="AH109">
        <v>754.42401099999995</v>
      </c>
      <c r="AI109">
        <v>775.99926800000003</v>
      </c>
      <c r="AJ109">
        <v>799.02233899999999</v>
      </c>
      <c r="AK109" t="s">
        <v>169</v>
      </c>
    </row>
    <row r="110" spans="1:37">
      <c r="A110" t="s">
        <v>304</v>
      </c>
      <c r="B110" t="s">
        <v>716</v>
      </c>
      <c r="C110" t="s">
        <v>717</v>
      </c>
      <c r="D110" t="s">
        <v>316</v>
      </c>
      <c r="F110">
        <v>0</v>
      </c>
      <c r="G110">
        <v>0</v>
      </c>
      <c r="H110">
        <v>21.015381000000001</v>
      </c>
      <c r="I110">
        <v>165.89233400000001</v>
      </c>
      <c r="J110">
        <v>255.370926</v>
      </c>
      <c r="K110">
        <v>299.53949</v>
      </c>
      <c r="L110">
        <v>288.30139200000002</v>
      </c>
      <c r="M110">
        <v>301.90521200000001</v>
      </c>
      <c r="N110">
        <v>316.31698599999999</v>
      </c>
      <c r="O110">
        <v>329.143463</v>
      </c>
      <c r="P110">
        <v>343.61328099999997</v>
      </c>
      <c r="Q110">
        <v>353.96142600000002</v>
      </c>
      <c r="R110">
        <v>382.07421900000003</v>
      </c>
      <c r="S110">
        <v>393.33789100000001</v>
      </c>
      <c r="T110">
        <v>402.27050800000001</v>
      </c>
      <c r="U110">
        <v>411.02392600000002</v>
      </c>
      <c r="V110">
        <v>420.01464800000002</v>
      </c>
      <c r="W110">
        <v>429.851562</v>
      </c>
      <c r="X110">
        <v>439.99414100000001</v>
      </c>
      <c r="Y110">
        <v>450.70507800000001</v>
      </c>
      <c r="Z110">
        <v>461.97705100000002</v>
      </c>
      <c r="AA110">
        <v>473.60693400000002</v>
      </c>
      <c r="AB110">
        <v>485.65087899999997</v>
      </c>
      <c r="AC110">
        <v>498.16943400000002</v>
      </c>
      <c r="AD110">
        <v>511.16699199999999</v>
      </c>
      <c r="AE110">
        <v>525.45459000000005</v>
      </c>
      <c r="AF110">
        <v>540.70849599999997</v>
      </c>
      <c r="AG110">
        <v>557.11914100000001</v>
      </c>
      <c r="AH110">
        <v>575.50976600000001</v>
      </c>
      <c r="AI110">
        <v>595.63378899999998</v>
      </c>
      <c r="AJ110">
        <v>616.88476600000001</v>
      </c>
      <c r="AK110" t="s">
        <v>169</v>
      </c>
    </row>
    <row r="111" spans="1:37">
      <c r="A111" t="s">
        <v>305</v>
      </c>
      <c r="B111" t="s">
        <v>718</v>
      </c>
      <c r="C111" t="s">
        <v>719</v>
      </c>
      <c r="D111" t="s">
        <v>316</v>
      </c>
      <c r="F111">
        <v>0</v>
      </c>
      <c r="G111">
        <v>0</v>
      </c>
      <c r="H111">
        <v>0</v>
      </c>
      <c r="I111">
        <v>10.56147</v>
      </c>
      <c r="J111">
        <v>71.424614000000005</v>
      </c>
      <c r="K111">
        <v>56.133785000000003</v>
      </c>
      <c r="L111">
        <v>44.473457000000003</v>
      </c>
      <c r="M111">
        <v>50.038845000000002</v>
      </c>
      <c r="N111">
        <v>56.015644000000002</v>
      </c>
      <c r="O111">
        <v>61.799225</v>
      </c>
      <c r="P111">
        <v>67.381912</v>
      </c>
      <c r="Q111">
        <v>72.912993999999998</v>
      </c>
      <c r="R111">
        <v>77.841217</v>
      </c>
      <c r="S111">
        <v>82.548034999999999</v>
      </c>
      <c r="T111">
        <v>87.009583000000006</v>
      </c>
      <c r="U111">
        <v>105.250732</v>
      </c>
      <c r="V111">
        <v>113.520996</v>
      </c>
      <c r="W111">
        <v>112.463013</v>
      </c>
      <c r="X111">
        <v>111.752319</v>
      </c>
      <c r="Y111">
        <v>111.457886</v>
      </c>
      <c r="Z111">
        <v>111.556274</v>
      </c>
      <c r="AA111">
        <v>111.874146</v>
      </c>
      <c r="AB111">
        <v>112.393066</v>
      </c>
      <c r="AC111">
        <v>113.06860399999999</v>
      </c>
      <c r="AD111">
        <v>113.86193799999999</v>
      </c>
      <c r="AE111">
        <v>114.909424</v>
      </c>
      <c r="AF111">
        <v>116.151611</v>
      </c>
      <c r="AG111">
        <v>117.646637</v>
      </c>
      <c r="AH111">
        <v>120.12329099999999</v>
      </c>
      <c r="AI111">
        <v>122.516113</v>
      </c>
      <c r="AJ111">
        <v>125.198853</v>
      </c>
      <c r="AK111" t="s">
        <v>169</v>
      </c>
    </row>
    <row r="112" spans="1:37">
      <c r="A112" t="s">
        <v>306</v>
      </c>
      <c r="B112" t="s">
        <v>720</v>
      </c>
      <c r="C112" t="s">
        <v>721</v>
      </c>
      <c r="D112" t="s">
        <v>316</v>
      </c>
      <c r="F112">
        <v>0</v>
      </c>
      <c r="G112">
        <v>0</v>
      </c>
      <c r="H112">
        <v>0</v>
      </c>
      <c r="I112">
        <v>0</v>
      </c>
      <c r="J112">
        <v>10.113369</v>
      </c>
      <c r="K112">
        <v>7.0819000000000001</v>
      </c>
      <c r="L112">
        <v>15.465588</v>
      </c>
      <c r="M112">
        <v>11.932912999999999</v>
      </c>
      <c r="N112">
        <v>24.860078999999999</v>
      </c>
      <c r="O112">
        <v>28.090516999999998</v>
      </c>
      <c r="P112">
        <v>46.175659000000003</v>
      </c>
      <c r="Q112">
        <v>47.324036</v>
      </c>
      <c r="R112">
        <v>47.817017</v>
      </c>
      <c r="S112">
        <v>48.476928999999998</v>
      </c>
      <c r="T112">
        <v>49.250427000000002</v>
      </c>
      <c r="U112">
        <v>49.802245999999997</v>
      </c>
      <c r="V112">
        <v>50.203918000000002</v>
      </c>
      <c r="W112">
        <v>50.555847</v>
      </c>
      <c r="X112">
        <v>50.756408999999998</v>
      </c>
      <c r="Y112">
        <v>50.848205999999998</v>
      </c>
      <c r="Z112">
        <v>50.826110999999997</v>
      </c>
      <c r="AA112">
        <v>50.672119000000002</v>
      </c>
      <c r="AB112">
        <v>50.401062000000003</v>
      </c>
      <c r="AC112">
        <v>50.019897</v>
      </c>
      <c r="AD112">
        <v>49.560242000000002</v>
      </c>
      <c r="AE112">
        <v>49.142516999999998</v>
      </c>
      <c r="AF112">
        <v>48.735351999999999</v>
      </c>
      <c r="AG112">
        <v>49.912964000000002</v>
      </c>
      <c r="AH112">
        <v>58.790954999999997</v>
      </c>
      <c r="AI112">
        <v>57.849364999999999</v>
      </c>
      <c r="AJ112">
        <v>56.938721000000001</v>
      </c>
      <c r="AK112" t="s">
        <v>169</v>
      </c>
    </row>
    <row r="113" spans="1:37">
      <c r="A113" t="s">
        <v>294</v>
      </c>
      <c r="B113" t="s">
        <v>722</v>
      </c>
      <c r="C113" t="s">
        <v>723</v>
      </c>
      <c r="D113" t="s">
        <v>316</v>
      </c>
      <c r="F113">
        <v>0</v>
      </c>
      <c r="G113">
        <v>0</v>
      </c>
      <c r="H113">
        <v>0</v>
      </c>
      <c r="I113">
        <v>24.603656999999998</v>
      </c>
      <c r="J113">
        <v>84.911941999999996</v>
      </c>
      <c r="K113">
        <v>98.060753000000005</v>
      </c>
      <c r="L113">
        <v>97.069534000000004</v>
      </c>
      <c r="M113">
        <v>100.415665</v>
      </c>
      <c r="N113">
        <v>103.778526</v>
      </c>
      <c r="O113">
        <v>107.26496899999999</v>
      </c>
      <c r="P113">
        <v>110.90969800000001</v>
      </c>
      <c r="Q113">
        <v>114.359612</v>
      </c>
      <c r="R113">
        <v>120.533958</v>
      </c>
      <c r="S113">
        <v>131.50088500000001</v>
      </c>
      <c r="T113">
        <v>135.25135800000001</v>
      </c>
      <c r="U113">
        <v>140.10221899999999</v>
      </c>
      <c r="V113">
        <v>144.044342</v>
      </c>
      <c r="W113">
        <v>149.48744199999999</v>
      </c>
      <c r="X113">
        <v>157.28161600000001</v>
      </c>
      <c r="Y113">
        <v>162.49896200000001</v>
      </c>
      <c r="Z113">
        <v>168.18661499999999</v>
      </c>
      <c r="AA113">
        <v>173.97061199999999</v>
      </c>
      <c r="AB113">
        <v>180.89489699999999</v>
      </c>
      <c r="AC113">
        <v>188.663849</v>
      </c>
      <c r="AD113">
        <v>197.15100100000001</v>
      </c>
      <c r="AE113">
        <v>206.30920399999999</v>
      </c>
      <c r="AF113">
        <v>215.33618200000001</v>
      </c>
      <c r="AG113">
        <v>226.19335899999999</v>
      </c>
      <c r="AH113">
        <v>237.83221399999999</v>
      </c>
      <c r="AI113">
        <v>250.44223</v>
      </c>
      <c r="AJ113">
        <v>264.02340700000002</v>
      </c>
      <c r="AK113" t="s">
        <v>169</v>
      </c>
    </row>
    <row r="114" spans="1:37">
      <c r="A114" t="s">
        <v>304</v>
      </c>
      <c r="B114" t="s">
        <v>724</v>
      </c>
      <c r="C114" t="s">
        <v>725</v>
      </c>
      <c r="D114" t="s">
        <v>316</v>
      </c>
      <c r="F114">
        <v>0</v>
      </c>
      <c r="G114">
        <v>0</v>
      </c>
      <c r="H114">
        <v>0</v>
      </c>
      <c r="I114">
        <v>24.603656999999998</v>
      </c>
      <c r="J114">
        <v>53.928925</v>
      </c>
      <c r="K114">
        <v>55.341675000000002</v>
      </c>
      <c r="L114">
        <v>54.965392999999999</v>
      </c>
      <c r="M114">
        <v>56.637695000000001</v>
      </c>
      <c r="N114">
        <v>58.333435000000001</v>
      </c>
      <c r="O114">
        <v>60.126525999999998</v>
      </c>
      <c r="P114">
        <v>62.057983</v>
      </c>
      <c r="Q114">
        <v>63.979430999999998</v>
      </c>
      <c r="R114">
        <v>68.391541000000004</v>
      </c>
      <c r="S114">
        <v>77.521056999999999</v>
      </c>
      <c r="T114">
        <v>79.426879999999997</v>
      </c>
      <c r="U114">
        <v>81.787353999999993</v>
      </c>
      <c r="V114">
        <v>84.445189999999997</v>
      </c>
      <c r="W114">
        <v>87.572265999999999</v>
      </c>
      <c r="X114">
        <v>91.097167999999996</v>
      </c>
      <c r="Y114">
        <v>95.122803000000005</v>
      </c>
      <c r="Z114">
        <v>99.489258000000007</v>
      </c>
      <c r="AA114">
        <v>103.96581999999999</v>
      </c>
      <c r="AB114">
        <v>109.205322</v>
      </c>
      <c r="AC114">
        <v>115.041138</v>
      </c>
      <c r="AD114">
        <v>121.41735799999999</v>
      </c>
      <c r="AE114">
        <v>128.31811500000001</v>
      </c>
      <c r="AF114">
        <v>135.28460699999999</v>
      </c>
      <c r="AG114">
        <v>143.50842299999999</v>
      </c>
      <c r="AH114">
        <v>152.263306</v>
      </c>
      <c r="AI114">
        <v>161.67981</v>
      </c>
      <c r="AJ114">
        <v>171.78454600000001</v>
      </c>
      <c r="AK114" t="s">
        <v>169</v>
      </c>
    </row>
    <row r="115" spans="1:37">
      <c r="A115" t="s">
        <v>305</v>
      </c>
      <c r="B115" t="s">
        <v>726</v>
      </c>
      <c r="C115" t="s">
        <v>727</v>
      </c>
      <c r="D115" t="s">
        <v>316</v>
      </c>
      <c r="F115">
        <v>0</v>
      </c>
      <c r="G115">
        <v>0</v>
      </c>
      <c r="H115">
        <v>0</v>
      </c>
      <c r="I115">
        <v>0</v>
      </c>
      <c r="J115">
        <v>12.688656999999999</v>
      </c>
      <c r="K115">
        <v>8.2159370000000003</v>
      </c>
      <c r="L115">
        <v>8.0582080000000005</v>
      </c>
      <c r="M115">
        <v>9.1350540000000002</v>
      </c>
      <c r="N115">
        <v>10.268179999999999</v>
      </c>
      <c r="O115">
        <v>11.449780000000001</v>
      </c>
      <c r="P115">
        <v>12.656948</v>
      </c>
      <c r="Q115">
        <v>13.812061999999999</v>
      </c>
      <c r="R115">
        <v>15.013692000000001</v>
      </c>
      <c r="S115">
        <v>16.207117</v>
      </c>
      <c r="T115">
        <v>17.369343000000001</v>
      </c>
      <c r="U115">
        <v>19.129073999999999</v>
      </c>
      <c r="V115">
        <v>19.747039999999998</v>
      </c>
      <c r="W115">
        <v>21.330214999999999</v>
      </c>
      <c r="X115">
        <v>24.840209999999999</v>
      </c>
      <c r="Y115">
        <v>25.178650000000001</v>
      </c>
      <c r="Z115">
        <v>25.639191</v>
      </c>
      <c r="AA115">
        <v>26.18985</v>
      </c>
      <c r="AB115">
        <v>26.860474</v>
      </c>
      <c r="AC115">
        <v>27.623871000000001</v>
      </c>
      <c r="AD115">
        <v>28.447510000000001</v>
      </c>
      <c r="AE115">
        <v>29.314453</v>
      </c>
      <c r="AF115">
        <v>30.106262000000001</v>
      </c>
      <c r="AG115">
        <v>31.08783</v>
      </c>
      <c r="AH115">
        <v>32.158386</v>
      </c>
      <c r="AI115">
        <v>33.352020000000003</v>
      </c>
      <c r="AJ115">
        <v>34.665984999999999</v>
      </c>
      <c r="AK115" t="s">
        <v>169</v>
      </c>
    </row>
    <row r="116" spans="1:37">
      <c r="A116" t="s">
        <v>306</v>
      </c>
      <c r="B116" t="s">
        <v>728</v>
      </c>
      <c r="C116" t="s">
        <v>729</v>
      </c>
      <c r="D116" t="s">
        <v>316</v>
      </c>
      <c r="F116">
        <v>0</v>
      </c>
      <c r="G116">
        <v>0</v>
      </c>
      <c r="H116">
        <v>0</v>
      </c>
      <c r="I116">
        <v>0</v>
      </c>
      <c r="J116">
        <v>18.294353000000001</v>
      </c>
      <c r="K116">
        <v>34.503143000000001</v>
      </c>
      <c r="L116">
        <v>34.045929000000001</v>
      </c>
      <c r="M116">
        <v>34.642913999999998</v>
      </c>
      <c r="N116">
        <v>35.176909999999999</v>
      </c>
      <c r="O116">
        <v>35.688659999999999</v>
      </c>
      <c r="P116">
        <v>36.194763000000002</v>
      </c>
      <c r="Q116">
        <v>36.568114999999999</v>
      </c>
      <c r="R116">
        <v>37.128723000000001</v>
      </c>
      <c r="S116">
        <v>37.772705000000002</v>
      </c>
      <c r="T116">
        <v>38.455139000000003</v>
      </c>
      <c r="U116">
        <v>39.185791000000002</v>
      </c>
      <c r="V116">
        <v>39.852111999999998</v>
      </c>
      <c r="W116">
        <v>40.584961</v>
      </c>
      <c r="X116">
        <v>41.344237999999997</v>
      </c>
      <c r="Y116">
        <v>42.197510000000001</v>
      </c>
      <c r="Z116">
        <v>43.058166999999997</v>
      </c>
      <c r="AA116">
        <v>43.814940999999997</v>
      </c>
      <c r="AB116">
        <v>44.829101999999999</v>
      </c>
      <c r="AC116">
        <v>45.998840000000001</v>
      </c>
      <c r="AD116">
        <v>47.286133</v>
      </c>
      <c r="AE116">
        <v>48.676636000000002</v>
      </c>
      <c r="AF116">
        <v>49.945312000000001</v>
      </c>
      <c r="AG116">
        <v>51.597107000000001</v>
      </c>
      <c r="AH116">
        <v>53.410522</v>
      </c>
      <c r="AI116">
        <v>55.410400000000003</v>
      </c>
      <c r="AJ116">
        <v>57.572876000000001</v>
      </c>
      <c r="AK116" t="s">
        <v>169</v>
      </c>
    </row>
    <row r="117" spans="1:37">
      <c r="A117" t="s">
        <v>295</v>
      </c>
      <c r="B117" t="s">
        <v>730</v>
      </c>
      <c r="C117" t="s">
        <v>731</v>
      </c>
      <c r="D117" t="s">
        <v>316</v>
      </c>
      <c r="F117">
        <v>0</v>
      </c>
      <c r="G117">
        <v>0</v>
      </c>
      <c r="H117">
        <v>0</v>
      </c>
      <c r="I117">
        <v>11.749161000000001</v>
      </c>
      <c r="J117">
        <v>115.34672500000001</v>
      </c>
      <c r="K117">
        <v>95.815582000000006</v>
      </c>
      <c r="L117">
        <v>101.73027</v>
      </c>
      <c r="M117">
        <v>111.54553199999999</v>
      </c>
      <c r="N117">
        <v>131.762924</v>
      </c>
      <c r="O117">
        <v>143.80049099999999</v>
      </c>
      <c r="P117">
        <v>152.56127900000001</v>
      </c>
      <c r="Q117">
        <v>160.43450899999999</v>
      </c>
      <c r="R117">
        <v>169.78801000000001</v>
      </c>
      <c r="S117">
        <v>179.476349</v>
      </c>
      <c r="T117">
        <v>189.26151999999999</v>
      </c>
      <c r="U117">
        <v>199.100021</v>
      </c>
      <c r="V117">
        <v>208.302246</v>
      </c>
      <c r="W117">
        <v>218.45919799999999</v>
      </c>
      <c r="X117">
        <v>236.67796300000001</v>
      </c>
      <c r="Y117">
        <v>249.707291</v>
      </c>
      <c r="Z117">
        <v>256.43420400000002</v>
      </c>
      <c r="AA117">
        <v>262.47283900000002</v>
      </c>
      <c r="AB117">
        <v>269.92770400000001</v>
      </c>
      <c r="AC117">
        <v>277.76681500000001</v>
      </c>
      <c r="AD117">
        <v>285.95141599999999</v>
      </c>
      <c r="AE117">
        <v>294.53192100000001</v>
      </c>
      <c r="AF117">
        <v>301.76617399999998</v>
      </c>
      <c r="AG117">
        <v>311.18383799999998</v>
      </c>
      <c r="AH117">
        <v>321.22198500000002</v>
      </c>
      <c r="AI117">
        <v>331.98455799999999</v>
      </c>
      <c r="AJ117">
        <v>343.73757899999998</v>
      </c>
      <c r="AK117" t="s">
        <v>169</v>
      </c>
    </row>
    <row r="118" spans="1:37">
      <c r="A118" t="s">
        <v>304</v>
      </c>
      <c r="B118" t="s">
        <v>732</v>
      </c>
      <c r="C118" t="s">
        <v>733</v>
      </c>
      <c r="D118" t="s">
        <v>316</v>
      </c>
      <c r="F118">
        <v>0</v>
      </c>
      <c r="G118">
        <v>0</v>
      </c>
      <c r="H118">
        <v>0</v>
      </c>
      <c r="I118">
        <v>11.749161000000001</v>
      </c>
      <c r="J118">
        <v>53.841056999999999</v>
      </c>
      <c r="K118">
        <v>57.791415999999998</v>
      </c>
      <c r="L118">
        <v>60.518096999999997</v>
      </c>
      <c r="M118">
        <v>64.742607000000007</v>
      </c>
      <c r="N118">
        <v>78.702636999999996</v>
      </c>
      <c r="O118">
        <v>81.533325000000005</v>
      </c>
      <c r="P118">
        <v>84.472046000000006</v>
      </c>
      <c r="Q118">
        <v>87.191528000000005</v>
      </c>
      <c r="R118">
        <v>90.469971000000001</v>
      </c>
      <c r="S118">
        <v>94.043091000000004</v>
      </c>
      <c r="T118">
        <v>97.783691000000005</v>
      </c>
      <c r="U118">
        <v>101.71581999999999</v>
      </c>
      <c r="V118">
        <v>105.455078</v>
      </c>
      <c r="W118">
        <v>109.57556200000001</v>
      </c>
      <c r="X118">
        <v>113.933105</v>
      </c>
      <c r="Y118">
        <v>118.442993</v>
      </c>
      <c r="Z118">
        <v>123.024902</v>
      </c>
      <c r="AA118">
        <v>127.26892100000001</v>
      </c>
      <c r="AB118">
        <v>132.171753</v>
      </c>
      <c r="AC118">
        <v>137.32482899999999</v>
      </c>
      <c r="AD118">
        <v>142.74035599999999</v>
      </c>
      <c r="AE118">
        <v>148.48034699999999</v>
      </c>
      <c r="AF118">
        <v>153.85791</v>
      </c>
      <c r="AG118">
        <v>160.285889</v>
      </c>
      <c r="AH118">
        <v>167.125</v>
      </c>
      <c r="AI118">
        <v>174.39550800000001</v>
      </c>
      <c r="AJ118">
        <v>182.20727500000001</v>
      </c>
      <c r="AK118" t="s">
        <v>169</v>
      </c>
    </row>
    <row r="119" spans="1:37">
      <c r="A119" t="s">
        <v>305</v>
      </c>
      <c r="B119" t="s">
        <v>734</v>
      </c>
      <c r="C119" t="s">
        <v>735</v>
      </c>
      <c r="D119" t="s">
        <v>316</v>
      </c>
      <c r="F119">
        <v>0</v>
      </c>
      <c r="G119">
        <v>0</v>
      </c>
      <c r="H119">
        <v>0</v>
      </c>
      <c r="I119">
        <v>0</v>
      </c>
      <c r="J119">
        <v>54.133094999999997</v>
      </c>
      <c r="K119">
        <v>33.589264</v>
      </c>
      <c r="L119">
        <v>36.009838000000002</v>
      </c>
      <c r="M119">
        <v>40.60078</v>
      </c>
      <c r="N119">
        <v>45.898457000000001</v>
      </c>
      <c r="O119">
        <v>51.459437999999999</v>
      </c>
      <c r="P119">
        <v>57.059646999999998</v>
      </c>
      <c r="Q119">
        <v>62.082923999999998</v>
      </c>
      <c r="R119">
        <v>68.013412000000002</v>
      </c>
      <c r="S119">
        <v>73.964127000000005</v>
      </c>
      <c r="T119">
        <v>79.856003000000001</v>
      </c>
      <c r="U119">
        <v>85.611525999999998</v>
      </c>
      <c r="V119">
        <v>90.988204999999994</v>
      </c>
      <c r="W119">
        <v>96.902221999999995</v>
      </c>
      <c r="X119">
        <v>110.62133799999999</v>
      </c>
      <c r="Y119">
        <v>118.994507</v>
      </c>
      <c r="Z119">
        <v>121.001587</v>
      </c>
      <c r="AA119">
        <v>122.71032700000001</v>
      </c>
      <c r="AB119">
        <v>125.106323</v>
      </c>
      <c r="AC119">
        <v>127.614014</v>
      </c>
      <c r="AD119">
        <v>130.18347199999999</v>
      </c>
      <c r="AE119">
        <v>132.796753</v>
      </c>
      <c r="AF119">
        <v>134.46130400000001</v>
      </c>
      <c r="AG119">
        <v>137.17126500000001</v>
      </c>
      <c r="AH119">
        <v>140.06079099999999</v>
      </c>
      <c r="AI119">
        <v>143.21301299999999</v>
      </c>
      <c r="AJ119">
        <v>146.77221700000001</v>
      </c>
      <c r="AK119" t="s">
        <v>169</v>
      </c>
    </row>
    <row r="120" spans="1:37">
      <c r="A120" t="s">
        <v>306</v>
      </c>
      <c r="B120" t="s">
        <v>736</v>
      </c>
      <c r="C120" t="s">
        <v>737</v>
      </c>
      <c r="D120" t="s">
        <v>316</v>
      </c>
      <c r="F120">
        <v>0</v>
      </c>
      <c r="G120">
        <v>0</v>
      </c>
      <c r="H120">
        <v>0</v>
      </c>
      <c r="I120">
        <v>0</v>
      </c>
      <c r="J120">
        <v>7.3725740000000002</v>
      </c>
      <c r="K120">
        <v>4.4349059999999998</v>
      </c>
      <c r="L120">
        <v>5.2023320000000002</v>
      </c>
      <c r="M120">
        <v>6.2021480000000002</v>
      </c>
      <c r="N120">
        <v>7.161835</v>
      </c>
      <c r="O120">
        <v>10.807724</v>
      </c>
      <c r="P120">
        <v>11.029586999999999</v>
      </c>
      <c r="Q120">
        <v>11.160064999999999</v>
      </c>
      <c r="R120">
        <v>11.304626000000001</v>
      </c>
      <c r="S120">
        <v>11.469131000000001</v>
      </c>
      <c r="T120">
        <v>11.621826</v>
      </c>
      <c r="U120">
        <v>11.772675</v>
      </c>
      <c r="V120">
        <v>11.858962999999999</v>
      </c>
      <c r="W120">
        <v>11.981415</v>
      </c>
      <c r="X120">
        <v>12.123519999999999</v>
      </c>
      <c r="Y120">
        <v>12.269791</v>
      </c>
      <c r="Z120">
        <v>12.4077</v>
      </c>
      <c r="AA120">
        <v>12.493575999999999</v>
      </c>
      <c r="AB120">
        <v>12.649628</v>
      </c>
      <c r="AC120">
        <v>12.827972000000001</v>
      </c>
      <c r="AD120">
        <v>13.027588</v>
      </c>
      <c r="AE120">
        <v>13.254807</v>
      </c>
      <c r="AF120">
        <v>13.446975999999999</v>
      </c>
      <c r="AG120">
        <v>13.726685</v>
      </c>
      <c r="AH120">
        <v>14.036208999999999</v>
      </c>
      <c r="AI120">
        <v>14.376037999999999</v>
      </c>
      <c r="AJ120">
        <v>14.758087</v>
      </c>
      <c r="AK120" t="s">
        <v>169</v>
      </c>
    </row>
    <row r="121" spans="1:37">
      <c r="A121" t="s">
        <v>296</v>
      </c>
      <c r="B121" t="s">
        <v>738</v>
      </c>
      <c r="C121" t="s">
        <v>739</v>
      </c>
      <c r="D121" t="s">
        <v>316</v>
      </c>
      <c r="F121">
        <v>0</v>
      </c>
      <c r="G121">
        <v>0</v>
      </c>
      <c r="H121">
        <v>0</v>
      </c>
      <c r="I121">
        <v>63.010323</v>
      </c>
      <c r="J121">
        <v>58.106506000000003</v>
      </c>
      <c r="K121">
        <v>80.879142999999999</v>
      </c>
      <c r="L121">
        <v>72.705048000000005</v>
      </c>
      <c r="M121">
        <v>75.757148999999998</v>
      </c>
      <c r="N121">
        <v>90.448746</v>
      </c>
      <c r="O121">
        <v>93.759369000000007</v>
      </c>
      <c r="P121">
        <v>95.340728999999996</v>
      </c>
      <c r="Q121">
        <v>97.235839999999996</v>
      </c>
      <c r="R121">
        <v>99.042952999999997</v>
      </c>
      <c r="S121">
        <v>100.34541299999999</v>
      </c>
      <c r="T121">
        <v>101.186127</v>
      </c>
      <c r="U121">
        <v>101.77973900000001</v>
      </c>
      <c r="V121">
        <v>101.29605100000001</v>
      </c>
      <c r="W121">
        <v>102.036896</v>
      </c>
      <c r="X121">
        <v>103.034729</v>
      </c>
      <c r="Y121">
        <v>104.38091300000001</v>
      </c>
      <c r="Z121">
        <v>105.996315</v>
      </c>
      <c r="AA121">
        <v>106.52056899999999</v>
      </c>
      <c r="AB121">
        <v>108.235626</v>
      </c>
      <c r="AC121">
        <v>110.108475</v>
      </c>
      <c r="AD121">
        <v>112.092422</v>
      </c>
      <c r="AE121">
        <v>114.284935</v>
      </c>
      <c r="AF121">
        <v>115.154991</v>
      </c>
      <c r="AG121">
        <v>117.426575</v>
      </c>
      <c r="AH121">
        <v>119.969589</v>
      </c>
      <c r="AI121">
        <v>123.031235</v>
      </c>
      <c r="AJ121">
        <v>126.339584</v>
      </c>
      <c r="AK121" t="s">
        <v>169</v>
      </c>
    </row>
    <row r="122" spans="1:37">
      <c r="A122" t="s">
        <v>304</v>
      </c>
      <c r="B122" t="s">
        <v>740</v>
      </c>
      <c r="C122" t="s">
        <v>741</v>
      </c>
      <c r="D122" t="s">
        <v>316</v>
      </c>
      <c r="F122">
        <v>0</v>
      </c>
      <c r="G122">
        <v>0</v>
      </c>
      <c r="H122">
        <v>0</v>
      </c>
      <c r="I122">
        <v>49.470748999999998</v>
      </c>
      <c r="J122">
        <v>58.106506000000003</v>
      </c>
      <c r="K122">
        <v>69.636291999999997</v>
      </c>
      <c r="L122">
        <v>64.685608000000002</v>
      </c>
      <c r="M122">
        <v>65.453795999999997</v>
      </c>
      <c r="N122">
        <v>66.517882999999998</v>
      </c>
      <c r="O122">
        <v>67.589721999999995</v>
      </c>
      <c r="P122">
        <v>68.613524999999996</v>
      </c>
      <c r="Q122">
        <v>69.860900999999998</v>
      </c>
      <c r="R122">
        <v>71.109191999999993</v>
      </c>
      <c r="S122">
        <v>72.093506000000005</v>
      </c>
      <c r="T122">
        <v>72.825439000000003</v>
      </c>
      <c r="U122">
        <v>73.349853999999993</v>
      </c>
      <c r="V122">
        <v>73.239013999999997</v>
      </c>
      <c r="W122">
        <v>73.976439999999997</v>
      </c>
      <c r="X122">
        <v>74.897094999999993</v>
      </c>
      <c r="Y122">
        <v>76.077147999999994</v>
      </c>
      <c r="Z122">
        <v>77.412598000000003</v>
      </c>
      <c r="AA122">
        <v>78.082397</v>
      </c>
      <c r="AB122">
        <v>79.555176000000003</v>
      </c>
      <c r="AC122">
        <v>81.208129999999997</v>
      </c>
      <c r="AD122">
        <v>83.020386000000002</v>
      </c>
      <c r="AE122">
        <v>84.984984999999995</v>
      </c>
      <c r="AF122">
        <v>86.091674999999995</v>
      </c>
      <c r="AG122">
        <v>88.207031000000001</v>
      </c>
      <c r="AH122">
        <v>90.631103999999993</v>
      </c>
      <c r="AI122">
        <v>93.345093000000006</v>
      </c>
      <c r="AJ122">
        <v>96.295165999999995</v>
      </c>
      <c r="AK122" t="s">
        <v>169</v>
      </c>
    </row>
    <row r="123" spans="1:37">
      <c r="A123" t="s">
        <v>305</v>
      </c>
      <c r="B123" t="s">
        <v>742</v>
      </c>
      <c r="C123" t="s">
        <v>743</v>
      </c>
      <c r="D123" t="s">
        <v>316</v>
      </c>
      <c r="F123">
        <v>0</v>
      </c>
      <c r="G123">
        <v>0</v>
      </c>
      <c r="H123">
        <v>0</v>
      </c>
      <c r="I123">
        <v>13.539574</v>
      </c>
      <c r="J123">
        <v>0</v>
      </c>
      <c r="K123">
        <v>11.242853</v>
      </c>
      <c r="L123">
        <v>8.0194399999999995</v>
      </c>
      <c r="M123">
        <v>8.8963479999999997</v>
      </c>
      <c r="N123">
        <v>15.600845</v>
      </c>
      <c r="O123">
        <v>17.197417999999999</v>
      </c>
      <c r="P123">
        <v>17.284362999999999</v>
      </c>
      <c r="Q123">
        <v>17.451874</v>
      </c>
      <c r="R123">
        <v>17.591660000000001</v>
      </c>
      <c r="S123">
        <v>17.620498999999999</v>
      </c>
      <c r="T123">
        <v>17.559170000000002</v>
      </c>
      <c r="U123">
        <v>17.558243000000001</v>
      </c>
      <c r="V123">
        <v>17.304199000000001</v>
      </c>
      <c r="W123">
        <v>17.273008000000001</v>
      </c>
      <c r="X123">
        <v>17.32394</v>
      </c>
      <c r="Y123">
        <v>17.461359000000002</v>
      </c>
      <c r="Z123">
        <v>17.736076000000001</v>
      </c>
      <c r="AA123">
        <v>17.763370999999999</v>
      </c>
      <c r="AB123">
        <v>18.070982000000001</v>
      </c>
      <c r="AC123">
        <v>18.368271</v>
      </c>
      <c r="AD123">
        <v>18.633987000000001</v>
      </c>
      <c r="AE123">
        <v>18.970222</v>
      </c>
      <c r="AF123">
        <v>19.015357999999999</v>
      </c>
      <c r="AG123">
        <v>19.314301</v>
      </c>
      <c r="AH123">
        <v>19.551455000000001</v>
      </c>
      <c r="AI123">
        <v>19.993957999999999</v>
      </c>
      <c r="AJ123">
        <v>20.426836000000002</v>
      </c>
      <c r="AK123" t="s">
        <v>169</v>
      </c>
    </row>
    <row r="124" spans="1:37">
      <c r="A124" t="s">
        <v>306</v>
      </c>
      <c r="B124" t="s">
        <v>744</v>
      </c>
      <c r="C124" t="s">
        <v>745</v>
      </c>
      <c r="D124" t="s">
        <v>316</v>
      </c>
      <c r="F124">
        <v>0</v>
      </c>
      <c r="G124">
        <v>0</v>
      </c>
      <c r="H124">
        <v>0</v>
      </c>
      <c r="I124">
        <v>0</v>
      </c>
      <c r="J124">
        <v>0</v>
      </c>
      <c r="K124">
        <v>0</v>
      </c>
      <c r="L124">
        <v>0</v>
      </c>
      <c r="M124">
        <v>1.407008</v>
      </c>
      <c r="N124">
        <v>8.3300169999999998</v>
      </c>
      <c r="O124">
        <v>8.9722290000000005</v>
      </c>
      <c r="P124">
        <v>9.4428409999999996</v>
      </c>
      <c r="Q124">
        <v>9.9230649999999994</v>
      </c>
      <c r="R124">
        <v>10.342102000000001</v>
      </c>
      <c r="S124">
        <v>10.631409</v>
      </c>
      <c r="T124">
        <v>10.801513999999999</v>
      </c>
      <c r="U124">
        <v>10.871643000000001</v>
      </c>
      <c r="V124">
        <v>10.752838000000001</v>
      </c>
      <c r="W124">
        <v>10.787445</v>
      </c>
      <c r="X124">
        <v>10.813689999999999</v>
      </c>
      <c r="Y124">
        <v>10.842407</v>
      </c>
      <c r="Z124">
        <v>10.847640999999999</v>
      </c>
      <c r="AA124">
        <v>10.674804999999999</v>
      </c>
      <c r="AB124">
        <v>10.609467</v>
      </c>
      <c r="AC124">
        <v>10.532074</v>
      </c>
      <c r="AD124">
        <v>10.438048999999999</v>
      </c>
      <c r="AE124">
        <v>10.329727</v>
      </c>
      <c r="AF124">
        <v>10.047958</v>
      </c>
      <c r="AG124">
        <v>9.9052430000000005</v>
      </c>
      <c r="AH124">
        <v>9.7870329999999992</v>
      </c>
      <c r="AI124">
        <v>9.6921839999999992</v>
      </c>
      <c r="AJ124">
        <v>9.6175840000000008</v>
      </c>
      <c r="AK124" t="s">
        <v>169</v>
      </c>
    </row>
    <row r="125" spans="1:37">
      <c r="A125" t="s">
        <v>297</v>
      </c>
      <c r="B125" t="s">
        <v>746</v>
      </c>
      <c r="C125" t="s">
        <v>747</v>
      </c>
      <c r="D125" t="s">
        <v>316</v>
      </c>
      <c r="F125">
        <v>16.933615</v>
      </c>
      <c r="G125">
        <v>0</v>
      </c>
      <c r="H125">
        <v>90.955871999999999</v>
      </c>
      <c r="I125">
        <v>112.655655</v>
      </c>
      <c r="J125">
        <v>274.11764499999998</v>
      </c>
      <c r="K125">
        <v>339.538025</v>
      </c>
      <c r="L125">
        <v>347.177887</v>
      </c>
      <c r="M125">
        <v>363.50183099999998</v>
      </c>
      <c r="N125">
        <v>395.42465199999998</v>
      </c>
      <c r="O125">
        <v>412.82983400000001</v>
      </c>
      <c r="P125">
        <v>430.95095800000001</v>
      </c>
      <c r="Q125">
        <v>450.38116500000001</v>
      </c>
      <c r="R125">
        <v>466.04522700000001</v>
      </c>
      <c r="S125">
        <v>484.94091800000001</v>
      </c>
      <c r="T125">
        <v>511.19589200000001</v>
      </c>
      <c r="U125">
        <v>528.47631799999999</v>
      </c>
      <c r="V125">
        <v>545.12353499999995</v>
      </c>
      <c r="W125">
        <v>562.02508499999999</v>
      </c>
      <c r="X125">
        <v>575.53082300000005</v>
      </c>
      <c r="Y125">
        <v>591.37731900000006</v>
      </c>
      <c r="Z125">
        <v>609.71636999999998</v>
      </c>
      <c r="AA125">
        <v>630.06274399999995</v>
      </c>
      <c r="AB125">
        <v>649.90734899999995</v>
      </c>
      <c r="AC125">
        <v>666.69262700000002</v>
      </c>
      <c r="AD125">
        <v>679.72753899999998</v>
      </c>
      <c r="AE125">
        <v>688.53973399999995</v>
      </c>
      <c r="AF125">
        <v>696.17492700000003</v>
      </c>
      <c r="AG125">
        <v>706.14318800000001</v>
      </c>
      <c r="AH125">
        <v>715.337402</v>
      </c>
      <c r="AI125">
        <v>721.38177499999995</v>
      </c>
      <c r="AJ125">
        <v>724.68139599999995</v>
      </c>
      <c r="AK125" s="58">
        <v>0.13300000000000001</v>
      </c>
    </row>
    <row r="126" spans="1:37">
      <c r="A126" t="s">
        <v>304</v>
      </c>
      <c r="B126" t="s">
        <v>748</v>
      </c>
      <c r="C126" t="s">
        <v>749</v>
      </c>
      <c r="D126" t="s">
        <v>316</v>
      </c>
      <c r="F126">
        <v>4.7232060000000002</v>
      </c>
      <c r="G126">
        <v>0</v>
      </c>
      <c r="H126">
        <v>90.955871999999999</v>
      </c>
      <c r="I126">
        <v>107.33551</v>
      </c>
      <c r="J126">
        <v>226.952438</v>
      </c>
      <c r="K126">
        <v>302.04766799999999</v>
      </c>
      <c r="L126">
        <v>307.526276</v>
      </c>
      <c r="M126">
        <v>321.06423999999998</v>
      </c>
      <c r="N126">
        <v>352.85327100000001</v>
      </c>
      <c r="O126">
        <v>366.20361300000002</v>
      </c>
      <c r="P126">
        <v>378.93994099999998</v>
      </c>
      <c r="Q126">
        <v>394.22460899999999</v>
      </c>
      <c r="R126">
        <v>406.06054699999999</v>
      </c>
      <c r="S126">
        <v>418.32080100000002</v>
      </c>
      <c r="T126">
        <v>430.56982399999998</v>
      </c>
      <c r="U126">
        <v>444.48535199999998</v>
      </c>
      <c r="V126">
        <v>457.87939499999999</v>
      </c>
      <c r="W126">
        <v>469</v>
      </c>
      <c r="X126">
        <v>480.01123000000001</v>
      </c>
      <c r="Y126">
        <v>493.24707000000001</v>
      </c>
      <c r="Z126">
        <v>508.79199199999999</v>
      </c>
      <c r="AA126">
        <v>526.33007799999996</v>
      </c>
      <c r="AB126">
        <v>543.68017599999996</v>
      </c>
      <c r="AC126">
        <v>558.59814500000005</v>
      </c>
      <c r="AD126">
        <v>570.453125</v>
      </c>
      <c r="AE126">
        <v>578.80664100000001</v>
      </c>
      <c r="AF126">
        <v>586.30664100000001</v>
      </c>
      <c r="AG126">
        <v>595.99121100000002</v>
      </c>
      <c r="AH126">
        <v>604.85839799999997</v>
      </c>
      <c r="AI126">
        <v>611.10058600000002</v>
      </c>
      <c r="AJ126">
        <v>614.75878899999998</v>
      </c>
      <c r="AK126" s="58">
        <v>0.17599999999999999</v>
      </c>
    </row>
    <row r="127" spans="1:37">
      <c r="A127" t="s">
        <v>305</v>
      </c>
      <c r="B127" t="s">
        <v>750</v>
      </c>
      <c r="C127" t="s">
        <v>751</v>
      </c>
      <c r="D127" t="s">
        <v>316</v>
      </c>
      <c r="F127">
        <v>12.210409</v>
      </c>
      <c r="G127">
        <v>0</v>
      </c>
      <c r="H127">
        <v>0</v>
      </c>
      <c r="I127">
        <v>5.3201479999999997</v>
      </c>
      <c r="J127">
        <v>47.165194999999997</v>
      </c>
      <c r="K127">
        <v>33.016022</v>
      </c>
      <c r="L127">
        <v>34.177612000000003</v>
      </c>
      <c r="M127">
        <v>36.737372999999998</v>
      </c>
      <c r="N127">
        <v>39.775573999999999</v>
      </c>
      <c r="O127">
        <v>42.857608999999997</v>
      </c>
      <c r="P127">
        <v>46.112236000000003</v>
      </c>
      <c r="Q127">
        <v>49.830078</v>
      </c>
      <c r="R127">
        <v>53.392212000000001</v>
      </c>
      <c r="S127">
        <v>59.736083999999998</v>
      </c>
      <c r="T127">
        <v>73.447509999999994</v>
      </c>
      <c r="U127">
        <v>76.463440000000006</v>
      </c>
      <c r="V127">
        <v>79.400208000000006</v>
      </c>
      <c r="W127">
        <v>82.028564000000003</v>
      </c>
      <c r="X127">
        <v>84.574523999999997</v>
      </c>
      <c r="Y127">
        <v>87.242553999999998</v>
      </c>
      <c r="Z127">
        <v>90.047118999999995</v>
      </c>
      <c r="AA127">
        <v>92.835082999999997</v>
      </c>
      <c r="AB127">
        <v>95.344238000000004</v>
      </c>
      <c r="AC127">
        <v>97.318359000000001</v>
      </c>
      <c r="AD127">
        <v>98.703979000000004</v>
      </c>
      <c r="AE127">
        <v>99.467285000000004</v>
      </c>
      <c r="AF127">
        <v>99.931884999999994</v>
      </c>
      <c r="AG127">
        <v>100.495987</v>
      </c>
      <c r="AH127">
        <v>101.124557</v>
      </c>
      <c r="AI127">
        <v>101.28478200000001</v>
      </c>
      <c r="AJ127">
        <v>101.335464</v>
      </c>
      <c r="AK127" s="58">
        <v>7.2999999999999995E-2</v>
      </c>
    </row>
    <row r="128" spans="1:37">
      <c r="A128" t="s">
        <v>306</v>
      </c>
      <c r="B128" t="s">
        <v>752</v>
      </c>
      <c r="C128" t="s">
        <v>753</v>
      </c>
      <c r="D128" t="s">
        <v>316</v>
      </c>
      <c r="F128">
        <v>0</v>
      </c>
      <c r="G128">
        <v>0</v>
      </c>
      <c r="H128">
        <v>0</v>
      </c>
      <c r="I128">
        <v>0</v>
      </c>
      <c r="J128">
        <v>0</v>
      </c>
      <c r="K128">
        <v>4.4743310000000003</v>
      </c>
      <c r="L128">
        <v>5.4739880000000003</v>
      </c>
      <c r="M128">
        <v>5.7002110000000004</v>
      </c>
      <c r="N128">
        <v>2.7958050000000001</v>
      </c>
      <c r="O128">
        <v>3.7686160000000002</v>
      </c>
      <c r="P128">
        <v>5.8987860000000003</v>
      </c>
      <c r="Q128">
        <v>6.3264630000000004</v>
      </c>
      <c r="R128">
        <v>6.5924709999999997</v>
      </c>
      <c r="S128">
        <v>6.8840320000000004</v>
      </c>
      <c r="T128">
        <v>7.1785490000000003</v>
      </c>
      <c r="U128">
        <v>7.5275559999999997</v>
      </c>
      <c r="V128">
        <v>7.843915</v>
      </c>
      <c r="W128">
        <v>10.996521</v>
      </c>
      <c r="X128">
        <v>10.945053</v>
      </c>
      <c r="Y128">
        <v>10.887726000000001</v>
      </c>
      <c r="Z128">
        <v>10.877257999999999</v>
      </c>
      <c r="AA128">
        <v>10.897568</v>
      </c>
      <c r="AB128">
        <v>10.882904</v>
      </c>
      <c r="AC128">
        <v>10.776154</v>
      </c>
      <c r="AD128">
        <v>10.570435</v>
      </c>
      <c r="AE128">
        <v>10.265793</v>
      </c>
      <c r="AF128">
        <v>9.9364319999999999</v>
      </c>
      <c r="AG128">
        <v>9.6560210000000009</v>
      </c>
      <c r="AH128">
        <v>9.3544459999999994</v>
      </c>
      <c r="AI128">
        <v>8.9963990000000003</v>
      </c>
      <c r="AJ128">
        <v>8.5871890000000004</v>
      </c>
      <c r="AK128" t="s">
        <v>169</v>
      </c>
    </row>
    <row r="129" spans="1:37">
      <c r="A129" t="s">
        <v>298</v>
      </c>
      <c r="B129" t="s">
        <v>754</v>
      </c>
      <c r="C129" t="s">
        <v>755</v>
      </c>
      <c r="D129" t="s">
        <v>316</v>
      </c>
      <c r="F129">
        <v>0</v>
      </c>
      <c r="G129">
        <v>0</v>
      </c>
      <c r="H129">
        <v>0</v>
      </c>
      <c r="I129">
        <v>32.393597</v>
      </c>
      <c r="J129">
        <v>58.209595</v>
      </c>
      <c r="K129">
        <v>51.997642999999997</v>
      </c>
      <c r="L129">
        <v>35.119827000000001</v>
      </c>
      <c r="M129">
        <v>37.352626999999998</v>
      </c>
      <c r="N129">
        <v>38.132064999999997</v>
      </c>
      <c r="O129">
        <v>40.893760999999998</v>
      </c>
      <c r="P129">
        <v>42.478347999999997</v>
      </c>
      <c r="Q129">
        <v>43.152968999999999</v>
      </c>
      <c r="R129">
        <v>44.768416999999999</v>
      </c>
      <c r="S129">
        <v>47.541198999999999</v>
      </c>
      <c r="T129">
        <v>51.510638999999998</v>
      </c>
      <c r="U129">
        <v>63.899559000000004</v>
      </c>
      <c r="V129">
        <v>64.206840999999997</v>
      </c>
      <c r="W129">
        <v>63.868049999999997</v>
      </c>
      <c r="X129">
        <v>63.452103000000001</v>
      </c>
      <c r="Y129">
        <v>63.296928000000001</v>
      </c>
      <c r="Z129">
        <v>63.270966000000001</v>
      </c>
      <c r="AA129">
        <v>63.489510000000003</v>
      </c>
      <c r="AB129">
        <v>63.428223000000003</v>
      </c>
      <c r="AC129">
        <v>63.032882999999998</v>
      </c>
      <c r="AD129">
        <v>62.559387000000001</v>
      </c>
      <c r="AE129">
        <v>62.065868000000002</v>
      </c>
      <c r="AF129">
        <v>61.575702999999997</v>
      </c>
      <c r="AG129">
        <v>61.070853999999997</v>
      </c>
      <c r="AH129">
        <v>60.811188000000001</v>
      </c>
      <c r="AI129">
        <v>60.847152999999999</v>
      </c>
      <c r="AJ129">
        <v>61.370533000000002</v>
      </c>
      <c r="AK129" t="s">
        <v>169</v>
      </c>
    </row>
    <row r="130" spans="1:37">
      <c r="A130" t="s">
        <v>304</v>
      </c>
      <c r="B130" t="s">
        <v>756</v>
      </c>
      <c r="C130" t="s">
        <v>757</v>
      </c>
      <c r="D130" t="s">
        <v>316</v>
      </c>
      <c r="F130">
        <v>0</v>
      </c>
      <c r="G130">
        <v>0</v>
      </c>
      <c r="H130">
        <v>0</v>
      </c>
      <c r="I130">
        <v>23.466439999999999</v>
      </c>
      <c r="J130">
        <v>26.847261</v>
      </c>
      <c r="K130">
        <v>28.141407000000001</v>
      </c>
      <c r="L130">
        <v>22.701008000000002</v>
      </c>
      <c r="M130">
        <v>23.362137000000001</v>
      </c>
      <c r="N130">
        <v>24.155615000000001</v>
      </c>
      <c r="O130">
        <v>24.934640999999999</v>
      </c>
      <c r="P130">
        <v>25.706976000000001</v>
      </c>
      <c r="Q130">
        <v>26.156897000000001</v>
      </c>
      <c r="R130">
        <v>26.537808999999999</v>
      </c>
      <c r="S130">
        <v>27.607374</v>
      </c>
      <c r="T130">
        <v>28.724969999999999</v>
      </c>
      <c r="U130">
        <v>32.939391999999998</v>
      </c>
      <c r="V130">
        <v>33.397522000000002</v>
      </c>
      <c r="W130">
        <v>33.583862000000003</v>
      </c>
      <c r="X130">
        <v>33.681457999999999</v>
      </c>
      <c r="Y130">
        <v>33.823608</v>
      </c>
      <c r="Z130">
        <v>33.958495999999997</v>
      </c>
      <c r="AA130">
        <v>34.145752000000002</v>
      </c>
      <c r="AB130">
        <v>34.224792000000001</v>
      </c>
      <c r="AC130">
        <v>34.172851999999999</v>
      </c>
      <c r="AD130">
        <v>34.099243000000001</v>
      </c>
      <c r="AE130">
        <v>34.037475999999998</v>
      </c>
      <c r="AF130">
        <v>33.992187999999999</v>
      </c>
      <c r="AG130">
        <v>33.975098000000003</v>
      </c>
      <c r="AH130">
        <v>34.077025999999996</v>
      </c>
      <c r="AI130">
        <v>34.312683</v>
      </c>
      <c r="AJ130">
        <v>34.666564999999999</v>
      </c>
      <c r="AK130" t="s">
        <v>169</v>
      </c>
    </row>
    <row r="131" spans="1:37">
      <c r="A131" t="s">
        <v>305</v>
      </c>
      <c r="B131" t="s">
        <v>758</v>
      </c>
      <c r="C131" t="s">
        <v>759</v>
      </c>
      <c r="D131" t="s">
        <v>316</v>
      </c>
      <c r="F131">
        <v>0</v>
      </c>
      <c r="G131">
        <v>0</v>
      </c>
      <c r="H131">
        <v>0</v>
      </c>
      <c r="I131">
        <v>8.9271550000000008</v>
      </c>
      <c r="J131">
        <v>31.362333</v>
      </c>
      <c r="K131">
        <v>22.590800999999999</v>
      </c>
      <c r="L131">
        <v>12.418818999999999</v>
      </c>
      <c r="M131">
        <v>13.074795</v>
      </c>
      <c r="N131">
        <v>13.97645</v>
      </c>
      <c r="O131">
        <v>14.940951999999999</v>
      </c>
      <c r="P131">
        <v>15.966514999999999</v>
      </c>
      <c r="Q131">
        <v>16.643046999999999</v>
      </c>
      <c r="R131">
        <v>17.185555000000001</v>
      </c>
      <c r="S131">
        <v>18.680499999999999</v>
      </c>
      <c r="T131">
        <v>21.330475</v>
      </c>
      <c r="U131">
        <v>28.914612000000002</v>
      </c>
      <c r="V131">
        <v>28.643829</v>
      </c>
      <c r="W131">
        <v>28.031403000000001</v>
      </c>
      <c r="X131">
        <v>27.445221</v>
      </c>
      <c r="Y131">
        <v>27.079436999999999</v>
      </c>
      <c r="Z131">
        <v>26.860931000000001</v>
      </c>
      <c r="AA131">
        <v>26.842316</v>
      </c>
      <c r="AB131">
        <v>26.670287999999999</v>
      </c>
      <c r="AC131">
        <v>26.317748999999999</v>
      </c>
      <c r="AD131">
        <v>25.923126</v>
      </c>
      <c r="AE131">
        <v>25.508972</v>
      </c>
      <c r="AF131">
        <v>25.094543000000002</v>
      </c>
      <c r="AG131">
        <v>24.647307999999999</v>
      </c>
      <c r="AH131">
        <v>24.330200000000001</v>
      </c>
      <c r="AI131">
        <v>24.176849000000001</v>
      </c>
      <c r="AJ131">
        <v>24.135925</v>
      </c>
      <c r="AK131" t="s">
        <v>169</v>
      </c>
    </row>
    <row r="132" spans="1:37">
      <c r="A132" t="s">
        <v>306</v>
      </c>
      <c r="B132" t="s">
        <v>760</v>
      </c>
      <c r="C132" t="s">
        <v>761</v>
      </c>
      <c r="D132" t="s">
        <v>316</v>
      </c>
      <c r="F132">
        <v>0</v>
      </c>
      <c r="G132">
        <v>0</v>
      </c>
      <c r="H132">
        <v>0</v>
      </c>
      <c r="I132">
        <v>0</v>
      </c>
      <c r="J132">
        <v>0</v>
      </c>
      <c r="K132">
        <v>1.2654339999999999</v>
      </c>
      <c r="L132">
        <v>0</v>
      </c>
      <c r="M132">
        <v>0.91569500000000004</v>
      </c>
      <c r="N132">
        <v>0</v>
      </c>
      <c r="O132">
        <v>1.018165</v>
      </c>
      <c r="P132">
        <v>0.80485499999999999</v>
      </c>
      <c r="Q132">
        <v>0.35302699999999998</v>
      </c>
      <c r="R132">
        <v>1.0450520000000001</v>
      </c>
      <c r="S132">
        <v>1.2533259999999999</v>
      </c>
      <c r="T132">
        <v>1.4551970000000001</v>
      </c>
      <c r="U132">
        <v>2.0455549999999998</v>
      </c>
      <c r="V132">
        <v>2.165489</v>
      </c>
      <c r="W132">
        <v>2.2527849999999998</v>
      </c>
      <c r="X132">
        <v>2.3254239999999999</v>
      </c>
      <c r="Y132">
        <v>2.3938830000000002</v>
      </c>
      <c r="Z132">
        <v>2.4515380000000002</v>
      </c>
      <c r="AA132">
        <v>2.5014419999999999</v>
      </c>
      <c r="AB132">
        <v>2.5331419999999998</v>
      </c>
      <c r="AC132">
        <v>2.5422820000000002</v>
      </c>
      <c r="AD132">
        <v>2.5370180000000002</v>
      </c>
      <c r="AE132">
        <v>2.5194209999999999</v>
      </c>
      <c r="AF132">
        <v>2.488972</v>
      </c>
      <c r="AG132">
        <v>2.448448</v>
      </c>
      <c r="AH132">
        <v>2.4039609999999998</v>
      </c>
      <c r="AI132">
        <v>2.3576199999999998</v>
      </c>
      <c r="AJ132">
        <v>2.5680429999999999</v>
      </c>
      <c r="AK132" t="s">
        <v>169</v>
      </c>
    </row>
    <row r="133" spans="1:37">
      <c r="A133" t="s">
        <v>299</v>
      </c>
      <c r="B133" t="s">
        <v>762</v>
      </c>
      <c r="C133" t="s">
        <v>763</v>
      </c>
      <c r="D133" t="s">
        <v>316</v>
      </c>
      <c r="F133">
        <v>0</v>
      </c>
      <c r="G133">
        <v>0</v>
      </c>
      <c r="H133">
        <v>0</v>
      </c>
      <c r="I133">
        <v>40.880363000000003</v>
      </c>
      <c r="J133">
        <v>155.80247499999999</v>
      </c>
      <c r="K133">
        <v>154.92285200000001</v>
      </c>
      <c r="L133">
        <v>158.83454900000001</v>
      </c>
      <c r="M133">
        <v>168.95755</v>
      </c>
      <c r="N133">
        <v>179.267899</v>
      </c>
      <c r="O133">
        <v>189.42480499999999</v>
      </c>
      <c r="P133">
        <v>199.18187</v>
      </c>
      <c r="Q133">
        <v>218.19776899999999</v>
      </c>
      <c r="R133">
        <v>230.41641200000001</v>
      </c>
      <c r="S133">
        <v>246.63360599999999</v>
      </c>
      <c r="T133">
        <v>258.90502900000001</v>
      </c>
      <c r="U133">
        <v>271.49883999999997</v>
      </c>
      <c r="V133">
        <v>282.27734400000003</v>
      </c>
      <c r="W133">
        <v>294.62591600000002</v>
      </c>
      <c r="X133">
        <v>307.11029100000002</v>
      </c>
      <c r="Y133">
        <v>322.37661700000001</v>
      </c>
      <c r="Z133">
        <v>338.60012799999998</v>
      </c>
      <c r="AA133">
        <v>349.268799</v>
      </c>
      <c r="AB133">
        <v>366.093414</v>
      </c>
      <c r="AC133">
        <v>378.15722699999998</v>
      </c>
      <c r="AD133">
        <v>385.89154100000002</v>
      </c>
      <c r="AE133">
        <v>393.45434599999999</v>
      </c>
      <c r="AF133">
        <v>394.85296599999998</v>
      </c>
      <c r="AG133">
        <v>401.84136999999998</v>
      </c>
      <c r="AH133">
        <v>410.56195100000002</v>
      </c>
      <c r="AI133">
        <v>421.12750199999999</v>
      </c>
      <c r="AJ133">
        <v>434.00555400000002</v>
      </c>
      <c r="AK133" t="s">
        <v>169</v>
      </c>
    </row>
    <row r="134" spans="1:37">
      <c r="A134" t="s">
        <v>304</v>
      </c>
      <c r="B134" t="s">
        <v>764</v>
      </c>
      <c r="C134" t="s">
        <v>765</v>
      </c>
      <c r="D134" t="s">
        <v>316</v>
      </c>
      <c r="F134">
        <v>0</v>
      </c>
      <c r="G134">
        <v>0</v>
      </c>
      <c r="H134">
        <v>0</v>
      </c>
      <c r="I134">
        <v>40.880363000000003</v>
      </c>
      <c r="J134">
        <v>108.526825</v>
      </c>
      <c r="K134">
        <v>118.36779799999999</v>
      </c>
      <c r="L134">
        <v>122.71742999999999</v>
      </c>
      <c r="M134">
        <v>130.21586600000001</v>
      </c>
      <c r="N134">
        <v>137.66192599999999</v>
      </c>
      <c r="O134">
        <v>144.82105999999999</v>
      </c>
      <c r="P134">
        <v>151.55337499999999</v>
      </c>
      <c r="Q134">
        <v>160.12991299999999</v>
      </c>
      <c r="R134">
        <v>168.756775</v>
      </c>
      <c r="S134">
        <v>181.32226600000001</v>
      </c>
      <c r="T134">
        <v>189.54858400000001</v>
      </c>
      <c r="U134">
        <v>198.060059</v>
      </c>
      <c r="V134">
        <v>205.51074199999999</v>
      </c>
      <c r="W134">
        <v>214.19702100000001</v>
      </c>
      <c r="X134">
        <v>223.208496</v>
      </c>
      <c r="Y134">
        <v>235.38964799999999</v>
      </c>
      <c r="Z134">
        <v>248.72534200000001</v>
      </c>
      <c r="AA134">
        <v>256.73168900000002</v>
      </c>
      <c r="AB134">
        <v>265.26953099999997</v>
      </c>
      <c r="AC134">
        <v>273.574951</v>
      </c>
      <c r="AD134">
        <v>282.54956099999998</v>
      </c>
      <c r="AE134">
        <v>291.45141599999999</v>
      </c>
      <c r="AF134">
        <v>296.09277300000002</v>
      </c>
      <c r="AG134">
        <v>304.59375</v>
      </c>
      <c r="AH134">
        <v>314.31933600000002</v>
      </c>
      <c r="AI134">
        <v>325.34960899999999</v>
      </c>
      <c r="AJ134">
        <v>338.00390599999997</v>
      </c>
      <c r="AK134" t="s">
        <v>169</v>
      </c>
    </row>
    <row r="135" spans="1:37">
      <c r="A135" t="s">
        <v>305</v>
      </c>
      <c r="B135" t="s">
        <v>766</v>
      </c>
      <c r="C135" t="s">
        <v>767</v>
      </c>
      <c r="D135" t="s">
        <v>316</v>
      </c>
      <c r="F135">
        <v>0</v>
      </c>
      <c r="G135">
        <v>0</v>
      </c>
      <c r="H135">
        <v>0</v>
      </c>
      <c r="I135">
        <v>0</v>
      </c>
      <c r="J135">
        <v>40.374405000000003</v>
      </c>
      <c r="K135">
        <v>23.573135000000001</v>
      </c>
      <c r="L135">
        <v>22.723793000000001</v>
      </c>
      <c r="M135">
        <v>24.365358000000001</v>
      </c>
      <c r="N135">
        <v>26.145405</v>
      </c>
      <c r="O135">
        <v>28.009253999999999</v>
      </c>
      <c r="P135">
        <v>29.934258</v>
      </c>
      <c r="Q135">
        <v>32.934184999999999</v>
      </c>
      <c r="R135">
        <v>36.083159999999999</v>
      </c>
      <c r="S135">
        <v>39.429099999999998</v>
      </c>
      <c r="T135">
        <v>43.091171000000003</v>
      </c>
      <c r="U135">
        <v>46.786605999999999</v>
      </c>
      <c r="V135">
        <v>49.958365999999998</v>
      </c>
      <c r="W135">
        <v>53.284118999999997</v>
      </c>
      <c r="X135">
        <v>56.404311999999997</v>
      </c>
      <c r="Y135">
        <v>59.164585000000002</v>
      </c>
      <c r="Z135">
        <v>61.707909000000001</v>
      </c>
      <c r="AA135">
        <v>64.145752000000002</v>
      </c>
      <c r="AB135">
        <v>72.178405999999995</v>
      </c>
      <c r="AC135">
        <v>75.770020000000002</v>
      </c>
      <c r="AD135">
        <v>74.328491</v>
      </c>
      <c r="AE135">
        <v>72.855346999999995</v>
      </c>
      <c r="AF135">
        <v>70.081176999999997</v>
      </c>
      <c r="AG135">
        <v>68.575928000000005</v>
      </c>
      <c r="AH135">
        <v>67.471924000000001</v>
      </c>
      <c r="AI135">
        <v>66.806640999999999</v>
      </c>
      <c r="AJ135">
        <v>66.698241999999993</v>
      </c>
      <c r="AK135" t="s">
        <v>169</v>
      </c>
    </row>
    <row r="136" spans="1:37">
      <c r="A136" t="s">
        <v>306</v>
      </c>
      <c r="B136" t="s">
        <v>768</v>
      </c>
      <c r="C136" t="s">
        <v>769</v>
      </c>
      <c r="D136" t="s">
        <v>316</v>
      </c>
      <c r="F136">
        <v>0</v>
      </c>
      <c r="G136">
        <v>0</v>
      </c>
      <c r="H136">
        <v>0</v>
      </c>
      <c r="I136">
        <v>0</v>
      </c>
      <c r="J136">
        <v>6.9012500000000001</v>
      </c>
      <c r="K136">
        <v>12.981921</v>
      </c>
      <c r="L136">
        <v>13.393326</v>
      </c>
      <c r="M136">
        <v>14.376334</v>
      </c>
      <c r="N136">
        <v>15.460566999999999</v>
      </c>
      <c r="O136">
        <v>16.594474999999999</v>
      </c>
      <c r="P136">
        <v>17.694227000000001</v>
      </c>
      <c r="Q136">
        <v>25.133666999999999</v>
      </c>
      <c r="R136">
        <v>25.576477000000001</v>
      </c>
      <c r="S136">
        <v>25.882232999999999</v>
      </c>
      <c r="T136">
        <v>26.265259</v>
      </c>
      <c r="U136">
        <v>26.652161</v>
      </c>
      <c r="V136">
        <v>26.808228</v>
      </c>
      <c r="W136">
        <v>27.144774999999999</v>
      </c>
      <c r="X136">
        <v>27.497498</v>
      </c>
      <c r="Y136">
        <v>27.822388</v>
      </c>
      <c r="Z136">
        <v>28.166869999999999</v>
      </c>
      <c r="AA136">
        <v>28.391356999999999</v>
      </c>
      <c r="AB136">
        <v>28.645477</v>
      </c>
      <c r="AC136">
        <v>28.812256000000001</v>
      </c>
      <c r="AD136">
        <v>29.013489</v>
      </c>
      <c r="AE136">
        <v>29.147583000000001</v>
      </c>
      <c r="AF136">
        <v>28.679016000000001</v>
      </c>
      <c r="AG136">
        <v>28.671692</v>
      </c>
      <c r="AH136">
        <v>28.770690999999999</v>
      </c>
      <c r="AI136">
        <v>28.971252</v>
      </c>
      <c r="AJ136">
        <v>29.303405999999999</v>
      </c>
      <c r="AK136" t="s">
        <v>169</v>
      </c>
    </row>
    <row r="137" spans="1:37">
      <c r="A137" t="s">
        <v>300</v>
      </c>
      <c r="B137" t="s">
        <v>770</v>
      </c>
      <c r="C137" t="s">
        <v>771</v>
      </c>
      <c r="D137" t="s">
        <v>316</v>
      </c>
      <c r="F137">
        <v>0</v>
      </c>
      <c r="G137">
        <v>0</v>
      </c>
      <c r="H137">
        <v>0</v>
      </c>
      <c r="I137">
        <v>24.818345999999998</v>
      </c>
      <c r="J137">
        <v>75.114318999999995</v>
      </c>
      <c r="K137">
        <v>88.655906999999999</v>
      </c>
      <c r="L137">
        <v>99.607749999999996</v>
      </c>
      <c r="M137">
        <v>109.747681</v>
      </c>
      <c r="N137">
        <v>120.450768</v>
      </c>
      <c r="O137">
        <v>130.42083700000001</v>
      </c>
      <c r="P137">
        <v>138.865341</v>
      </c>
      <c r="Q137">
        <v>146.129684</v>
      </c>
      <c r="R137">
        <v>151.965317</v>
      </c>
      <c r="S137">
        <v>156.64065600000001</v>
      </c>
      <c r="T137">
        <v>160.75990300000001</v>
      </c>
      <c r="U137">
        <v>169.701706</v>
      </c>
      <c r="V137">
        <v>182.30557300000001</v>
      </c>
      <c r="W137">
        <v>190.234589</v>
      </c>
      <c r="X137">
        <v>198.495285</v>
      </c>
      <c r="Y137">
        <v>206.96759</v>
      </c>
      <c r="Z137">
        <v>215.640793</v>
      </c>
      <c r="AA137">
        <v>223.507034</v>
      </c>
      <c r="AB137">
        <v>232.33206200000001</v>
      </c>
      <c r="AC137">
        <v>241.80509900000001</v>
      </c>
      <c r="AD137">
        <v>253.068512</v>
      </c>
      <c r="AE137">
        <v>263.08401500000002</v>
      </c>
      <c r="AF137">
        <v>272.42956500000003</v>
      </c>
      <c r="AG137">
        <v>282.70812999999998</v>
      </c>
      <c r="AH137">
        <v>293.93701199999998</v>
      </c>
      <c r="AI137">
        <v>305.590912</v>
      </c>
      <c r="AJ137">
        <v>317.96957400000002</v>
      </c>
      <c r="AK137" t="s">
        <v>169</v>
      </c>
    </row>
    <row r="138" spans="1:37">
      <c r="A138" t="s">
        <v>304</v>
      </c>
      <c r="B138" t="s">
        <v>772</v>
      </c>
      <c r="C138" t="s">
        <v>773</v>
      </c>
      <c r="D138" t="s">
        <v>316</v>
      </c>
      <c r="F138">
        <v>0</v>
      </c>
      <c r="G138">
        <v>0</v>
      </c>
      <c r="H138">
        <v>0</v>
      </c>
      <c r="I138">
        <v>23.200617000000001</v>
      </c>
      <c r="J138">
        <v>62.364272999999997</v>
      </c>
      <c r="K138">
        <v>73.809380000000004</v>
      </c>
      <c r="L138">
        <v>82.022178999999994</v>
      </c>
      <c r="M138">
        <v>90.248908999999998</v>
      </c>
      <c r="N138">
        <v>98.944038000000006</v>
      </c>
      <c r="O138">
        <v>107.110405</v>
      </c>
      <c r="P138">
        <v>114.11642500000001</v>
      </c>
      <c r="Q138">
        <v>120.218552</v>
      </c>
      <c r="R138">
        <v>125.198364</v>
      </c>
      <c r="S138">
        <v>129.26460299999999</v>
      </c>
      <c r="T138">
        <v>132.89520300000001</v>
      </c>
      <c r="U138">
        <v>138.87583900000001</v>
      </c>
      <c r="V138">
        <v>149.43810999999999</v>
      </c>
      <c r="W138">
        <v>156.56457499999999</v>
      </c>
      <c r="X138">
        <v>164.024902</v>
      </c>
      <c r="Y138">
        <v>171.72448700000001</v>
      </c>
      <c r="Z138">
        <v>179.64721700000001</v>
      </c>
      <c r="AA138">
        <v>186.975098</v>
      </c>
      <c r="AB138">
        <v>195.13330099999999</v>
      </c>
      <c r="AC138">
        <v>203.876465</v>
      </c>
      <c r="AD138">
        <v>212.91064499999999</v>
      </c>
      <c r="AE138">
        <v>222.32055700000001</v>
      </c>
      <c r="AF138">
        <v>231.26464799999999</v>
      </c>
      <c r="AG138">
        <v>240.96118200000001</v>
      </c>
      <c r="AH138">
        <v>251.44506799999999</v>
      </c>
      <c r="AI138">
        <v>262.27050800000001</v>
      </c>
      <c r="AJ138">
        <v>273.690674</v>
      </c>
      <c r="AK138" t="s">
        <v>169</v>
      </c>
    </row>
    <row r="139" spans="1:37">
      <c r="A139" t="s">
        <v>305</v>
      </c>
      <c r="B139" t="s">
        <v>774</v>
      </c>
      <c r="C139" t="s">
        <v>775</v>
      </c>
      <c r="D139" t="s">
        <v>316</v>
      </c>
      <c r="F139">
        <v>0</v>
      </c>
      <c r="G139">
        <v>0</v>
      </c>
      <c r="H139">
        <v>0</v>
      </c>
      <c r="I139">
        <v>1.617729</v>
      </c>
      <c r="J139">
        <v>8.0773910000000004</v>
      </c>
      <c r="K139">
        <v>7.1726130000000001</v>
      </c>
      <c r="L139">
        <v>9.2985439999999997</v>
      </c>
      <c r="M139">
        <v>10.436346</v>
      </c>
      <c r="N139">
        <v>11.652494000000001</v>
      </c>
      <c r="O139">
        <v>12.814511</v>
      </c>
      <c r="P139">
        <v>13.841312</v>
      </c>
      <c r="Q139">
        <v>14.751143000000001</v>
      </c>
      <c r="R139">
        <v>15.526118</v>
      </c>
      <c r="S139">
        <v>16.172772999999999</v>
      </c>
      <c r="T139">
        <v>16.737099000000001</v>
      </c>
      <c r="U139">
        <v>17.529658999999999</v>
      </c>
      <c r="V139">
        <v>19.374587999999999</v>
      </c>
      <c r="W139">
        <v>19.953658999999998</v>
      </c>
      <c r="X139">
        <v>20.529616999999998</v>
      </c>
      <c r="Y139">
        <v>21.093261999999999</v>
      </c>
      <c r="Z139">
        <v>21.653015</v>
      </c>
      <c r="AA139">
        <v>22.102264000000002</v>
      </c>
      <c r="AB139">
        <v>22.627960000000002</v>
      </c>
      <c r="AC139">
        <v>23.193999999999999</v>
      </c>
      <c r="AD139">
        <v>25.268311000000001</v>
      </c>
      <c r="AE139">
        <v>25.720215</v>
      </c>
      <c r="AF139">
        <v>26.043182000000002</v>
      </c>
      <c r="AG139">
        <v>26.509186</v>
      </c>
      <c r="AH139">
        <v>27.102813999999999</v>
      </c>
      <c r="AI139">
        <v>27.777892999999999</v>
      </c>
      <c r="AJ139">
        <v>28.559113</v>
      </c>
      <c r="AK139" t="s">
        <v>169</v>
      </c>
    </row>
    <row r="140" spans="1:37">
      <c r="A140" t="s">
        <v>306</v>
      </c>
      <c r="B140" t="s">
        <v>776</v>
      </c>
      <c r="C140" t="s">
        <v>777</v>
      </c>
      <c r="D140" t="s">
        <v>316</v>
      </c>
      <c r="F140">
        <v>0</v>
      </c>
      <c r="G140">
        <v>0</v>
      </c>
      <c r="H140">
        <v>0</v>
      </c>
      <c r="I140">
        <v>0</v>
      </c>
      <c r="J140">
        <v>4.6726549999999998</v>
      </c>
      <c r="K140">
        <v>7.6739110000000004</v>
      </c>
      <c r="L140">
        <v>8.2870240000000006</v>
      </c>
      <c r="M140">
        <v>9.0624249999999993</v>
      </c>
      <c r="N140">
        <v>9.8542360000000002</v>
      </c>
      <c r="O140">
        <v>10.495922</v>
      </c>
      <c r="P140">
        <v>10.907603</v>
      </c>
      <c r="Q140">
        <v>11.159986</v>
      </c>
      <c r="R140">
        <v>11.240835000000001</v>
      </c>
      <c r="S140">
        <v>11.203276000000001</v>
      </c>
      <c r="T140">
        <v>11.127605000000001</v>
      </c>
      <c r="U140">
        <v>13.296203999999999</v>
      </c>
      <c r="V140">
        <v>13.492874</v>
      </c>
      <c r="W140">
        <v>13.716354000000001</v>
      </c>
      <c r="X140">
        <v>13.940765000000001</v>
      </c>
      <c r="Y140">
        <v>14.149841</v>
      </c>
      <c r="Z140">
        <v>14.340560999999999</v>
      </c>
      <c r="AA140">
        <v>14.429672</v>
      </c>
      <c r="AB140">
        <v>14.570800999999999</v>
      </c>
      <c r="AC140">
        <v>14.734634</v>
      </c>
      <c r="AD140">
        <v>14.889557</v>
      </c>
      <c r="AE140">
        <v>15.043243</v>
      </c>
      <c r="AF140">
        <v>15.121734999999999</v>
      </c>
      <c r="AG140">
        <v>15.237762</v>
      </c>
      <c r="AH140">
        <v>15.38913</v>
      </c>
      <c r="AI140">
        <v>15.542510999999999</v>
      </c>
      <c r="AJ140">
        <v>15.719787999999999</v>
      </c>
      <c r="AK140" t="s">
        <v>169</v>
      </c>
    </row>
    <row r="141" spans="1:37">
      <c r="A141" t="s">
        <v>301</v>
      </c>
      <c r="B141" t="s">
        <v>778</v>
      </c>
      <c r="C141" t="s">
        <v>779</v>
      </c>
      <c r="D141" t="s">
        <v>316</v>
      </c>
      <c r="F141">
        <v>6.2550530000000002</v>
      </c>
      <c r="G141">
        <v>0</v>
      </c>
      <c r="H141">
        <v>0</v>
      </c>
      <c r="I141">
        <v>22.502762000000001</v>
      </c>
      <c r="J141">
        <v>34.250160000000001</v>
      </c>
      <c r="K141">
        <v>46.552073999999998</v>
      </c>
      <c r="L141">
        <v>42.850921999999997</v>
      </c>
      <c r="M141">
        <v>44.919083000000001</v>
      </c>
      <c r="N141">
        <v>47.055892999999998</v>
      </c>
      <c r="O141">
        <v>49.193126999999997</v>
      </c>
      <c r="P141">
        <v>51.324471000000003</v>
      </c>
      <c r="Q141">
        <v>53.415965999999997</v>
      </c>
      <c r="R141">
        <v>55.305706000000001</v>
      </c>
      <c r="S141">
        <v>57.010857000000001</v>
      </c>
      <c r="T141">
        <v>61.704712000000001</v>
      </c>
      <c r="U141">
        <v>65.810760000000002</v>
      </c>
      <c r="V141">
        <v>66.197495000000004</v>
      </c>
      <c r="W141">
        <v>66.307327000000001</v>
      </c>
      <c r="X141">
        <v>65.861075999999997</v>
      </c>
      <c r="Y141">
        <v>67.499542000000005</v>
      </c>
      <c r="Z141">
        <v>67.712768999999994</v>
      </c>
      <c r="AA141">
        <v>67.964340000000007</v>
      </c>
      <c r="AB141">
        <v>68.336455999999998</v>
      </c>
      <c r="AC141">
        <v>68.833618000000001</v>
      </c>
      <c r="AD141">
        <v>69.478577000000001</v>
      </c>
      <c r="AE141">
        <v>70.303009000000003</v>
      </c>
      <c r="AF141">
        <v>71.275695999999996</v>
      </c>
      <c r="AG141">
        <v>72.473159999999993</v>
      </c>
      <c r="AH141">
        <v>73.890686000000002</v>
      </c>
      <c r="AI141">
        <v>75.516647000000006</v>
      </c>
      <c r="AJ141">
        <v>77.363204999999994</v>
      </c>
      <c r="AK141" s="58">
        <v>8.6999999999999994E-2</v>
      </c>
    </row>
    <row r="142" spans="1:37">
      <c r="A142" t="s">
        <v>304</v>
      </c>
      <c r="B142" t="s">
        <v>780</v>
      </c>
      <c r="C142" t="s">
        <v>781</v>
      </c>
      <c r="D142" t="s">
        <v>316</v>
      </c>
      <c r="F142">
        <v>6.2550530000000002</v>
      </c>
      <c r="G142">
        <v>0</v>
      </c>
      <c r="H142">
        <v>0</v>
      </c>
      <c r="I142">
        <v>12.360360999999999</v>
      </c>
      <c r="J142">
        <v>22.203537000000001</v>
      </c>
      <c r="K142">
        <v>23.261189000000002</v>
      </c>
      <c r="L142">
        <v>21.363495</v>
      </c>
      <c r="M142">
        <v>22.972131999999998</v>
      </c>
      <c r="N142">
        <v>24.633965</v>
      </c>
      <c r="O142">
        <v>26.288359</v>
      </c>
      <c r="P142">
        <v>27.918234000000002</v>
      </c>
      <c r="Q142">
        <v>29.496323</v>
      </c>
      <c r="R142">
        <v>30.938637</v>
      </c>
      <c r="S142">
        <v>32.248024000000001</v>
      </c>
      <c r="T142">
        <v>35.508910999999998</v>
      </c>
      <c r="U142">
        <v>37.290100000000002</v>
      </c>
      <c r="V142">
        <v>37.674377</v>
      </c>
      <c r="W142">
        <v>37.919249999999998</v>
      </c>
      <c r="X142">
        <v>37.863036999999998</v>
      </c>
      <c r="Y142">
        <v>37.982909999999997</v>
      </c>
      <c r="Z142">
        <v>38.501099000000004</v>
      </c>
      <c r="AA142">
        <v>39.041747999999998</v>
      </c>
      <c r="AB142">
        <v>39.648375999999999</v>
      </c>
      <c r="AC142">
        <v>40.328673999999999</v>
      </c>
      <c r="AD142">
        <v>41.090331999999997</v>
      </c>
      <c r="AE142">
        <v>41.953673999999999</v>
      </c>
      <c r="AF142">
        <v>42.910522</v>
      </c>
      <c r="AG142">
        <v>43.997498</v>
      </c>
      <c r="AH142">
        <v>45.216735999999997</v>
      </c>
      <c r="AI142">
        <v>46.560668999999997</v>
      </c>
      <c r="AJ142">
        <v>48.034484999999997</v>
      </c>
      <c r="AK142" s="58">
        <v>7.0000000000000007E-2</v>
      </c>
    </row>
    <row r="143" spans="1:37">
      <c r="A143" t="s">
        <v>305</v>
      </c>
      <c r="B143" t="s">
        <v>782</v>
      </c>
      <c r="C143" t="s">
        <v>783</v>
      </c>
      <c r="D143" t="s">
        <v>316</v>
      </c>
      <c r="F143">
        <v>0</v>
      </c>
      <c r="G143">
        <v>0</v>
      </c>
      <c r="H143">
        <v>0</v>
      </c>
      <c r="I143">
        <v>2.9775420000000001</v>
      </c>
      <c r="J143">
        <v>8.6805970000000006</v>
      </c>
      <c r="K143">
        <v>6.9153989999999999</v>
      </c>
      <c r="L143">
        <v>4.2544259999999996</v>
      </c>
      <c r="M143">
        <v>4.751182</v>
      </c>
      <c r="N143">
        <v>5.3238750000000001</v>
      </c>
      <c r="O143">
        <v>5.9561599999999997</v>
      </c>
      <c r="P143">
        <v>6.6402460000000003</v>
      </c>
      <c r="Q143">
        <v>7.3683420000000002</v>
      </c>
      <c r="R143">
        <v>8.103396</v>
      </c>
      <c r="S143">
        <v>8.8326259999999994</v>
      </c>
      <c r="T143">
        <v>9.5400709999999993</v>
      </c>
      <c r="U143">
        <v>10.204988</v>
      </c>
      <c r="V143">
        <v>10.797958</v>
      </c>
      <c r="W143">
        <v>11.309711</v>
      </c>
      <c r="X143">
        <v>11.703576999999999</v>
      </c>
      <c r="Y143">
        <v>13.841003000000001</v>
      </c>
      <c r="Z143">
        <v>13.792847</v>
      </c>
      <c r="AA143">
        <v>13.71373</v>
      </c>
      <c r="AB143">
        <v>13.634949000000001</v>
      </c>
      <c r="AC143">
        <v>13.560089</v>
      </c>
      <c r="AD143">
        <v>13.497192</v>
      </c>
      <c r="AE143">
        <v>13.455413999999999</v>
      </c>
      <c r="AF143">
        <v>13.429107999999999</v>
      </c>
      <c r="AG143">
        <v>13.450851</v>
      </c>
      <c r="AH143">
        <v>13.517455999999999</v>
      </c>
      <c r="AI143">
        <v>13.634537</v>
      </c>
      <c r="AJ143">
        <v>13.803084999999999</v>
      </c>
      <c r="AK143" t="s">
        <v>169</v>
      </c>
    </row>
    <row r="144" spans="1:37">
      <c r="A144" t="s">
        <v>306</v>
      </c>
      <c r="B144" t="s">
        <v>784</v>
      </c>
      <c r="C144" t="s">
        <v>785</v>
      </c>
      <c r="D144" t="s">
        <v>316</v>
      </c>
      <c r="F144">
        <v>0</v>
      </c>
      <c r="G144">
        <v>0</v>
      </c>
      <c r="H144">
        <v>0</v>
      </c>
      <c r="I144">
        <v>7.1648579999999997</v>
      </c>
      <c r="J144">
        <v>3.366028</v>
      </c>
      <c r="K144">
        <v>16.375488000000001</v>
      </c>
      <c r="L144">
        <v>17.233001999999999</v>
      </c>
      <c r="M144">
        <v>17.19577</v>
      </c>
      <c r="N144">
        <v>17.098053</v>
      </c>
      <c r="O144">
        <v>16.948608</v>
      </c>
      <c r="P144">
        <v>16.765991</v>
      </c>
      <c r="Q144">
        <v>16.551300000000001</v>
      </c>
      <c r="R144">
        <v>16.263672</v>
      </c>
      <c r="S144">
        <v>15.930206</v>
      </c>
      <c r="T144">
        <v>16.655730999999999</v>
      </c>
      <c r="U144">
        <v>18.315674000000001</v>
      </c>
      <c r="V144">
        <v>17.725159000000001</v>
      </c>
      <c r="W144">
        <v>17.078368999999999</v>
      </c>
      <c r="X144">
        <v>16.294464000000001</v>
      </c>
      <c r="Y144">
        <v>15.675629000000001</v>
      </c>
      <c r="Z144">
        <v>15.418823</v>
      </c>
      <c r="AA144">
        <v>15.208862</v>
      </c>
      <c r="AB144">
        <v>15.053131</v>
      </c>
      <c r="AC144">
        <v>14.944855</v>
      </c>
      <c r="AD144">
        <v>14.891052</v>
      </c>
      <c r="AE144">
        <v>14.893921000000001</v>
      </c>
      <c r="AF144">
        <v>14.936066</v>
      </c>
      <c r="AG144">
        <v>15.024811</v>
      </c>
      <c r="AH144">
        <v>15.156494</v>
      </c>
      <c r="AI144">
        <v>15.321441999999999</v>
      </c>
      <c r="AJ144">
        <v>15.525634999999999</v>
      </c>
      <c r="AK144" t="s">
        <v>169</v>
      </c>
    </row>
    <row r="145" spans="1:37">
      <c r="A145" t="s">
        <v>168</v>
      </c>
      <c r="B145" t="s">
        <v>786</v>
      </c>
      <c r="C145" t="s">
        <v>787</v>
      </c>
      <c r="D145" t="s">
        <v>316</v>
      </c>
      <c r="F145">
        <v>35.955238000000001</v>
      </c>
      <c r="G145">
        <v>0</v>
      </c>
      <c r="H145">
        <v>185.886383</v>
      </c>
      <c r="I145">
        <v>849.73913600000003</v>
      </c>
      <c r="J145">
        <v>1656.9147949999999</v>
      </c>
      <c r="K145">
        <v>1935.6429439999999</v>
      </c>
      <c r="L145">
        <v>1847.9829099999999</v>
      </c>
      <c r="M145">
        <v>1928.2304690000001</v>
      </c>
      <c r="N145">
        <v>2110.6347660000001</v>
      </c>
      <c r="O145">
        <v>2181.5561520000001</v>
      </c>
      <c r="P145">
        <v>2323.6020509999998</v>
      </c>
      <c r="Q145">
        <v>2438.900635</v>
      </c>
      <c r="R145">
        <v>2561.890625</v>
      </c>
      <c r="S145">
        <v>2672.1687010000001</v>
      </c>
      <c r="T145">
        <v>2777.7583009999998</v>
      </c>
      <c r="U145">
        <v>2893.2329100000002</v>
      </c>
      <c r="V145">
        <v>2944.663818</v>
      </c>
      <c r="W145">
        <v>2998.6687010000001</v>
      </c>
      <c r="X145">
        <v>3086.125732</v>
      </c>
      <c r="Y145">
        <v>3175.0561520000001</v>
      </c>
      <c r="Z145">
        <v>3264.109375</v>
      </c>
      <c r="AA145">
        <v>3340.2451169999999</v>
      </c>
      <c r="AB145">
        <v>3437.7016600000002</v>
      </c>
      <c r="AC145">
        <v>3528.4958499999998</v>
      </c>
      <c r="AD145">
        <v>3604.1289059999999</v>
      </c>
      <c r="AE145">
        <v>3671.392578</v>
      </c>
      <c r="AF145">
        <v>3731.2197270000001</v>
      </c>
      <c r="AG145">
        <v>3821.0976559999999</v>
      </c>
      <c r="AH145">
        <v>3931.711182</v>
      </c>
      <c r="AI145">
        <v>4032.3110350000002</v>
      </c>
      <c r="AJ145">
        <v>4140.935547</v>
      </c>
      <c r="AK145" s="58">
        <v>0.17100000000000001</v>
      </c>
    </row>
    <row r="146" spans="1:37">
      <c r="A146" t="s">
        <v>307</v>
      </c>
    </row>
    <row r="147" spans="1:37">
      <c r="A147" t="s">
        <v>308</v>
      </c>
    </row>
    <row r="148" spans="1:37">
      <c r="A148" t="s">
        <v>304</v>
      </c>
      <c r="B148" t="s">
        <v>788</v>
      </c>
      <c r="C148" t="s">
        <v>789</v>
      </c>
      <c r="D148" t="s">
        <v>322</v>
      </c>
      <c r="F148">
        <v>72.128135999999998</v>
      </c>
      <c r="G148">
        <v>72.883949000000001</v>
      </c>
      <c r="H148">
        <v>73.486915999999994</v>
      </c>
      <c r="I148">
        <v>74.055107000000007</v>
      </c>
      <c r="J148">
        <v>74.520424000000006</v>
      </c>
      <c r="K148">
        <v>74.961937000000006</v>
      </c>
      <c r="L148">
        <v>75.376930000000002</v>
      </c>
      <c r="M148">
        <v>75.789848000000006</v>
      </c>
      <c r="N148">
        <v>76.203811999999999</v>
      </c>
      <c r="O148">
        <v>76.618744000000007</v>
      </c>
      <c r="P148">
        <v>77.046111999999994</v>
      </c>
      <c r="Q148">
        <v>77.483222999999995</v>
      </c>
      <c r="R148">
        <v>77.930458000000002</v>
      </c>
      <c r="S148">
        <v>78.386459000000002</v>
      </c>
      <c r="T148">
        <v>78.850243000000006</v>
      </c>
      <c r="U148">
        <v>79.317276000000007</v>
      </c>
      <c r="V148">
        <v>79.784171999999998</v>
      </c>
      <c r="W148">
        <v>80.252396000000005</v>
      </c>
      <c r="X148">
        <v>80.727455000000006</v>
      </c>
      <c r="Y148">
        <v>81.208931000000007</v>
      </c>
      <c r="Z148">
        <v>81.696815000000001</v>
      </c>
      <c r="AA148">
        <v>82.190582000000006</v>
      </c>
      <c r="AB148">
        <v>82.690903000000006</v>
      </c>
      <c r="AC148">
        <v>83.197113000000002</v>
      </c>
      <c r="AD148">
        <v>83.706657000000007</v>
      </c>
      <c r="AE148">
        <v>84.218361000000002</v>
      </c>
      <c r="AF148">
        <v>84.735236999999998</v>
      </c>
      <c r="AG148">
        <v>85.257110999999995</v>
      </c>
      <c r="AH148">
        <v>85.784453999999997</v>
      </c>
      <c r="AI148">
        <v>86.316131999999996</v>
      </c>
      <c r="AJ148">
        <v>86.852080999999998</v>
      </c>
      <c r="AK148" s="58">
        <v>6.0000000000000001E-3</v>
      </c>
    </row>
    <row r="149" spans="1:37">
      <c r="A149" t="s">
        <v>305</v>
      </c>
      <c r="B149" t="s">
        <v>790</v>
      </c>
      <c r="C149" t="s">
        <v>791</v>
      </c>
      <c r="D149" t="s">
        <v>322</v>
      </c>
      <c r="F149">
        <v>98.685333</v>
      </c>
      <c r="G149">
        <v>98.321938000000003</v>
      </c>
      <c r="H149">
        <v>98.853035000000006</v>
      </c>
      <c r="I149">
        <v>99.491898000000006</v>
      </c>
      <c r="J149">
        <v>100.15434999999999</v>
      </c>
      <c r="K149">
        <v>100.832047</v>
      </c>
      <c r="L149">
        <v>101.50914</v>
      </c>
      <c r="M149">
        <v>102.19332900000001</v>
      </c>
      <c r="N149">
        <v>102.884995</v>
      </c>
      <c r="O149">
        <v>103.58461800000001</v>
      </c>
      <c r="P149">
        <v>104.29286999999999</v>
      </c>
      <c r="Q149">
        <v>105.00610399999999</v>
      </c>
      <c r="R149">
        <v>105.726578</v>
      </c>
      <c r="S149">
        <v>106.45575700000001</v>
      </c>
      <c r="T149">
        <v>107.19358800000001</v>
      </c>
      <c r="U149">
        <v>107.939285</v>
      </c>
      <c r="V149">
        <v>108.69369500000001</v>
      </c>
      <c r="W149">
        <v>109.456062</v>
      </c>
      <c r="X149">
        <v>110.22628</v>
      </c>
      <c r="Y149">
        <v>111.00415</v>
      </c>
      <c r="Z149">
        <v>111.789177</v>
      </c>
      <c r="AA149">
        <v>112.581093</v>
      </c>
      <c r="AB149">
        <v>113.380219</v>
      </c>
      <c r="AC149">
        <v>114.18693500000001</v>
      </c>
      <c r="AD149">
        <v>115.001183</v>
      </c>
      <c r="AE149">
        <v>115.823639</v>
      </c>
      <c r="AF149">
        <v>116.65564000000001</v>
      </c>
      <c r="AG149">
        <v>117.496109</v>
      </c>
      <c r="AH149">
        <v>118.34491</v>
      </c>
      <c r="AI149">
        <v>119.20193500000001</v>
      </c>
      <c r="AJ149">
        <v>120.06690999999999</v>
      </c>
      <c r="AK149" s="58">
        <v>7.0000000000000001E-3</v>
      </c>
    </row>
    <row r="150" spans="1:37">
      <c r="A150" t="s">
        <v>306</v>
      </c>
      <c r="B150" t="s">
        <v>792</v>
      </c>
      <c r="C150" t="s">
        <v>793</v>
      </c>
      <c r="D150" t="s">
        <v>322</v>
      </c>
      <c r="F150">
        <v>52.308804000000002</v>
      </c>
      <c r="G150">
        <v>52.824871000000002</v>
      </c>
      <c r="H150">
        <v>53.251980000000003</v>
      </c>
      <c r="I150">
        <v>53.659874000000002</v>
      </c>
      <c r="J150">
        <v>54.114356999999998</v>
      </c>
      <c r="K150">
        <v>54.552596999999999</v>
      </c>
      <c r="L150">
        <v>55.007880999999998</v>
      </c>
      <c r="M150">
        <v>55.477145999999998</v>
      </c>
      <c r="N150">
        <v>55.954990000000002</v>
      </c>
      <c r="O150">
        <v>56.442473999999997</v>
      </c>
      <c r="P150">
        <v>56.921214999999997</v>
      </c>
      <c r="Q150">
        <v>57.393828999999997</v>
      </c>
      <c r="R150">
        <v>57.861342999999998</v>
      </c>
      <c r="S150">
        <v>58.328850000000003</v>
      </c>
      <c r="T150">
        <v>58.798340000000003</v>
      </c>
      <c r="U150">
        <v>59.275317999999999</v>
      </c>
      <c r="V150">
        <v>59.765712999999998</v>
      </c>
      <c r="W150">
        <v>60.266044999999998</v>
      </c>
      <c r="X150">
        <v>60.766384000000002</v>
      </c>
      <c r="Y150">
        <v>61.267299999999999</v>
      </c>
      <c r="Z150">
        <v>61.768635000000003</v>
      </c>
      <c r="AA150">
        <v>62.271628999999997</v>
      </c>
      <c r="AB150">
        <v>62.774887</v>
      </c>
      <c r="AC150">
        <v>63.279845999999999</v>
      </c>
      <c r="AD150">
        <v>63.791156999999998</v>
      </c>
      <c r="AE150">
        <v>64.311615000000003</v>
      </c>
      <c r="AF150">
        <v>64.838295000000002</v>
      </c>
      <c r="AG150">
        <v>65.369522000000003</v>
      </c>
      <c r="AH150">
        <v>65.904258999999996</v>
      </c>
      <c r="AI150">
        <v>66.444641000000004</v>
      </c>
      <c r="AJ150">
        <v>66.990798999999996</v>
      </c>
      <c r="AK150" s="58">
        <v>8.0000000000000002E-3</v>
      </c>
    </row>
    <row r="151" spans="1:37">
      <c r="A151" t="s">
        <v>309</v>
      </c>
      <c r="B151" t="s">
        <v>794</v>
      </c>
      <c r="C151" t="s">
        <v>795</v>
      </c>
      <c r="D151" t="s">
        <v>322</v>
      </c>
      <c r="F151">
        <v>72.928985999999995</v>
      </c>
      <c r="G151">
        <v>76.309700000000007</v>
      </c>
      <c r="H151">
        <v>77.838486000000003</v>
      </c>
      <c r="I151">
        <v>78.927611999999996</v>
      </c>
      <c r="J151">
        <v>79.827156000000002</v>
      </c>
      <c r="K151">
        <v>80.430770999999993</v>
      </c>
      <c r="L151">
        <v>80.959007</v>
      </c>
      <c r="M151">
        <v>81.486373999999998</v>
      </c>
      <c r="N151">
        <v>82.013023000000004</v>
      </c>
      <c r="O151">
        <v>82.539947999999995</v>
      </c>
      <c r="P151">
        <v>83.071106</v>
      </c>
      <c r="Q151">
        <v>83.604263000000003</v>
      </c>
      <c r="R151">
        <v>84.141784999999999</v>
      </c>
      <c r="S151">
        <v>84.684937000000005</v>
      </c>
      <c r="T151">
        <v>85.233718999999994</v>
      </c>
      <c r="U151">
        <v>85.785713000000001</v>
      </c>
      <c r="V151">
        <v>86.339934999999997</v>
      </c>
      <c r="W151">
        <v>86.896529999999998</v>
      </c>
      <c r="X151">
        <v>87.457413000000003</v>
      </c>
      <c r="Y151">
        <v>88.022437999999994</v>
      </c>
      <c r="Z151">
        <v>88.591376999999994</v>
      </c>
      <c r="AA151">
        <v>89.16404</v>
      </c>
      <c r="AB151">
        <v>89.740752999999998</v>
      </c>
      <c r="AC151">
        <v>90.321617000000003</v>
      </c>
      <c r="AD151">
        <v>90.905929999999998</v>
      </c>
      <c r="AE151">
        <v>91.493628999999999</v>
      </c>
      <c r="AF151">
        <v>92.086380000000005</v>
      </c>
      <c r="AG151">
        <v>92.683807000000002</v>
      </c>
      <c r="AH151">
        <v>93.286156000000005</v>
      </c>
      <c r="AI151">
        <v>93.893203999999997</v>
      </c>
      <c r="AJ151">
        <v>94.505043000000001</v>
      </c>
      <c r="AK151" s="58">
        <v>8.9999999999999993E-3</v>
      </c>
    </row>
    <row r="152" spans="1:37">
      <c r="A152" t="s">
        <v>310</v>
      </c>
    </row>
    <row r="153" spans="1:37">
      <c r="A153" t="s">
        <v>304</v>
      </c>
      <c r="B153" t="s">
        <v>796</v>
      </c>
      <c r="C153" t="s">
        <v>797</v>
      </c>
      <c r="D153" t="s">
        <v>322</v>
      </c>
      <c r="F153">
        <v>70.292350999999996</v>
      </c>
      <c r="G153">
        <v>68.942374999999998</v>
      </c>
      <c r="H153">
        <v>68.489531999999997</v>
      </c>
      <c r="I153">
        <v>68.660172000000003</v>
      </c>
      <c r="J153">
        <v>69.070212999999995</v>
      </c>
      <c r="K153">
        <v>69.534630000000007</v>
      </c>
      <c r="L153">
        <v>69.959357999999995</v>
      </c>
      <c r="M153">
        <v>70.392112999999995</v>
      </c>
      <c r="N153">
        <v>70.860596000000001</v>
      </c>
      <c r="O153">
        <v>71.308700999999999</v>
      </c>
      <c r="P153">
        <v>71.769858999999997</v>
      </c>
      <c r="Q153">
        <v>72.239395000000002</v>
      </c>
      <c r="R153">
        <v>72.738358000000005</v>
      </c>
      <c r="S153">
        <v>73.248604</v>
      </c>
      <c r="T153">
        <v>73.761359999999996</v>
      </c>
      <c r="U153">
        <v>74.264449999999997</v>
      </c>
      <c r="V153">
        <v>74.754677000000001</v>
      </c>
      <c r="W153">
        <v>75.238692999999998</v>
      </c>
      <c r="X153">
        <v>75.716988000000001</v>
      </c>
      <c r="Y153">
        <v>76.176529000000002</v>
      </c>
      <c r="Z153">
        <v>76.636238000000006</v>
      </c>
      <c r="AA153">
        <v>77.095473999999996</v>
      </c>
      <c r="AB153">
        <v>77.565535999999994</v>
      </c>
      <c r="AC153">
        <v>78.041427999999996</v>
      </c>
      <c r="AD153">
        <v>78.514022999999995</v>
      </c>
      <c r="AE153">
        <v>78.975204000000005</v>
      </c>
      <c r="AF153">
        <v>79.434997999999993</v>
      </c>
      <c r="AG153">
        <v>79.897780999999995</v>
      </c>
      <c r="AH153">
        <v>80.364104999999995</v>
      </c>
      <c r="AI153">
        <v>80.824600000000004</v>
      </c>
      <c r="AJ153">
        <v>81.286834999999996</v>
      </c>
      <c r="AK153" s="58">
        <v>5.0000000000000001E-3</v>
      </c>
    </row>
    <row r="154" spans="1:37">
      <c r="A154" t="s">
        <v>305</v>
      </c>
      <c r="B154" t="s">
        <v>798</v>
      </c>
      <c r="C154" t="s">
        <v>799</v>
      </c>
      <c r="D154" t="s">
        <v>322</v>
      </c>
      <c r="F154">
        <v>94.948577999999998</v>
      </c>
      <c r="G154">
        <v>92.893439999999998</v>
      </c>
      <c r="H154">
        <v>91.768394000000001</v>
      </c>
      <c r="I154">
        <v>91.427657999999994</v>
      </c>
      <c r="J154">
        <v>92.074753000000001</v>
      </c>
      <c r="K154">
        <v>92.768944000000005</v>
      </c>
      <c r="L154">
        <v>93.462295999999995</v>
      </c>
      <c r="M154">
        <v>94.121871999999996</v>
      </c>
      <c r="N154">
        <v>94.610252000000003</v>
      </c>
      <c r="O154">
        <v>95.112999000000002</v>
      </c>
      <c r="P154">
        <v>95.690865000000002</v>
      </c>
      <c r="Q154">
        <v>96.334418999999997</v>
      </c>
      <c r="R154">
        <v>97.023651000000001</v>
      </c>
      <c r="S154">
        <v>97.818366999999995</v>
      </c>
      <c r="T154">
        <v>98.656120000000001</v>
      </c>
      <c r="U154">
        <v>99.595100000000002</v>
      </c>
      <c r="V154">
        <v>100.570114</v>
      </c>
      <c r="W154">
        <v>101.55437499999999</v>
      </c>
      <c r="X154">
        <v>102.54235799999999</v>
      </c>
      <c r="Y154">
        <v>103.51049</v>
      </c>
      <c r="Z154">
        <v>104.440895</v>
      </c>
      <c r="AA154">
        <v>105.368263</v>
      </c>
      <c r="AB154">
        <v>106.28737599999999</v>
      </c>
      <c r="AC154">
        <v>107.23452</v>
      </c>
      <c r="AD154">
        <v>108.10657500000001</v>
      </c>
      <c r="AE154">
        <v>108.925056</v>
      </c>
      <c r="AF154">
        <v>109.712059</v>
      </c>
      <c r="AG154">
        <v>110.46698000000001</v>
      </c>
      <c r="AH154">
        <v>111.29722599999999</v>
      </c>
      <c r="AI154">
        <v>112.135918</v>
      </c>
      <c r="AJ154">
        <v>112.956619</v>
      </c>
      <c r="AK154" s="58">
        <v>6.0000000000000001E-3</v>
      </c>
    </row>
    <row r="155" spans="1:37">
      <c r="A155" t="s">
        <v>306</v>
      </c>
      <c r="B155" t="s">
        <v>800</v>
      </c>
      <c r="C155" t="s">
        <v>801</v>
      </c>
      <c r="D155" t="s">
        <v>322</v>
      </c>
      <c r="F155">
        <v>51.379078</v>
      </c>
      <c r="G155">
        <v>50.337814000000002</v>
      </c>
      <c r="H155">
        <v>50.282809999999998</v>
      </c>
      <c r="I155">
        <v>50.297767999999998</v>
      </c>
      <c r="J155">
        <v>50.374595999999997</v>
      </c>
      <c r="K155">
        <v>50.486472999999997</v>
      </c>
      <c r="L155">
        <v>50.643307</v>
      </c>
      <c r="M155">
        <v>50.811450999999998</v>
      </c>
      <c r="N155">
        <v>51.010021000000002</v>
      </c>
      <c r="O155">
        <v>51.233001999999999</v>
      </c>
      <c r="P155">
        <v>51.527839999999998</v>
      </c>
      <c r="Q155">
        <v>51.852879000000001</v>
      </c>
      <c r="R155">
        <v>52.189715999999997</v>
      </c>
      <c r="S155">
        <v>52.550190000000001</v>
      </c>
      <c r="T155">
        <v>52.948256999999998</v>
      </c>
      <c r="U155">
        <v>53.378917999999999</v>
      </c>
      <c r="V155">
        <v>53.828529000000003</v>
      </c>
      <c r="W155">
        <v>54.328381</v>
      </c>
      <c r="X155">
        <v>54.826087999999999</v>
      </c>
      <c r="Y155">
        <v>55.332946999999997</v>
      </c>
      <c r="Z155">
        <v>55.844574000000001</v>
      </c>
      <c r="AA155">
        <v>56.368445999999999</v>
      </c>
      <c r="AB155">
        <v>56.886215</v>
      </c>
      <c r="AC155">
        <v>57.410755000000002</v>
      </c>
      <c r="AD155">
        <v>57.943237000000003</v>
      </c>
      <c r="AE155">
        <v>58.475555</v>
      </c>
      <c r="AF155">
        <v>59.032336999999998</v>
      </c>
      <c r="AG155">
        <v>59.542186999999998</v>
      </c>
      <c r="AH155">
        <v>60.100352999999998</v>
      </c>
      <c r="AI155">
        <v>60.644385999999997</v>
      </c>
      <c r="AJ155">
        <v>61.186756000000003</v>
      </c>
      <c r="AK155" s="58">
        <v>6.0000000000000001E-3</v>
      </c>
    </row>
    <row r="156" spans="1:37">
      <c r="A156" t="s">
        <v>309</v>
      </c>
      <c r="B156" t="s">
        <v>802</v>
      </c>
      <c r="C156" t="s">
        <v>803</v>
      </c>
      <c r="D156" t="s">
        <v>322</v>
      </c>
      <c r="F156">
        <v>71.028343000000007</v>
      </c>
      <c r="G156">
        <v>72.220389999999995</v>
      </c>
      <c r="H156">
        <v>72.564667</v>
      </c>
      <c r="I156">
        <v>73.077133000000003</v>
      </c>
      <c r="J156">
        <v>73.849853999999993</v>
      </c>
      <c r="K156">
        <v>74.425162999999998</v>
      </c>
      <c r="L156">
        <v>74.927543999999997</v>
      </c>
      <c r="M156">
        <v>75.429169000000002</v>
      </c>
      <c r="N156">
        <v>75.919990999999996</v>
      </c>
      <c r="O156">
        <v>76.401756000000006</v>
      </c>
      <c r="P156">
        <v>76.913512999999995</v>
      </c>
      <c r="Q156">
        <v>77.444984000000005</v>
      </c>
      <c r="R156">
        <v>78.005836000000002</v>
      </c>
      <c r="S156">
        <v>78.598488000000003</v>
      </c>
      <c r="T156">
        <v>79.204361000000006</v>
      </c>
      <c r="U156">
        <v>79.826790000000003</v>
      </c>
      <c r="V156">
        <v>80.448372000000006</v>
      </c>
      <c r="W156">
        <v>81.070091000000005</v>
      </c>
      <c r="X156">
        <v>81.685203999999999</v>
      </c>
      <c r="Y156">
        <v>82.280083000000005</v>
      </c>
      <c r="Z156">
        <v>82.864433000000005</v>
      </c>
      <c r="AA156">
        <v>83.445746999999997</v>
      </c>
      <c r="AB156">
        <v>84.029929999999993</v>
      </c>
      <c r="AC156">
        <v>84.622078000000002</v>
      </c>
      <c r="AD156">
        <v>85.195296999999997</v>
      </c>
      <c r="AE156">
        <v>85.747985999999997</v>
      </c>
      <c r="AF156">
        <v>86.293166999999997</v>
      </c>
      <c r="AG156">
        <v>86.829903000000002</v>
      </c>
      <c r="AH156">
        <v>87.385756999999998</v>
      </c>
      <c r="AI156">
        <v>87.936958000000004</v>
      </c>
      <c r="AJ156">
        <v>88.485016000000002</v>
      </c>
      <c r="AK156" s="58">
        <v>7.0000000000000001E-3</v>
      </c>
    </row>
    <row r="157" spans="1:37">
      <c r="A157" t="s">
        <v>170</v>
      </c>
    </row>
    <row r="158" spans="1:37">
      <c r="A158" t="s">
        <v>311</v>
      </c>
    </row>
    <row r="159" spans="1:37">
      <c r="A159" t="s">
        <v>289</v>
      </c>
      <c r="B159" t="s">
        <v>804</v>
      </c>
      <c r="C159" t="s">
        <v>805</v>
      </c>
      <c r="D159" t="s">
        <v>323</v>
      </c>
      <c r="F159">
        <v>1838.034302</v>
      </c>
      <c r="G159">
        <v>2508.4272460000002</v>
      </c>
      <c r="H159">
        <v>2803.2014159999999</v>
      </c>
      <c r="I159">
        <v>2937.5903320000002</v>
      </c>
      <c r="J159">
        <v>3007.6130370000001</v>
      </c>
      <c r="K159">
        <v>3066.6538089999999</v>
      </c>
      <c r="L159">
        <v>3086.0588379999999</v>
      </c>
      <c r="M159">
        <v>3102.4731449999999</v>
      </c>
      <c r="N159">
        <v>3130.0795899999998</v>
      </c>
      <c r="O159">
        <v>3152.601318</v>
      </c>
      <c r="P159">
        <v>3183.8208009999998</v>
      </c>
      <c r="Q159">
        <v>3222.055664</v>
      </c>
      <c r="R159">
        <v>3268.6691890000002</v>
      </c>
      <c r="S159">
        <v>3317.389404</v>
      </c>
      <c r="T159">
        <v>3366.438721</v>
      </c>
      <c r="U159">
        <v>3414.6757809999999</v>
      </c>
      <c r="V159">
        <v>3452.1191410000001</v>
      </c>
      <c r="W159">
        <v>3484.9760740000002</v>
      </c>
      <c r="X159">
        <v>3522.2033689999998</v>
      </c>
      <c r="Y159">
        <v>3560.9558109999998</v>
      </c>
      <c r="Z159">
        <v>3606.8081050000001</v>
      </c>
      <c r="AA159">
        <v>3651.735107</v>
      </c>
      <c r="AB159">
        <v>3702.5581050000001</v>
      </c>
      <c r="AC159">
        <v>3755.2016600000002</v>
      </c>
      <c r="AD159">
        <v>3810.821289</v>
      </c>
      <c r="AE159">
        <v>3862.7070309999999</v>
      </c>
      <c r="AF159">
        <v>3912.1069339999999</v>
      </c>
      <c r="AG159">
        <v>3956.6271969999998</v>
      </c>
      <c r="AH159">
        <v>3997.7202149999998</v>
      </c>
      <c r="AI159">
        <v>4035.3713379999999</v>
      </c>
      <c r="AJ159">
        <v>4073.303711</v>
      </c>
      <c r="AK159" s="58">
        <v>2.7E-2</v>
      </c>
    </row>
    <row r="160" spans="1:37">
      <c r="A160" t="s">
        <v>290</v>
      </c>
      <c r="B160" t="s">
        <v>806</v>
      </c>
      <c r="C160" t="s">
        <v>807</v>
      </c>
      <c r="D160" t="s">
        <v>323</v>
      </c>
      <c r="F160">
        <v>112.20156900000001</v>
      </c>
      <c r="G160">
        <v>193.65481600000001</v>
      </c>
      <c r="H160">
        <v>233.14505</v>
      </c>
      <c r="I160">
        <v>253.77046200000001</v>
      </c>
      <c r="J160">
        <v>266.71301299999999</v>
      </c>
      <c r="K160">
        <v>275.51016199999998</v>
      </c>
      <c r="L160">
        <v>279.99301100000002</v>
      </c>
      <c r="M160">
        <v>284.458527</v>
      </c>
      <c r="N160">
        <v>288.86242700000003</v>
      </c>
      <c r="O160">
        <v>293.482483</v>
      </c>
      <c r="P160">
        <v>297.878693</v>
      </c>
      <c r="Q160">
        <v>302.12191799999999</v>
      </c>
      <c r="R160">
        <v>305.89669800000001</v>
      </c>
      <c r="S160">
        <v>309.85717799999998</v>
      </c>
      <c r="T160">
        <v>314.20538299999998</v>
      </c>
      <c r="U160">
        <v>318.77062999999998</v>
      </c>
      <c r="V160">
        <v>323.71981799999998</v>
      </c>
      <c r="W160">
        <v>328.853882</v>
      </c>
      <c r="X160">
        <v>334.14523300000002</v>
      </c>
      <c r="Y160">
        <v>339.83956899999998</v>
      </c>
      <c r="Z160">
        <v>345.63922100000002</v>
      </c>
      <c r="AA160">
        <v>351.43847699999998</v>
      </c>
      <c r="AB160">
        <v>357.30343599999998</v>
      </c>
      <c r="AC160">
        <v>363.14932299999998</v>
      </c>
      <c r="AD160">
        <v>369.10681199999999</v>
      </c>
      <c r="AE160">
        <v>375.18945300000001</v>
      </c>
      <c r="AF160">
        <v>381.35409499999997</v>
      </c>
      <c r="AG160">
        <v>387.59909099999999</v>
      </c>
      <c r="AH160">
        <v>393.88665800000001</v>
      </c>
      <c r="AI160">
        <v>400.22601300000002</v>
      </c>
      <c r="AJ160">
        <v>406.57696499999997</v>
      </c>
      <c r="AK160" s="58">
        <v>4.3999999999999997E-2</v>
      </c>
    </row>
    <row r="161" spans="1:37">
      <c r="A161" t="s">
        <v>291</v>
      </c>
      <c r="B161" t="s">
        <v>808</v>
      </c>
      <c r="C161" t="s">
        <v>809</v>
      </c>
      <c r="D161" t="s">
        <v>323</v>
      </c>
      <c r="F161">
        <v>111.33981300000001</v>
      </c>
      <c r="G161">
        <v>211.017212</v>
      </c>
      <c r="H161">
        <v>259.760468</v>
      </c>
      <c r="I161">
        <v>287.09509300000002</v>
      </c>
      <c r="J161">
        <v>306.535889</v>
      </c>
      <c r="K161">
        <v>319.54312099999999</v>
      </c>
      <c r="L161">
        <v>329.30154399999998</v>
      </c>
      <c r="M161">
        <v>339.068085</v>
      </c>
      <c r="N161">
        <v>349.06094400000001</v>
      </c>
      <c r="O161">
        <v>359.07800300000002</v>
      </c>
      <c r="P161">
        <v>368.29104599999999</v>
      </c>
      <c r="Q161">
        <v>377.575806</v>
      </c>
      <c r="R161">
        <v>386.84063700000002</v>
      </c>
      <c r="S161">
        <v>396.046967</v>
      </c>
      <c r="T161">
        <v>405.58215300000001</v>
      </c>
      <c r="U161">
        <v>415.23602299999999</v>
      </c>
      <c r="V161">
        <v>425.99951199999998</v>
      </c>
      <c r="W161">
        <v>436.18536399999999</v>
      </c>
      <c r="X161">
        <v>446.77435300000002</v>
      </c>
      <c r="Y161">
        <v>457.72445699999997</v>
      </c>
      <c r="Z161">
        <v>469.03256199999998</v>
      </c>
      <c r="AA161">
        <v>480.58843999999999</v>
      </c>
      <c r="AB161">
        <v>492.45959499999998</v>
      </c>
      <c r="AC161">
        <v>504.54489100000001</v>
      </c>
      <c r="AD161">
        <v>517.04650900000001</v>
      </c>
      <c r="AE161">
        <v>530.75872800000002</v>
      </c>
      <c r="AF161">
        <v>544.833618</v>
      </c>
      <c r="AG161">
        <v>559.03247099999999</v>
      </c>
      <c r="AH161">
        <v>572.87365699999998</v>
      </c>
      <c r="AI161">
        <v>587.19720500000005</v>
      </c>
      <c r="AJ161">
        <v>602.28875700000003</v>
      </c>
      <c r="AK161" s="58">
        <v>5.8000000000000003E-2</v>
      </c>
    </row>
    <row r="162" spans="1:37">
      <c r="A162" t="s">
        <v>292</v>
      </c>
      <c r="B162" t="s">
        <v>810</v>
      </c>
      <c r="C162" t="s">
        <v>811</v>
      </c>
      <c r="D162" t="s">
        <v>323</v>
      </c>
      <c r="F162">
        <v>271.22943099999998</v>
      </c>
      <c r="G162">
        <v>393.706726</v>
      </c>
      <c r="H162">
        <v>450.22125199999999</v>
      </c>
      <c r="I162">
        <v>476.46460000000002</v>
      </c>
      <c r="J162">
        <v>501.90234400000003</v>
      </c>
      <c r="K162">
        <v>527.20251499999995</v>
      </c>
      <c r="L162">
        <v>551.592896</v>
      </c>
      <c r="M162">
        <v>576.20568800000001</v>
      </c>
      <c r="N162">
        <v>601.28491199999996</v>
      </c>
      <c r="O162">
        <v>626.893372</v>
      </c>
      <c r="P162">
        <v>652.21386700000005</v>
      </c>
      <c r="Q162">
        <v>677.38568099999998</v>
      </c>
      <c r="R162">
        <v>703.67877199999998</v>
      </c>
      <c r="S162">
        <v>731.13439900000003</v>
      </c>
      <c r="T162">
        <v>759.180115</v>
      </c>
      <c r="U162">
        <v>788.23828100000003</v>
      </c>
      <c r="V162">
        <v>818.58056599999998</v>
      </c>
      <c r="W162">
        <v>850.33563200000003</v>
      </c>
      <c r="X162">
        <v>883.62561000000005</v>
      </c>
      <c r="Y162">
        <v>918.442139</v>
      </c>
      <c r="Z162">
        <v>954.70233199999996</v>
      </c>
      <c r="AA162">
        <v>991.96978799999999</v>
      </c>
      <c r="AB162">
        <v>1030.69165</v>
      </c>
      <c r="AC162">
        <v>1070.898193</v>
      </c>
      <c r="AD162">
        <v>1112.828857</v>
      </c>
      <c r="AE162">
        <v>1156.6058350000001</v>
      </c>
      <c r="AF162">
        <v>1201.5379640000001</v>
      </c>
      <c r="AG162">
        <v>1248.868164</v>
      </c>
      <c r="AH162">
        <v>1297.680298</v>
      </c>
      <c r="AI162">
        <v>1348.4704589999999</v>
      </c>
      <c r="AJ162">
        <v>1401.2585449999999</v>
      </c>
      <c r="AK162" s="58">
        <v>5.6000000000000001E-2</v>
      </c>
    </row>
    <row r="163" spans="1:37">
      <c r="A163" t="s">
        <v>293</v>
      </c>
      <c r="B163" t="s">
        <v>812</v>
      </c>
      <c r="C163" t="s">
        <v>813</v>
      </c>
      <c r="D163" t="s">
        <v>323</v>
      </c>
      <c r="F163">
        <v>1570.8767089999999</v>
      </c>
      <c r="G163">
        <v>2296.133789</v>
      </c>
      <c r="H163">
        <v>2623.3403320000002</v>
      </c>
      <c r="I163">
        <v>2789.196289</v>
      </c>
      <c r="J163">
        <v>2903.2827149999998</v>
      </c>
      <c r="K163">
        <v>3001.686768</v>
      </c>
      <c r="L163">
        <v>3077.8889159999999</v>
      </c>
      <c r="M163">
        <v>3152.3020019999999</v>
      </c>
      <c r="N163">
        <v>3225.7856449999999</v>
      </c>
      <c r="O163">
        <v>3298.2751459999999</v>
      </c>
      <c r="P163">
        <v>3369.335693</v>
      </c>
      <c r="Q163">
        <v>3440.5659179999998</v>
      </c>
      <c r="R163">
        <v>3508.7673340000001</v>
      </c>
      <c r="S163">
        <v>3576.6042480000001</v>
      </c>
      <c r="T163">
        <v>3646.2624510000001</v>
      </c>
      <c r="U163">
        <v>3714.3588869999999</v>
      </c>
      <c r="V163">
        <v>3783.2763669999999</v>
      </c>
      <c r="W163">
        <v>3855.3122560000002</v>
      </c>
      <c r="X163">
        <v>3931.2253420000002</v>
      </c>
      <c r="Y163">
        <v>4012.3869629999999</v>
      </c>
      <c r="Z163">
        <v>4096.4794920000004</v>
      </c>
      <c r="AA163">
        <v>4183.8085940000001</v>
      </c>
      <c r="AB163">
        <v>4273.8881840000004</v>
      </c>
      <c r="AC163">
        <v>4366.2368159999996</v>
      </c>
      <c r="AD163">
        <v>4461.1352539999998</v>
      </c>
      <c r="AE163">
        <v>4559.486328</v>
      </c>
      <c r="AF163">
        <v>4660.0732420000004</v>
      </c>
      <c r="AG163">
        <v>4767.0537109999996</v>
      </c>
      <c r="AH163">
        <v>4873.7084960000002</v>
      </c>
      <c r="AI163">
        <v>4983.9682620000003</v>
      </c>
      <c r="AJ163">
        <v>5097.4956050000001</v>
      </c>
      <c r="AK163" s="58">
        <v>0.04</v>
      </c>
    </row>
    <row r="164" spans="1:37">
      <c r="A164" t="s">
        <v>294</v>
      </c>
      <c r="B164" t="s">
        <v>814</v>
      </c>
      <c r="C164" t="s">
        <v>815</v>
      </c>
      <c r="D164" t="s">
        <v>323</v>
      </c>
      <c r="F164">
        <v>151.98109400000001</v>
      </c>
      <c r="G164">
        <v>270.32080100000002</v>
      </c>
      <c r="H164">
        <v>326.67898600000001</v>
      </c>
      <c r="I164">
        <v>355.87420700000001</v>
      </c>
      <c r="J164">
        <v>376.25216699999999</v>
      </c>
      <c r="K164">
        <v>392.83068800000001</v>
      </c>
      <c r="L164">
        <v>408.40252700000002</v>
      </c>
      <c r="M164">
        <v>424.622681</v>
      </c>
      <c r="N164">
        <v>441.30908199999999</v>
      </c>
      <c r="O164">
        <v>458.56726099999997</v>
      </c>
      <c r="P164">
        <v>476.498718</v>
      </c>
      <c r="Q164">
        <v>495.08764600000001</v>
      </c>
      <c r="R164">
        <v>514.14386000000002</v>
      </c>
      <c r="S164">
        <v>533.02758800000004</v>
      </c>
      <c r="T164">
        <v>553.26415999999995</v>
      </c>
      <c r="U164">
        <v>574.75451699999996</v>
      </c>
      <c r="V164">
        <v>597.614014</v>
      </c>
      <c r="W164">
        <v>621.61175500000002</v>
      </c>
      <c r="X164">
        <v>646.22680700000001</v>
      </c>
      <c r="Y164">
        <v>672.61816399999998</v>
      </c>
      <c r="Z164">
        <v>700.53460700000005</v>
      </c>
      <c r="AA164">
        <v>729.87109399999997</v>
      </c>
      <c r="AB164">
        <v>760.71746800000005</v>
      </c>
      <c r="AC164">
        <v>793.05767800000001</v>
      </c>
      <c r="AD164">
        <v>827.16284199999996</v>
      </c>
      <c r="AE164">
        <v>863.08514400000001</v>
      </c>
      <c r="AF164">
        <v>901.04644800000005</v>
      </c>
      <c r="AG164">
        <v>940.40527299999997</v>
      </c>
      <c r="AH164">
        <v>981.78784199999996</v>
      </c>
      <c r="AI164">
        <v>1025.33374</v>
      </c>
      <c r="AJ164">
        <v>1071.070068</v>
      </c>
      <c r="AK164" s="58">
        <v>6.7000000000000004E-2</v>
      </c>
    </row>
    <row r="165" spans="1:37">
      <c r="A165" t="s">
        <v>295</v>
      </c>
      <c r="B165" t="s">
        <v>816</v>
      </c>
      <c r="C165" t="s">
        <v>817</v>
      </c>
      <c r="D165" t="s">
        <v>323</v>
      </c>
      <c r="F165">
        <v>526.44958499999996</v>
      </c>
      <c r="G165">
        <v>732.28753700000004</v>
      </c>
      <c r="H165">
        <v>843.74249299999997</v>
      </c>
      <c r="I165">
        <v>913.27368200000001</v>
      </c>
      <c r="J165">
        <v>961.88830600000006</v>
      </c>
      <c r="K165">
        <v>997.98571800000002</v>
      </c>
      <c r="L165">
        <v>1033.241577</v>
      </c>
      <c r="M165">
        <v>1069.3632809999999</v>
      </c>
      <c r="N165">
        <v>1104.8869629999999</v>
      </c>
      <c r="O165">
        <v>1141.510376</v>
      </c>
      <c r="P165">
        <v>1178.9923100000001</v>
      </c>
      <c r="Q165">
        <v>1216.5888669999999</v>
      </c>
      <c r="R165">
        <v>1255.005249</v>
      </c>
      <c r="S165">
        <v>1294.119995</v>
      </c>
      <c r="T165">
        <v>1334.3598629999999</v>
      </c>
      <c r="U165">
        <v>1375.5986330000001</v>
      </c>
      <c r="V165">
        <v>1417.591187</v>
      </c>
      <c r="W165">
        <v>1460.760376</v>
      </c>
      <c r="X165">
        <v>1503.873047</v>
      </c>
      <c r="Y165">
        <v>1548.165894</v>
      </c>
      <c r="Z165">
        <v>1594.4760739999999</v>
      </c>
      <c r="AA165">
        <v>1642.5196530000001</v>
      </c>
      <c r="AB165">
        <v>1692.138062</v>
      </c>
      <c r="AC165">
        <v>1743.30835</v>
      </c>
      <c r="AD165">
        <v>1796.5155030000001</v>
      </c>
      <c r="AE165">
        <v>1851.6982419999999</v>
      </c>
      <c r="AF165">
        <v>1908.236572</v>
      </c>
      <c r="AG165">
        <v>1967.0133060000001</v>
      </c>
      <c r="AH165">
        <v>2027.7695309999999</v>
      </c>
      <c r="AI165">
        <v>2090.8696289999998</v>
      </c>
      <c r="AJ165">
        <v>2156.343018</v>
      </c>
      <c r="AK165" s="58">
        <v>4.8000000000000001E-2</v>
      </c>
    </row>
    <row r="166" spans="1:37">
      <c r="A166" t="s">
        <v>296</v>
      </c>
      <c r="B166" t="s">
        <v>818</v>
      </c>
      <c r="C166" t="s">
        <v>819</v>
      </c>
      <c r="D166" t="s">
        <v>323</v>
      </c>
      <c r="F166">
        <v>381.05352800000003</v>
      </c>
      <c r="G166">
        <v>488.79122899999999</v>
      </c>
      <c r="H166">
        <v>539.288635</v>
      </c>
      <c r="I166">
        <v>560.76599099999999</v>
      </c>
      <c r="J166">
        <v>577.311646</v>
      </c>
      <c r="K166">
        <v>591.43023700000003</v>
      </c>
      <c r="L166">
        <v>601.42785600000002</v>
      </c>
      <c r="M166">
        <v>611.28845200000001</v>
      </c>
      <c r="N166">
        <v>619.65515100000005</v>
      </c>
      <c r="O166">
        <v>628.99780299999998</v>
      </c>
      <c r="P166">
        <v>638.49322500000005</v>
      </c>
      <c r="Q166">
        <v>648.82757600000002</v>
      </c>
      <c r="R166">
        <v>659.81817599999999</v>
      </c>
      <c r="S166">
        <v>672.10375999999997</v>
      </c>
      <c r="T166">
        <v>686.00146500000005</v>
      </c>
      <c r="U166">
        <v>699.58630400000004</v>
      </c>
      <c r="V166">
        <v>711.45080600000006</v>
      </c>
      <c r="W166">
        <v>723.68310499999995</v>
      </c>
      <c r="X166">
        <v>736.17156999999997</v>
      </c>
      <c r="Y166">
        <v>750.077271</v>
      </c>
      <c r="Z166">
        <v>764.29980499999999</v>
      </c>
      <c r="AA166">
        <v>778.83074999999997</v>
      </c>
      <c r="AB166">
        <v>793.03698699999995</v>
      </c>
      <c r="AC166">
        <v>807.37701400000003</v>
      </c>
      <c r="AD166">
        <v>822.51196300000004</v>
      </c>
      <c r="AE166">
        <v>837.82574499999998</v>
      </c>
      <c r="AF166">
        <v>852.60034199999996</v>
      </c>
      <c r="AG166">
        <v>866.24670400000002</v>
      </c>
      <c r="AH166">
        <v>881.17346199999997</v>
      </c>
      <c r="AI166">
        <v>895.48199499999998</v>
      </c>
      <c r="AJ166">
        <v>910.43292199999996</v>
      </c>
      <c r="AK166" s="58">
        <v>2.9000000000000001E-2</v>
      </c>
    </row>
    <row r="167" spans="1:37">
      <c r="A167" t="s">
        <v>297</v>
      </c>
      <c r="B167" t="s">
        <v>820</v>
      </c>
      <c r="C167" t="s">
        <v>821</v>
      </c>
      <c r="D167" t="s">
        <v>323</v>
      </c>
      <c r="F167">
        <v>1618.5733640000001</v>
      </c>
      <c r="G167">
        <v>1970.5318600000001</v>
      </c>
      <c r="H167">
        <v>2112.9938959999999</v>
      </c>
      <c r="I167">
        <v>2186.7409670000002</v>
      </c>
      <c r="J167">
        <v>2283.4033199999999</v>
      </c>
      <c r="K167">
        <v>2393.1921390000002</v>
      </c>
      <c r="L167">
        <v>2497.5852049999999</v>
      </c>
      <c r="M167">
        <v>2600.1501459999999</v>
      </c>
      <c r="N167">
        <v>2703.257568</v>
      </c>
      <c r="O167">
        <v>2807.0058589999999</v>
      </c>
      <c r="P167">
        <v>2909.7080080000001</v>
      </c>
      <c r="Q167">
        <v>3012</v>
      </c>
      <c r="R167">
        <v>3112.47876</v>
      </c>
      <c r="S167">
        <v>3210.2377929999998</v>
      </c>
      <c r="T167">
        <v>3304.3427729999999</v>
      </c>
      <c r="U167">
        <v>3397.9343260000001</v>
      </c>
      <c r="V167">
        <v>3490.9018550000001</v>
      </c>
      <c r="W167">
        <v>3581.5178219999998</v>
      </c>
      <c r="X167">
        <v>3671.1762699999999</v>
      </c>
      <c r="Y167">
        <v>3761.8645019999999</v>
      </c>
      <c r="Z167">
        <v>3853.6103520000001</v>
      </c>
      <c r="AA167">
        <v>3946.5358890000002</v>
      </c>
      <c r="AB167">
        <v>4041.086914</v>
      </c>
      <c r="AC167">
        <v>4135.9775390000004</v>
      </c>
      <c r="AD167">
        <v>4230.6240230000003</v>
      </c>
      <c r="AE167">
        <v>4323.8959960000002</v>
      </c>
      <c r="AF167">
        <v>4415.341797</v>
      </c>
      <c r="AG167">
        <v>4507.4565430000002</v>
      </c>
      <c r="AH167">
        <v>4597.4956050000001</v>
      </c>
      <c r="AI167">
        <v>4686.3510740000002</v>
      </c>
      <c r="AJ167">
        <v>4771.263672</v>
      </c>
      <c r="AK167" s="58">
        <v>3.6999999999999998E-2</v>
      </c>
    </row>
    <row r="168" spans="1:37">
      <c r="A168" t="s">
        <v>298</v>
      </c>
      <c r="B168" t="s">
        <v>822</v>
      </c>
      <c r="C168" t="s">
        <v>823</v>
      </c>
      <c r="D168" t="s">
        <v>323</v>
      </c>
      <c r="F168">
        <v>422.04531900000001</v>
      </c>
      <c r="G168">
        <v>581.12060499999995</v>
      </c>
      <c r="H168">
        <v>672.52899200000002</v>
      </c>
      <c r="I168">
        <v>724.010132</v>
      </c>
      <c r="J168">
        <v>755.39196800000002</v>
      </c>
      <c r="K168">
        <v>778.03912400000002</v>
      </c>
      <c r="L168">
        <v>791.54394500000001</v>
      </c>
      <c r="M168">
        <v>802.96832300000005</v>
      </c>
      <c r="N168">
        <v>812.43920900000001</v>
      </c>
      <c r="O168">
        <v>819.93963599999995</v>
      </c>
      <c r="P168">
        <v>825.40185499999995</v>
      </c>
      <c r="Q168">
        <v>827.74597200000005</v>
      </c>
      <c r="R168">
        <v>827.88720699999999</v>
      </c>
      <c r="S168">
        <v>827.01611300000002</v>
      </c>
      <c r="T168">
        <v>825.31225600000005</v>
      </c>
      <c r="U168">
        <v>821.33856200000002</v>
      </c>
      <c r="V168">
        <v>817.432007</v>
      </c>
      <c r="W168">
        <v>813.49139400000001</v>
      </c>
      <c r="X168">
        <v>809.556152</v>
      </c>
      <c r="Y168">
        <v>806.28723100000002</v>
      </c>
      <c r="Z168">
        <v>803.09448199999997</v>
      </c>
      <c r="AA168">
        <v>800.31957999999997</v>
      </c>
      <c r="AB168">
        <v>797.84710700000005</v>
      </c>
      <c r="AC168">
        <v>795.49017300000003</v>
      </c>
      <c r="AD168">
        <v>793.39941399999998</v>
      </c>
      <c r="AE168">
        <v>791.76385500000004</v>
      </c>
      <c r="AF168">
        <v>790.49719200000004</v>
      </c>
      <c r="AG168">
        <v>789.63836700000002</v>
      </c>
      <c r="AH168">
        <v>789.51690699999995</v>
      </c>
      <c r="AI168">
        <v>789.79174799999998</v>
      </c>
      <c r="AJ168">
        <v>790.50097700000003</v>
      </c>
      <c r="AK168" s="58">
        <v>2.1000000000000001E-2</v>
      </c>
    </row>
    <row r="169" spans="1:37">
      <c r="A169" t="s">
        <v>299</v>
      </c>
      <c r="B169" t="s">
        <v>824</v>
      </c>
      <c r="C169" t="s">
        <v>825</v>
      </c>
      <c r="D169" t="s">
        <v>323</v>
      </c>
      <c r="F169">
        <v>573.41455099999996</v>
      </c>
      <c r="G169">
        <v>937.18048099999999</v>
      </c>
      <c r="H169">
        <v>1112.5169679999999</v>
      </c>
      <c r="I169">
        <v>1210.3125</v>
      </c>
      <c r="J169">
        <v>1295.8630370000001</v>
      </c>
      <c r="K169">
        <v>1368.1861570000001</v>
      </c>
      <c r="L169">
        <v>1437.7358400000001</v>
      </c>
      <c r="M169">
        <v>1507.2597659999999</v>
      </c>
      <c r="N169">
        <v>1576.9652100000001</v>
      </c>
      <c r="O169">
        <v>1646.735962</v>
      </c>
      <c r="P169">
        <v>1715.4022219999999</v>
      </c>
      <c r="Q169">
        <v>1783.795288</v>
      </c>
      <c r="R169">
        <v>1851.9609379999999</v>
      </c>
      <c r="S169">
        <v>1919.1644289999999</v>
      </c>
      <c r="T169">
        <v>1987.149658</v>
      </c>
      <c r="U169">
        <v>2055.1499020000001</v>
      </c>
      <c r="V169">
        <v>2123.8615719999998</v>
      </c>
      <c r="W169">
        <v>2193.2966310000002</v>
      </c>
      <c r="X169">
        <v>2264.023193</v>
      </c>
      <c r="Y169">
        <v>2335.920654</v>
      </c>
      <c r="Z169">
        <v>2408.7358399999998</v>
      </c>
      <c r="AA169">
        <v>2482.6364749999998</v>
      </c>
      <c r="AB169">
        <v>2556.1423340000001</v>
      </c>
      <c r="AC169">
        <v>2629.7155760000001</v>
      </c>
      <c r="AD169">
        <v>2705.7788089999999</v>
      </c>
      <c r="AE169">
        <v>2784.3168949999999</v>
      </c>
      <c r="AF169">
        <v>2861.7314449999999</v>
      </c>
      <c r="AG169">
        <v>2940.4765619999998</v>
      </c>
      <c r="AH169">
        <v>3020.7861330000001</v>
      </c>
      <c r="AI169">
        <v>3103.2773440000001</v>
      </c>
      <c r="AJ169">
        <v>3188.1953119999998</v>
      </c>
      <c r="AK169" s="58">
        <v>5.8999999999999997E-2</v>
      </c>
    </row>
    <row r="170" spans="1:37">
      <c r="A170" t="s">
        <v>300</v>
      </c>
      <c r="B170" t="s">
        <v>826</v>
      </c>
      <c r="C170" t="s">
        <v>827</v>
      </c>
      <c r="D170" t="s">
        <v>323</v>
      </c>
      <c r="F170">
        <v>211.587616</v>
      </c>
      <c r="G170">
        <v>333.54864500000002</v>
      </c>
      <c r="H170">
        <v>389.77136200000001</v>
      </c>
      <c r="I170">
        <v>420.06726099999997</v>
      </c>
      <c r="J170">
        <v>453.25726300000002</v>
      </c>
      <c r="K170">
        <v>485.14389</v>
      </c>
      <c r="L170">
        <v>519.854919</v>
      </c>
      <c r="M170">
        <v>556.77307099999996</v>
      </c>
      <c r="N170">
        <v>596.10888699999998</v>
      </c>
      <c r="O170">
        <v>637.55999799999995</v>
      </c>
      <c r="P170">
        <v>679.91931199999999</v>
      </c>
      <c r="Q170">
        <v>722.89953600000001</v>
      </c>
      <c r="R170">
        <v>765.81219499999997</v>
      </c>
      <c r="S170">
        <v>808.00207499999999</v>
      </c>
      <c r="T170">
        <v>849.65448000000004</v>
      </c>
      <c r="U170">
        <v>891.79247999999995</v>
      </c>
      <c r="V170">
        <v>934.30480999999997</v>
      </c>
      <c r="W170">
        <v>978.39386000000002</v>
      </c>
      <c r="X170">
        <v>1024.3295900000001</v>
      </c>
      <c r="Y170">
        <v>1072.2236330000001</v>
      </c>
      <c r="Z170">
        <v>1121.8481449999999</v>
      </c>
      <c r="AA170">
        <v>1172.829956</v>
      </c>
      <c r="AB170">
        <v>1225.3862300000001</v>
      </c>
      <c r="AC170">
        <v>1279.497437</v>
      </c>
      <c r="AD170">
        <v>1334.8717039999999</v>
      </c>
      <c r="AE170">
        <v>1392.0551760000001</v>
      </c>
      <c r="AF170">
        <v>1450.519775</v>
      </c>
      <c r="AG170">
        <v>1510.3602289999999</v>
      </c>
      <c r="AH170">
        <v>1571.8466800000001</v>
      </c>
      <c r="AI170">
        <v>1634.9208980000001</v>
      </c>
      <c r="AJ170">
        <v>1699.503418</v>
      </c>
      <c r="AK170" s="58">
        <v>7.1999999999999995E-2</v>
      </c>
    </row>
    <row r="171" spans="1:37">
      <c r="A171" t="s">
        <v>301</v>
      </c>
      <c r="B171" t="s">
        <v>828</v>
      </c>
      <c r="C171" t="s">
        <v>829</v>
      </c>
      <c r="D171" t="s">
        <v>323</v>
      </c>
      <c r="F171">
        <v>179.60732999999999</v>
      </c>
      <c r="G171">
        <v>300.22818000000001</v>
      </c>
      <c r="H171">
        <v>359.04666099999997</v>
      </c>
      <c r="I171">
        <v>391.70788599999997</v>
      </c>
      <c r="J171">
        <v>417.44552599999997</v>
      </c>
      <c r="K171">
        <v>436.962311</v>
      </c>
      <c r="L171">
        <v>451.24563599999999</v>
      </c>
      <c r="M171">
        <v>465.493652</v>
      </c>
      <c r="N171">
        <v>479.79434199999997</v>
      </c>
      <c r="O171">
        <v>494.319794</v>
      </c>
      <c r="P171">
        <v>508.72772200000003</v>
      </c>
      <c r="Q171">
        <v>523.17181400000004</v>
      </c>
      <c r="R171">
        <v>537.50640899999996</v>
      </c>
      <c r="S171">
        <v>551.35229500000003</v>
      </c>
      <c r="T171">
        <v>565.14660600000002</v>
      </c>
      <c r="U171">
        <v>578.88867200000004</v>
      </c>
      <c r="V171">
        <v>592.59515399999998</v>
      </c>
      <c r="W171">
        <v>606.09222399999999</v>
      </c>
      <c r="X171">
        <v>619.25219700000002</v>
      </c>
      <c r="Y171">
        <v>631.74066200000004</v>
      </c>
      <c r="Z171">
        <v>644.55450399999995</v>
      </c>
      <c r="AA171">
        <v>657.84613000000002</v>
      </c>
      <c r="AB171">
        <v>671.57324200000005</v>
      </c>
      <c r="AC171">
        <v>685.47497599999997</v>
      </c>
      <c r="AD171">
        <v>699.92370600000004</v>
      </c>
      <c r="AE171">
        <v>714.90405299999998</v>
      </c>
      <c r="AF171">
        <v>730.30706799999996</v>
      </c>
      <c r="AG171">
        <v>746.12683100000004</v>
      </c>
      <c r="AH171">
        <v>762.40991199999996</v>
      </c>
      <c r="AI171">
        <v>779.19177200000001</v>
      </c>
      <c r="AJ171">
        <v>796.35870399999999</v>
      </c>
      <c r="AK171" s="58">
        <v>5.0999999999999997E-2</v>
      </c>
    </row>
    <row r="172" spans="1:37">
      <c r="A172" t="s">
        <v>168</v>
      </c>
      <c r="B172" t="s">
        <v>830</v>
      </c>
      <c r="C172" t="s">
        <v>831</v>
      </c>
      <c r="D172" t="s">
        <v>323</v>
      </c>
      <c r="F172">
        <v>7968.3945309999999</v>
      </c>
      <c r="G172">
        <v>11216.950194999999</v>
      </c>
      <c r="H172">
        <v>12726.237305000001</v>
      </c>
      <c r="I172">
        <v>13506.869140999999</v>
      </c>
      <c r="J172">
        <v>14106.859375</v>
      </c>
      <c r="K172">
        <v>14634.367188</v>
      </c>
      <c r="L172">
        <v>15065.872069999999</v>
      </c>
      <c r="M172">
        <v>15492.427734000001</v>
      </c>
      <c r="N172">
        <v>15929.489258</v>
      </c>
      <c r="O172">
        <v>16364.966796999999</v>
      </c>
      <c r="P172">
        <v>16804.683593999998</v>
      </c>
      <c r="Q172">
        <v>17249.822265999999</v>
      </c>
      <c r="R172">
        <v>17698.464843999998</v>
      </c>
      <c r="S172">
        <v>18146.054688</v>
      </c>
      <c r="T172">
        <v>18596.900390999999</v>
      </c>
      <c r="U172">
        <v>19046.324218999998</v>
      </c>
      <c r="V172">
        <v>19489.447265999999</v>
      </c>
      <c r="W172">
        <v>19934.509765999999</v>
      </c>
      <c r="X172">
        <v>20392.583984000001</v>
      </c>
      <c r="Y172">
        <v>20868.244140999999</v>
      </c>
      <c r="Z172">
        <v>21363.814452999999</v>
      </c>
      <c r="AA172">
        <v>21870.931640999999</v>
      </c>
      <c r="AB172">
        <v>22394.828125</v>
      </c>
      <c r="AC172">
        <v>22929.929688</v>
      </c>
      <c r="AD172">
        <v>23481.726562</v>
      </c>
      <c r="AE172">
        <v>24044.292968999998</v>
      </c>
      <c r="AF172">
        <v>24610.189452999999</v>
      </c>
      <c r="AG172">
        <v>25186.904297000001</v>
      </c>
      <c r="AH172">
        <v>25768.65625</v>
      </c>
      <c r="AI172">
        <v>26360.449218999998</v>
      </c>
      <c r="AJ172">
        <v>26964.59375</v>
      </c>
      <c r="AK172" s="58">
        <v>4.1000000000000002E-2</v>
      </c>
    </row>
    <row r="173" spans="1:37">
      <c r="A173" t="s">
        <v>312</v>
      </c>
      <c r="B173" t="s">
        <v>313</v>
      </c>
      <c r="C173" t="s">
        <v>832</v>
      </c>
      <c r="D173" t="s">
        <v>833</v>
      </c>
      <c r="E173" t="s">
        <v>323</v>
      </c>
      <c r="F173">
        <v>22.450932999999999</v>
      </c>
      <c r="G173">
        <v>22.434891</v>
      </c>
      <c r="H173">
        <v>22.421617999999999</v>
      </c>
      <c r="I173">
        <v>22.410634999999999</v>
      </c>
      <c r="J173">
        <v>22.401547999999998</v>
      </c>
      <c r="K173">
        <v>22.394031999999999</v>
      </c>
      <c r="L173">
        <v>22.387812</v>
      </c>
      <c r="M173">
        <v>22.382666</v>
      </c>
      <c r="N173">
        <v>22.378406999999999</v>
      </c>
      <c r="O173">
        <v>22.374884000000002</v>
      </c>
      <c r="P173">
        <v>22.371969</v>
      </c>
      <c r="Q173">
        <v>22.369558000000001</v>
      </c>
      <c r="R173">
        <v>22.367563000000001</v>
      </c>
      <c r="S173">
        <v>22.365911000000001</v>
      </c>
      <c r="T173">
        <v>22.364546000000001</v>
      </c>
      <c r="U173">
        <v>22.363416999999998</v>
      </c>
      <c r="V173">
        <v>22.362480000000001</v>
      </c>
      <c r="W173">
        <v>22.361708</v>
      </c>
      <c r="X173">
        <v>22.361066999999998</v>
      </c>
      <c r="Y173">
        <v>22.360537999999998</v>
      </c>
      <c r="Z173">
        <v>22.360099999999999</v>
      </c>
      <c r="AA173">
        <v>22.359736999999999</v>
      </c>
      <c r="AB173">
        <v>22.359438000000001</v>
      </c>
      <c r="AC173">
        <v>22.359190000000002</v>
      </c>
      <c r="AD173">
        <v>22.358984</v>
      </c>
      <c r="AE173">
        <v>22.358813999999999</v>
      </c>
      <c r="AF173">
        <v>22.358673</v>
      </c>
      <c r="AG173">
        <v>22.358557000000001</v>
      </c>
      <c r="AH173">
        <v>22.358460999999998</v>
      </c>
      <c r="AI173">
        <v>22.358381000000001</v>
      </c>
      <c r="AJ173">
        <v>22.358315000000001</v>
      </c>
      <c r="AK173" s="58">
        <v>0</v>
      </c>
    </row>
    <row r="174" spans="1:37">
      <c r="A174" t="s">
        <v>314</v>
      </c>
      <c r="B174" t="s">
        <v>313</v>
      </c>
      <c r="C174" t="s">
        <v>834</v>
      </c>
      <c r="D174" t="s">
        <v>835</v>
      </c>
      <c r="E174" t="s">
        <v>323</v>
      </c>
      <c r="F174">
        <v>401.72967499999999</v>
      </c>
      <c r="G174">
        <v>408.50482199999999</v>
      </c>
      <c r="H174">
        <v>409.04339599999997</v>
      </c>
      <c r="I174">
        <v>399.15982100000002</v>
      </c>
      <c r="J174">
        <v>392.64898699999998</v>
      </c>
      <c r="K174">
        <v>392.25531000000001</v>
      </c>
      <c r="L174">
        <v>391.31094400000001</v>
      </c>
      <c r="M174">
        <v>391.18682899999999</v>
      </c>
      <c r="N174">
        <v>393.34161399999999</v>
      </c>
      <c r="O174">
        <v>392.47876000000002</v>
      </c>
      <c r="P174">
        <v>390.99865699999998</v>
      </c>
      <c r="Q174">
        <v>390.93988000000002</v>
      </c>
      <c r="R174">
        <v>391.57003800000001</v>
      </c>
      <c r="S174">
        <v>392.22207600000002</v>
      </c>
      <c r="T174">
        <v>392.88311800000002</v>
      </c>
      <c r="U174">
        <v>393.54321299999998</v>
      </c>
      <c r="V174">
        <v>394.23605300000003</v>
      </c>
      <c r="W174">
        <v>394.952271</v>
      </c>
      <c r="X174">
        <v>395.67669699999999</v>
      </c>
      <c r="Y174">
        <v>396.40820300000001</v>
      </c>
      <c r="Z174">
        <v>397.14566000000002</v>
      </c>
      <c r="AA174">
        <v>397.88799999999998</v>
      </c>
      <c r="AB174">
        <v>398.63436899999999</v>
      </c>
      <c r="AC174">
        <v>399.38388099999997</v>
      </c>
      <c r="AD174">
        <v>400.13562000000002</v>
      </c>
      <c r="AE174">
        <v>400.88897700000001</v>
      </c>
      <c r="AF174">
        <v>401.64318800000001</v>
      </c>
      <c r="AG174">
        <v>402.397491</v>
      </c>
      <c r="AH174">
        <v>403.15124500000002</v>
      </c>
      <c r="AI174">
        <v>403.90423600000003</v>
      </c>
      <c r="AJ174">
        <v>404.65606700000001</v>
      </c>
      <c r="AK174" s="5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sheetData>
    <row r="1" spans="1:37">
      <c r="A1" t="s">
        <v>326</v>
      </c>
    </row>
    <row r="2" spans="1:37">
      <c r="A2" t="s">
        <v>836</v>
      </c>
    </row>
    <row r="3" spans="1:37">
      <c r="A3" t="s">
        <v>837</v>
      </c>
    </row>
    <row r="4" spans="1:37">
      <c r="A4" t="s">
        <v>269</v>
      </c>
    </row>
    <row r="5" spans="1:37">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c r="A6" t="s">
        <v>264</v>
      </c>
    </row>
    <row r="7" spans="1:37">
      <c r="A7" t="s">
        <v>327</v>
      </c>
    </row>
    <row r="8" spans="1:37">
      <c r="A8" t="s">
        <v>328</v>
      </c>
    </row>
    <row r="9" spans="1:37">
      <c r="A9" t="s">
        <v>329</v>
      </c>
      <c r="B9" t="s">
        <v>838</v>
      </c>
      <c r="C9" t="s">
        <v>839</v>
      </c>
      <c r="D9" t="s">
        <v>277</v>
      </c>
      <c r="F9">
        <v>44.303673000000003</v>
      </c>
      <c r="G9">
        <v>46.425139999999999</v>
      </c>
      <c r="H9">
        <v>48.555340000000001</v>
      </c>
      <c r="I9">
        <v>49.402599000000002</v>
      </c>
      <c r="J9">
        <v>50.332335999999998</v>
      </c>
      <c r="K9">
        <v>51.440449000000001</v>
      </c>
      <c r="L9">
        <v>52.179546000000002</v>
      </c>
      <c r="M9">
        <v>52.916874</v>
      </c>
      <c r="N9">
        <v>53.806151999999997</v>
      </c>
      <c r="O9">
        <v>54.842818999999999</v>
      </c>
      <c r="P9">
        <v>56.081508999999997</v>
      </c>
      <c r="Q9">
        <v>57.344456000000001</v>
      </c>
      <c r="R9">
        <v>58.433025000000001</v>
      </c>
      <c r="S9">
        <v>59.450794000000002</v>
      </c>
      <c r="T9">
        <v>60.480049000000001</v>
      </c>
      <c r="U9">
        <v>61.457611</v>
      </c>
      <c r="V9">
        <v>62.250678999999998</v>
      </c>
      <c r="W9">
        <v>62.982204000000003</v>
      </c>
      <c r="X9">
        <v>63.714213999999998</v>
      </c>
      <c r="Y9">
        <v>64.286788999999999</v>
      </c>
      <c r="Z9">
        <v>64.672325000000001</v>
      </c>
      <c r="AA9">
        <v>65.162788000000006</v>
      </c>
      <c r="AB9">
        <v>65.683539999999994</v>
      </c>
      <c r="AC9">
        <v>66.093924999999999</v>
      </c>
      <c r="AD9">
        <v>66.317679999999996</v>
      </c>
      <c r="AE9">
        <v>66.552741999999995</v>
      </c>
      <c r="AF9">
        <v>66.851867999999996</v>
      </c>
      <c r="AG9">
        <v>67.189612999999994</v>
      </c>
      <c r="AH9">
        <v>67.586646999999999</v>
      </c>
      <c r="AI9">
        <v>67.972183000000001</v>
      </c>
      <c r="AJ9">
        <v>68.364722999999998</v>
      </c>
      <c r="AK9" s="58">
        <v>1.4999999999999999E-2</v>
      </c>
    </row>
    <row r="10" spans="1:37">
      <c r="A10" t="s">
        <v>330</v>
      </c>
      <c r="B10" t="s">
        <v>840</v>
      </c>
      <c r="C10" t="s">
        <v>841</v>
      </c>
      <c r="D10" t="s">
        <v>277</v>
      </c>
      <c r="F10">
        <v>11.670519000000001</v>
      </c>
      <c r="G10">
        <v>12.000895999999999</v>
      </c>
      <c r="H10">
        <v>12.309818</v>
      </c>
      <c r="I10">
        <v>12.314437</v>
      </c>
      <c r="J10">
        <v>12.363788</v>
      </c>
      <c r="K10">
        <v>12.49098</v>
      </c>
      <c r="L10">
        <v>12.582239</v>
      </c>
      <c r="M10">
        <v>12.718175</v>
      </c>
      <c r="N10">
        <v>12.924256</v>
      </c>
      <c r="O10">
        <v>13.206923</v>
      </c>
      <c r="P10">
        <v>13.574735</v>
      </c>
      <c r="Q10">
        <v>13.969238000000001</v>
      </c>
      <c r="R10">
        <v>14.37392</v>
      </c>
      <c r="S10">
        <v>14.817183</v>
      </c>
      <c r="T10">
        <v>15.283922</v>
      </c>
      <c r="U10">
        <v>15.756608999999999</v>
      </c>
      <c r="V10">
        <v>16.220997000000001</v>
      </c>
      <c r="W10">
        <v>16.703036999999998</v>
      </c>
      <c r="X10">
        <v>17.203783000000001</v>
      </c>
      <c r="Y10">
        <v>17.667870000000001</v>
      </c>
      <c r="Z10">
        <v>18.094823999999999</v>
      </c>
      <c r="AA10">
        <v>18.57902</v>
      </c>
      <c r="AB10">
        <v>19.082521</v>
      </c>
      <c r="AC10">
        <v>19.573581999999998</v>
      </c>
      <c r="AD10">
        <v>20.024235000000001</v>
      </c>
      <c r="AE10">
        <v>20.490364</v>
      </c>
      <c r="AF10">
        <v>20.989248</v>
      </c>
      <c r="AG10">
        <v>21.508662999999999</v>
      </c>
      <c r="AH10">
        <v>22.048929000000001</v>
      </c>
      <c r="AI10">
        <v>22.592756000000001</v>
      </c>
      <c r="AJ10">
        <v>23.147746999999999</v>
      </c>
      <c r="AK10" s="58">
        <v>2.3E-2</v>
      </c>
    </row>
    <row r="11" spans="1:37">
      <c r="A11" t="s">
        <v>331</v>
      </c>
      <c r="B11" t="s">
        <v>842</v>
      </c>
      <c r="C11" t="s">
        <v>843</v>
      </c>
      <c r="D11" t="s">
        <v>277</v>
      </c>
      <c r="F11">
        <v>1.2333999999999999E-2</v>
      </c>
      <c r="G11">
        <v>1.8262E-2</v>
      </c>
      <c r="H11">
        <v>2.4583000000000001E-2</v>
      </c>
      <c r="I11">
        <v>3.0318000000000001E-2</v>
      </c>
      <c r="J11">
        <v>3.6083999999999998E-2</v>
      </c>
      <c r="K11">
        <v>4.2006000000000002E-2</v>
      </c>
      <c r="L11">
        <v>4.7594999999999998E-2</v>
      </c>
      <c r="M11">
        <v>5.3122999999999997E-2</v>
      </c>
      <c r="N11">
        <v>5.8845000000000001E-2</v>
      </c>
      <c r="O11">
        <v>6.4838999999999994E-2</v>
      </c>
      <c r="P11">
        <v>7.1133000000000002E-2</v>
      </c>
      <c r="Q11">
        <v>7.7590999999999993E-2</v>
      </c>
      <c r="R11">
        <v>8.4015000000000006E-2</v>
      </c>
      <c r="S11">
        <v>9.0591000000000005E-2</v>
      </c>
      <c r="T11">
        <v>9.7373000000000001E-2</v>
      </c>
      <c r="U11">
        <v>0.10428800000000001</v>
      </c>
      <c r="V11">
        <v>0.111176</v>
      </c>
      <c r="W11">
        <v>0.118268</v>
      </c>
      <c r="X11">
        <v>0.12570300000000001</v>
      </c>
      <c r="Y11">
        <v>0.13310900000000001</v>
      </c>
      <c r="Z11">
        <v>0.14025899999999999</v>
      </c>
      <c r="AA11">
        <v>0.147872</v>
      </c>
      <c r="AB11">
        <v>0.15588099999999999</v>
      </c>
      <c r="AC11">
        <v>0.16384799999999999</v>
      </c>
      <c r="AD11">
        <v>0.17160900000000001</v>
      </c>
      <c r="AE11">
        <v>0.17976300000000001</v>
      </c>
      <c r="AF11">
        <v>0.18848400000000001</v>
      </c>
      <c r="AG11">
        <v>0.197737</v>
      </c>
      <c r="AH11">
        <v>0.20763599999999999</v>
      </c>
      <c r="AI11">
        <v>0.21801200000000001</v>
      </c>
      <c r="AJ11">
        <v>0.228937</v>
      </c>
      <c r="AK11" s="58">
        <v>0.10199999999999999</v>
      </c>
    </row>
    <row r="12" spans="1:37">
      <c r="A12" t="s">
        <v>332</v>
      </c>
      <c r="B12" t="s">
        <v>844</v>
      </c>
      <c r="C12" t="s">
        <v>845</v>
      </c>
      <c r="D12" t="s">
        <v>277</v>
      </c>
      <c r="F12">
        <v>6.5100000000000002E-3</v>
      </c>
      <c r="G12">
        <v>9.3659999999999993E-3</v>
      </c>
      <c r="H12">
        <v>1.2296E-2</v>
      </c>
      <c r="I12">
        <v>1.4796999999999999E-2</v>
      </c>
      <c r="J12">
        <v>1.7186E-2</v>
      </c>
      <c r="K12">
        <v>1.9522999999999999E-2</v>
      </c>
      <c r="L12">
        <v>2.1597000000000002E-2</v>
      </c>
      <c r="M12">
        <v>2.3546000000000001E-2</v>
      </c>
      <c r="N12">
        <v>2.5481E-2</v>
      </c>
      <c r="O12">
        <v>2.7432000000000002E-2</v>
      </c>
      <c r="P12">
        <v>2.9412000000000001E-2</v>
      </c>
      <c r="Q12">
        <v>3.1357000000000003E-2</v>
      </c>
      <c r="R12">
        <v>3.3198999999999999E-2</v>
      </c>
      <c r="S12">
        <v>3.5018000000000001E-2</v>
      </c>
      <c r="T12">
        <v>3.6854999999999999E-2</v>
      </c>
      <c r="U12">
        <v>3.8686999999999999E-2</v>
      </c>
      <c r="V12">
        <v>4.0451000000000001E-2</v>
      </c>
      <c r="W12">
        <v>4.2250999999999997E-2</v>
      </c>
      <c r="X12">
        <v>4.4145999999999998E-2</v>
      </c>
      <c r="Y12">
        <v>4.6031000000000002E-2</v>
      </c>
      <c r="Z12">
        <v>4.7864999999999998E-2</v>
      </c>
      <c r="AA12">
        <v>4.9928E-2</v>
      </c>
      <c r="AB12">
        <v>5.2222999999999999E-2</v>
      </c>
      <c r="AC12">
        <v>5.4674E-2</v>
      </c>
      <c r="AD12">
        <v>5.7256000000000001E-2</v>
      </c>
      <c r="AE12">
        <v>6.0200999999999998E-2</v>
      </c>
      <c r="AF12">
        <v>6.3603000000000007E-2</v>
      </c>
      <c r="AG12">
        <v>6.7491999999999996E-2</v>
      </c>
      <c r="AH12">
        <v>7.1946999999999997E-2</v>
      </c>
      <c r="AI12">
        <v>7.6950000000000005E-2</v>
      </c>
      <c r="AJ12">
        <v>8.2572999999999994E-2</v>
      </c>
      <c r="AK12" s="58">
        <v>8.7999999999999995E-2</v>
      </c>
    </row>
    <row r="13" spans="1:37">
      <c r="A13" t="s">
        <v>333</v>
      </c>
      <c r="B13" t="s">
        <v>846</v>
      </c>
      <c r="C13" t="s">
        <v>847</v>
      </c>
      <c r="D13" t="s">
        <v>277</v>
      </c>
      <c r="F13">
        <v>4.117013</v>
      </c>
      <c r="G13">
        <v>4.5358929999999997</v>
      </c>
      <c r="H13">
        <v>4.9537639999999996</v>
      </c>
      <c r="I13">
        <v>5.2403130000000004</v>
      </c>
      <c r="J13">
        <v>5.5387700000000004</v>
      </c>
      <c r="K13">
        <v>5.862616</v>
      </c>
      <c r="L13">
        <v>6.1674129999999998</v>
      </c>
      <c r="M13">
        <v>6.5003380000000002</v>
      </c>
      <c r="N13">
        <v>6.8690020000000001</v>
      </c>
      <c r="O13">
        <v>7.2864139999999997</v>
      </c>
      <c r="P13">
        <v>7.7401590000000002</v>
      </c>
      <c r="Q13">
        <v>8.2140280000000008</v>
      </c>
      <c r="R13">
        <v>8.6936300000000006</v>
      </c>
      <c r="S13">
        <v>9.1970310000000008</v>
      </c>
      <c r="T13">
        <v>9.7153960000000001</v>
      </c>
      <c r="U13">
        <v>10.242630999999999</v>
      </c>
      <c r="V13">
        <v>10.765140000000001</v>
      </c>
      <c r="W13">
        <v>11.311863000000001</v>
      </c>
      <c r="X13">
        <v>11.881107</v>
      </c>
      <c r="Y13">
        <v>12.449009</v>
      </c>
      <c r="Z13">
        <v>13.01404</v>
      </c>
      <c r="AA13">
        <v>13.654134000000001</v>
      </c>
      <c r="AB13">
        <v>14.363664999999999</v>
      </c>
      <c r="AC13">
        <v>15.085394000000001</v>
      </c>
      <c r="AD13">
        <v>15.798717999999999</v>
      </c>
      <c r="AE13">
        <v>16.555375999999999</v>
      </c>
      <c r="AF13">
        <v>17.365773999999998</v>
      </c>
      <c r="AG13">
        <v>18.221117</v>
      </c>
      <c r="AH13">
        <v>19.132286000000001</v>
      </c>
      <c r="AI13">
        <v>20.079219999999999</v>
      </c>
      <c r="AJ13">
        <v>21.069019000000001</v>
      </c>
      <c r="AK13" s="58">
        <v>5.6000000000000001E-2</v>
      </c>
    </row>
    <row r="14" spans="1:37">
      <c r="A14" t="s">
        <v>334</v>
      </c>
      <c r="B14" t="s">
        <v>848</v>
      </c>
      <c r="C14" t="s">
        <v>849</v>
      </c>
      <c r="D14" t="s">
        <v>277</v>
      </c>
      <c r="F14">
        <v>5.3699999999999998E-3</v>
      </c>
      <c r="G14">
        <v>1.0525E-2</v>
      </c>
      <c r="H14">
        <v>1.6409E-2</v>
      </c>
      <c r="I14">
        <v>2.2213E-2</v>
      </c>
      <c r="J14">
        <v>2.8253E-2</v>
      </c>
      <c r="K14">
        <v>3.4555000000000002E-2</v>
      </c>
      <c r="L14">
        <v>4.0658E-2</v>
      </c>
      <c r="M14">
        <v>4.6752000000000002E-2</v>
      </c>
      <c r="N14">
        <v>5.3004000000000003E-2</v>
      </c>
      <c r="O14">
        <v>5.9447E-2</v>
      </c>
      <c r="P14">
        <v>6.6128000000000006E-2</v>
      </c>
      <c r="Q14">
        <v>7.2933999999999999E-2</v>
      </c>
      <c r="R14">
        <v>7.9693E-2</v>
      </c>
      <c r="S14">
        <v>8.6559999999999998E-2</v>
      </c>
      <c r="T14">
        <v>9.3641000000000002E-2</v>
      </c>
      <c r="U14">
        <v>0.100922</v>
      </c>
      <c r="V14">
        <v>0.108266</v>
      </c>
      <c r="W14">
        <v>0.115907</v>
      </c>
      <c r="X14">
        <v>0.12399</v>
      </c>
      <c r="Y14">
        <v>0.13206399999999999</v>
      </c>
      <c r="Z14">
        <v>0.140074</v>
      </c>
      <c r="AA14">
        <v>0.14863000000000001</v>
      </c>
      <c r="AB14">
        <v>0.15764</v>
      </c>
      <c r="AC14">
        <v>0.16650200000000001</v>
      </c>
      <c r="AD14">
        <v>0.175038</v>
      </c>
      <c r="AE14">
        <v>0.183841</v>
      </c>
      <c r="AF14">
        <v>0.19314600000000001</v>
      </c>
      <c r="AG14">
        <v>0.202899</v>
      </c>
      <c r="AH14">
        <v>0.21323900000000001</v>
      </c>
      <c r="AI14">
        <v>0.22403899999999999</v>
      </c>
      <c r="AJ14">
        <v>0.23544499999999999</v>
      </c>
      <c r="AK14" s="58">
        <v>0.13400000000000001</v>
      </c>
    </row>
    <row r="15" spans="1:37">
      <c r="A15" t="s">
        <v>335</v>
      </c>
      <c r="B15" t="s">
        <v>850</v>
      </c>
      <c r="C15" t="s">
        <v>851</v>
      </c>
      <c r="D15" t="s">
        <v>277</v>
      </c>
      <c r="F15">
        <v>4.6670000000000001E-3</v>
      </c>
      <c r="G15">
        <v>1.0208E-2</v>
      </c>
      <c r="H15">
        <v>1.6597000000000001E-2</v>
      </c>
      <c r="I15">
        <v>2.2931E-2</v>
      </c>
      <c r="J15">
        <v>2.9510999999999999E-2</v>
      </c>
      <c r="K15">
        <v>3.6361999999999998E-2</v>
      </c>
      <c r="L15">
        <v>4.2994999999999998E-2</v>
      </c>
      <c r="M15">
        <v>4.9605999999999997E-2</v>
      </c>
      <c r="N15">
        <v>5.6378999999999999E-2</v>
      </c>
      <c r="O15">
        <v>6.3367999999999994E-2</v>
      </c>
      <c r="P15">
        <v>7.0623000000000005E-2</v>
      </c>
      <c r="Q15">
        <v>7.8010999999999997E-2</v>
      </c>
      <c r="R15">
        <v>8.5345000000000004E-2</v>
      </c>
      <c r="S15">
        <v>9.2827000000000007E-2</v>
      </c>
      <c r="T15">
        <v>0.100546</v>
      </c>
      <c r="U15">
        <v>0.108463</v>
      </c>
      <c r="V15">
        <v>0.116434</v>
      </c>
      <c r="W15">
        <v>0.124712</v>
      </c>
      <c r="X15">
        <v>0.13345799999999999</v>
      </c>
      <c r="Y15">
        <v>0.14218900000000001</v>
      </c>
      <c r="Z15">
        <v>0.15084</v>
      </c>
      <c r="AA15">
        <v>0.16006899999999999</v>
      </c>
      <c r="AB15">
        <v>0.16978799999999999</v>
      </c>
      <c r="AC15">
        <v>0.17935200000000001</v>
      </c>
      <c r="AD15">
        <v>0.188578</v>
      </c>
      <c r="AE15">
        <v>0.19809499999999999</v>
      </c>
      <c r="AF15">
        <v>0.208144</v>
      </c>
      <c r="AG15">
        <v>0.218671</v>
      </c>
      <c r="AH15">
        <v>0.229828</v>
      </c>
      <c r="AI15">
        <v>0.241477</v>
      </c>
      <c r="AJ15">
        <v>0.25377699999999997</v>
      </c>
      <c r="AK15" s="58">
        <v>0.14199999999999999</v>
      </c>
    </row>
    <row r="16" spans="1:37">
      <c r="A16" t="s">
        <v>336</v>
      </c>
      <c r="B16" t="s">
        <v>852</v>
      </c>
      <c r="C16" t="s">
        <v>853</v>
      </c>
      <c r="D16" t="s">
        <v>277</v>
      </c>
      <c r="F16">
        <v>4.6959999999999997E-3</v>
      </c>
      <c r="G16">
        <v>1.0271000000000001E-2</v>
      </c>
      <c r="H16">
        <v>1.67E-2</v>
      </c>
      <c r="I16">
        <v>2.3073E-2</v>
      </c>
      <c r="J16">
        <v>2.9693000000000001E-2</v>
      </c>
      <c r="K16">
        <v>3.6587000000000001E-2</v>
      </c>
      <c r="L16">
        <v>4.3261000000000001E-2</v>
      </c>
      <c r="M16">
        <v>4.9912999999999999E-2</v>
      </c>
      <c r="N16">
        <v>5.6727E-2</v>
      </c>
      <c r="O16">
        <v>6.3759999999999997E-2</v>
      </c>
      <c r="P16">
        <v>7.1059999999999998E-2</v>
      </c>
      <c r="Q16">
        <v>7.8493999999999994E-2</v>
      </c>
      <c r="R16">
        <v>8.5873000000000005E-2</v>
      </c>
      <c r="S16">
        <v>9.3400999999999998E-2</v>
      </c>
      <c r="T16">
        <v>0.10116799999999999</v>
      </c>
      <c r="U16">
        <v>0.10913399999999999</v>
      </c>
      <c r="V16">
        <v>0.11715399999999999</v>
      </c>
      <c r="W16">
        <v>0.12548400000000001</v>
      </c>
      <c r="X16">
        <v>0.13428399999999999</v>
      </c>
      <c r="Y16">
        <v>0.143069</v>
      </c>
      <c r="Z16">
        <v>0.15177299999999999</v>
      </c>
      <c r="AA16">
        <v>0.16106000000000001</v>
      </c>
      <c r="AB16">
        <v>0.17083899999999999</v>
      </c>
      <c r="AC16">
        <v>0.18046200000000001</v>
      </c>
      <c r="AD16">
        <v>0.189745</v>
      </c>
      <c r="AE16">
        <v>0.19932</v>
      </c>
      <c r="AF16">
        <v>0.20943200000000001</v>
      </c>
      <c r="AG16">
        <v>0.220024</v>
      </c>
      <c r="AH16">
        <v>0.23125000000000001</v>
      </c>
      <c r="AI16">
        <v>0.24297099999999999</v>
      </c>
      <c r="AJ16">
        <v>0.25534699999999999</v>
      </c>
      <c r="AK16" s="58">
        <v>0.14199999999999999</v>
      </c>
    </row>
    <row r="17" spans="1:37">
      <c r="A17" t="s">
        <v>337</v>
      </c>
      <c r="B17" t="s">
        <v>854</v>
      </c>
      <c r="C17" t="s">
        <v>855</v>
      </c>
      <c r="D17" t="s">
        <v>277</v>
      </c>
      <c r="F17">
        <v>1.9999999999999999E-6</v>
      </c>
      <c r="G17">
        <v>5.0000000000000004E-6</v>
      </c>
      <c r="H17">
        <v>7.9999999999999996E-6</v>
      </c>
      <c r="I17">
        <v>1.1E-5</v>
      </c>
      <c r="J17">
        <v>1.4E-5</v>
      </c>
      <c r="K17">
        <v>1.5999999999999999E-5</v>
      </c>
      <c r="L17">
        <v>1.9000000000000001E-5</v>
      </c>
      <c r="M17">
        <v>2.0999999999999999E-5</v>
      </c>
      <c r="N17">
        <v>2.4000000000000001E-5</v>
      </c>
      <c r="O17">
        <v>2.5999999999999998E-5</v>
      </c>
      <c r="P17">
        <v>2.8E-5</v>
      </c>
      <c r="Q17">
        <v>3.1000000000000001E-5</v>
      </c>
      <c r="R17">
        <v>3.3000000000000003E-5</v>
      </c>
      <c r="S17">
        <v>3.4E-5</v>
      </c>
      <c r="T17">
        <v>3.6000000000000001E-5</v>
      </c>
      <c r="U17">
        <v>3.8000000000000002E-5</v>
      </c>
      <c r="V17">
        <v>3.8999999999999999E-5</v>
      </c>
      <c r="W17">
        <v>4.0000000000000003E-5</v>
      </c>
      <c r="X17">
        <v>4.1E-5</v>
      </c>
      <c r="Y17">
        <v>4.3000000000000002E-5</v>
      </c>
      <c r="Z17">
        <v>4.3000000000000002E-5</v>
      </c>
      <c r="AA17">
        <v>4.3999999999999999E-5</v>
      </c>
      <c r="AB17">
        <v>4.5000000000000003E-5</v>
      </c>
      <c r="AC17">
        <v>4.5000000000000003E-5</v>
      </c>
      <c r="AD17">
        <v>4.6E-5</v>
      </c>
      <c r="AE17">
        <v>4.6E-5</v>
      </c>
      <c r="AF17">
        <v>4.6E-5</v>
      </c>
      <c r="AG17">
        <v>4.6E-5</v>
      </c>
      <c r="AH17">
        <v>4.6E-5</v>
      </c>
      <c r="AI17">
        <v>4.5000000000000003E-5</v>
      </c>
      <c r="AJ17">
        <v>4.5000000000000003E-5</v>
      </c>
      <c r="AK17" s="58">
        <v>0.105</v>
      </c>
    </row>
    <row r="18" spans="1:37">
      <c r="A18" t="s">
        <v>338</v>
      </c>
      <c r="B18" t="s">
        <v>856</v>
      </c>
      <c r="C18" t="s">
        <v>857</v>
      </c>
      <c r="D18" t="s">
        <v>277</v>
      </c>
      <c r="F18">
        <v>60.124760000000002</v>
      </c>
      <c r="G18">
        <v>63.020535000000002</v>
      </c>
      <c r="H18">
        <v>65.905434</v>
      </c>
      <c r="I18">
        <v>67.070685999999995</v>
      </c>
      <c r="J18">
        <v>68.375525999999994</v>
      </c>
      <c r="K18">
        <v>69.963042999999999</v>
      </c>
      <c r="L18">
        <v>71.125122000000005</v>
      </c>
      <c r="M18">
        <v>72.358260999999999</v>
      </c>
      <c r="N18">
        <v>73.849875999999995</v>
      </c>
      <c r="O18">
        <v>75.614913999999999</v>
      </c>
      <c r="P18">
        <v>77.704757999999998</v>
      </c>
      <c r="Q18">
        <v>79.866248999999996</v>
      </c>
      <c r="R18">
        <v>81.868752000000001</v>
      </c>
      <c r="S18">
        <v>83.863380000000006</v>
      </c>
      <c r="T18">
        <v>85.908805999999998</v>
      </c>
      <c r="U18">
        <v>87.918259000000006</v>
      </c>
      <c r="V18">
        <v>89.730309000000005</v>
      </c>
      <c r="W18">
        <v>91.523499000000001</v>
      </c>
      <c r="X18">
        <v>93.360527000000005</v>
      </c>
      <c r="Y18">
        <v>95.000113999999996</v>
      </c>
      <c r="Z18">
        <v>96.411888000000005</v>
      </c>
      <c r="AA18">
        <v>98.063384999999997</v>
      </c>
      <c r="AB18">
        <v>99.835723999999999</v>
      </c>
      <c r="AC18">
        <v>101.49784099999999</v>
      </c>
      <c r="AD18">
        <v>102.92285200000001</v>
      </c>
      <c r="AE18">
        <v>104.419518</v>
      </c>
      <c r="AF18">
        <v>106.06993900000001</v>
      </c>
      <c r="AG18">
        <v>107.826256</v>
      </c>
      <c r="AH18">
        <v>109.721779</v>
      </c>
      <c r="AI18">
        <v>111.64774300000001</v>
      </c>
      <c r="AJ18">
        <v>113.637474</v>
      </c>
      <c r="AK18" s="58">
        <v>2.1000000000000001E-2</v>
      </c>
    </row>
    <row r="19" spans="1:37">
      <c r="A19" t="s">
        <v>339</v>
      </c>
    </row>
    <row r="20" spans="1:37">
      <c r="A20" t="s">
        <v>329</v>
      </c>
      <c r="B20" t="s">
        <v>858</v>
      </c>
      <c r="C20" t="s">
        <v>859</v>
      </c>
      <c r="D20" t="s">
        <v>277</v>
      </c>
      <c r="F20">
        <v>34.473948999999998</v>
      </c>
      <c r="G20">
        <v>35.438805000000002</v>
      </c>
      <c r="H20">
        <v>36.874274999999997</v>
      </c>
      <c r="I20">
        <v>37.577061</v>
      </c>
      <c r="J20">
        <v>38.370547999999999</v>
      </c>
      <c r="K20">
        <v>39.317431999999997</v>
      </c>
      <c r="L20">
        <v>40.073433000000001</v>
      </c>
      <c r="M20">
        <v>40.840373999999997</v>
      </c>
      <c r="N20">
        <v>41.660988000000003</v>
      </c>
      <c r="O20">
        <v>42.519489</v>
      </c>
      <c r="P20">
        <v>43.485290999999997</v>
      </c>
      <c r="Q20">
        <v>44.50705</v>
      </c>
      <c r="R20">
        <v>45.507213999999998</v>
      </c>
      <c r="S20">
        <v>46.498973999999997</v>
      </c>
      <c r="T20">
        <v>47.537571</v>
      </c>
      <c r="U20">
        <v>48.622954999999997</v>
      </c>
      <c r="V20">
        <v>49.671737999999998</v>
      </c>
      <c r="W20">
        <v>50.763489</v>
      </c>
      <c r="X20">
        <v>51.989006000000003</v>
      </c>
      <c r="Y20">
        <v>53.263981000000001</v>
      </c>
      <c r="Z20">
        <v>54.525905999999999</v>
      </c>
      <c r="AA20">
        <v>55.945498999999998</v>
      </c>
      <c r="AB20">
        <v>57.523612999999997</v>
      </c>
      <c r="AC20">
        <v>59.202381000000003</v>
      </c>
      <c r="AD20">
        <v>60.846415999999998</v>
      </c>
      <c r="AE20">
        <v>62.503295999999999</v>
      </c>
      <c r="AF20">
        <v>64.174164000000005</v>
      </c>
      <c r="AG20">
        <v>65.853851000000006</v>
      </c>
      <c r="AH20">
        <v>67.642501999999993</v>
      </c>
      <c r="AI20">
        <v>69.543892</v>
      </c>
      <c r="AJ20">
        <v>71.519028000000006</v>
      </c>
      <c r="AK20" s="58">
        <v>2.5000000000000001E-2</v>
      </c>
    </row>
    <row r="21" spans="1:37">
      <c r="A21" t="s">
        <v>330</v>
      </c>
      <c r="B21" t="s">
        <v>860</v>
      </c>
      <c r="C21" t="s">
        <v>861</v>
      </c>
      <c r="D21" t="s">
        <v>277</v>
      </c>
      <c r="F21">
        <v>16.393986000000002</v>
      </c>
      <c r="G21">
        <v>16.566632999999999</v>
      </c>
      <c r="H21">
        <v>16.871386000000001</v>
      </c>
      <c r="I21">
        <v>16.820322000000001</v>
      </c>
      <c r="J21">
        <v>16.839178</v>
      </c>
      <c r="K21">
        <v>16.905760000000001</v>
      </c>
      <c r="L21">
        <v>16.940636000000001</v>
      </c>
      <c r="M21">
        <v>17.025265000000001</v>
      </c>
      <c r="N21">
        <v>17.182039</v>
      </c>
      <c r="O21">
        <v>17.393553000000001</v>
      </c>
      <c r="P21">
        <v>17.656455999999999</v>
      </c>
      <c r="Q21">
        <v>17.941044000000002</v>
      </c>
      <c r="R21">
        <v>18.237435999999999</v>
      </c>
      <c r="S21">
        <v>18.540794000000002</v>
      </c>
      <c r="T21">
        <v>18.877848</v>
      </c>
      <c r="U21">
        <v>19.233055</v>
      </c>
      <c r="V21">
        <v>19.559114000000001</v>
      </c>
      <c r="W21">
        <v>19.934566</v>
      </c>
      <c r="X21">
        <v>20.351987999999999</v>
      </c>
      <c r="Y21">
        <v>20.807908999999999</v>
      </c>
      <c r="Z21">
        <v>21.246407000000001</v>
      </c>
      <c r="AA21">
        <v>21.747</v>
      </c>
      <c r="AB21">
        <v>22.302790000000002</v>
      </c>
      <c r="AC21">
        <v>22.886648000000001</v>
      </c>
      <c r="AD21">
        <v>23.445620999999999</v>
      </c>
      <c r="AE21">
        <v>23.996420000000001</v>
      </c>
      <c r="AF21">
        <v>24.551829999999999</v>
      </c>
      <c r="AG21">
        <v>25.105751000000001</v>
      </c>
      <c r="AH21">
        <v>25.691462999999999</v>
      </c>
      <c r="AI21">
        <v>26.310086999999999</v>
      </c>
      <c r="AJ21">
        <v>26.940640999999999</v>
      </c>
      <c r="AK21" s="58">
        <v>1.7000000000000001E-2</v>
      </c>
    </row>
    <row r="22" spans="1:37">
      <c r="A22" t="s">
        <v>331</v>
      </c>
      <c r="B22" t="s">
        <v>862</v>
      </c>
      <c r="C22" t="s">
        <v>863</v>
      </c>
      <c r="D22" t="s">
        <v>277</v>
      </c>
      <c r="F22">
        <v>4.2376999999999998E-2</v>
      </c>
      <c r="G22">
        <v>4.3652999999999997E-2</v>
      </c>
      <c r="H22">
        <v>4.5705999999999997E-2</v>
      </c>
      <c r="I22">
        <v>4.7024999999999997E-2</v>
      </c>
      <c r="J22">
        <v>4.8573999999999999E-2</v>
      </c>
      <c r="K22">
        <v>5.0425999999999999E-2</v>
      </c>
      <c r="L22">
        <v>5.2165000000000003E-2</v>
      </c>
      <c r="M22">
        <v>5.4024999999999997E-2</v>
      </c>
      <c r="N22">
        <v>5.6086999999999998E-2</v>
      </c>
      <c r="O22">
        <v>5.8341999999999998E-2</v>
      </c>
      <c r="P22">
        <v>6.0983999999999997E-2</v>
      </c>
      <c r="Q22">
        <v>6.3959000000000002E-2</v>
      </c>
      <c r="R22">
        <v>6.7213999999999996E-2</v>
      </c>
      <c r="S22">
        <v>7.0905999999999997E-2</v>
      </c>
      <c r="T22">
        <v>7.5026999999999996E-2</v>
      </c>
      <c r="U22">
        <v>7.9118999999999995E-2</v>
      </c>
      <c r="V22">
        <v>8.3298999999999998E-2</v>
      </c>
      <c r="W22">
        <v>8.7762000000000007E-2</v>
      </c>
      <c r="X22">
        <v>9.2743000000000006E-2</v>
      </c>
      <c r="Y22">
        <v>9.8073999999999995E-2</v>
      </c>
      <c r="Z22">
        <v>0.10370500000000001</v>
      </c>
      <c r="AA22">
        <v>0.10996499999999999</v>
      </c>
      <c r="AB22">
        <v>0.11684</v>
      </c>
      <c r="AC22">
        <v>0.124166</v>
      </c>
      <c r="AD22">
        <v>0.13167699999999999</v>
      </c>
      <c r="AE22">
        <v>0.139512</v>
      </c>
      <c r="AF22">
        <v>0.14771200000000001</v>
      </c>
      <c r="AG22">
        <v>0.15624199999999999</v>
      </c>
      <c r="AH22">
        <v>0.165377</v>
      </c>
      <c r="AI22">
        <v>0.17480799999999999</v>
      </c>
      <c r="AJ22">
        <v>0.18496499999999999</v>
      </c>
      <c r="AK22" s="58">
        <v>0.05</v>
      </c>
    </row>
    <row r="23" spans="1:37">
      <c r="A23" t="s">
        <v>332</v>
      </c>
      <c r="B23" t="s">
        <v>864</v>
      </c>
      <c r="C23" t="s">
        <v>865</v>
      </c>
      <c r="D23" t="s">
        <v>277</v>
      </c>
      <c r="F23">
        <v>5.1877E-2</v>
      </c>
      <c r="G23">
        <v>6.0866999999999997E-2</v>
      </c>
      <c r="H23">
        <v>7.1493000000000001E-2</v>
      </c>
      <c r="I23">
        <v>8.0680000000000002E-2</v>
      </c>
      <c r="J23">
        <v>8.9605000000000004E-2</v>
      </c>
      <c r="K23">
        <v>9.8488000000000006E-2</v>
      </c>
      <c r="L23">
        <v>0.10649599999999999</v>
      </c>
      <c r="M23">
        <v>0.113999</v>
      </c>
      <c r="N23">
        <v>0.12126199999999999</v>
      </c>
      <c r="O23">
        <v>0.12823100000000001</v>
      </c>
      <c r="P23">
        <v>0.13506000000000001</v>
      </c>
      <c r="Q23">
        <v>0.14171900000000001</v>
      </c>
      <c r="R23">
        <v>0.147947</v>
      </c>
      <c r="S23">
        <v>0.15390999999999999</v>
      </c>
      <c r="T23">
        <v>0.15979599999999999</v>
      </c>
      <c r="U23">
        <v>0.16558200000000001</v>
      </c>
      <c r="V23">
        <v>0.17109099999999999</v>
      </c>
      <c r="W23">
        <v>0.17679800000000001</v>
      </c>
      <c r="X23">
        <v>0.183144</v>
      </c>
      <c r="Y23">
        <v>0.189772</v>
      </c>
      <c r="Z23">
        <v>0.196654</v>
      </c>
      <c r="AA23">
        <v>0.20436499999999999</v>
      </c>
      <c r="AB23">
        <v>0.212923</v>
      </c>
      <c r="AC23">
        <v>0.22184699999999999</v>
      </c>
      <c r="AD23">
        <v>0.230763</v>
      </c>
      <c r="AE23">
        <v>0.24010600000000001</v>
      </c>
      <c r="AF23">
        <v>0.249942</v>
      </c>
      <c r="AG23">
        <v>0.26015300000000002</v>
      </c>
      <c r="AH23">
        <v>0.271177</v>
      </c>
      <c r="AI23">
        <v>0.28318300000000002</v>
      </c>
      <c r="AJ23">
        <v>0.29614099999999999</v>
      </c>
      <c r="AK23" s="58">
        <v>0.06</v>
      </c>
    </row>
    <row r="24" spans="1:37">
      <c r="A24" t="s">
        <v>333</v>
      </c>
      <c r="B24" t="s">
        <v>866</v>
      </c>
      <c r="C24" t="s">
        <v>867</v>
      </c>
      <c r="D24" t="s">
        <v>277</v>
      </c>
      <c r="F24">
        <v>0.55991999999999997</v>
      </c>
      <c r="G24">
        <v>0.63270999999999999</v>
      </c>
      <c r="H24">
        <v>0.71835199999999999</v>
      </c>
      <c r="I24">
        <v>0.78851400000000005</v>
      </c>
      <c r="J24">
        <v>0.85640400000000005</v>
      </c>
      <c r="K24">
        <v>0.92460500000000001</v>
      </c>
      <c r="L24">
        <v>0.98685599999999996</v>
      </c>
      <c r="M24">
        <v>1.0480419999999999</v>
      </c>
      <c r="N24">
        <v>1.110501</v>
      </c>
      <c r="O24">
        <v>1.175049</v>
      </c>
      <c r="P24">
        <v>1.2452030000000001</v>
      </c>
      <c r="Q24">
        <v>1.320006</v>
      </c>
      <c r="R24">
        <v>1.397472</v>
      </c>
      <c r="S24">
        <v>1.4776769999999999</v>
      </c>
      <c r="T24">
        <v>1.5655239999999999</v>
      </c>
      <c r="U24">
        <v>1.6587229999999999</v>
      </c>
      <c r="V24">
        <v>1.751782</v>
      </c>
      <c r="W24">
        <v>1.8532329999999999</v>
      </c>
      <c r="X24">
        <v>1.9612179999999999</v>
      </c>
      <c r="Y24">
        <v>2.0783900000000002</v>
      </c>
      <c r="Z24">
        <v>2.2010610000000002</v>
      </c>
      <c r="AA24">
        <v>2.335718</v>
      </c>
      <c r="AB24">
        <v>2.4825490000000001</v>
      </c>
      <c r="AC24">
        <v>2.6383019999999999</v>
      </c>
      <c r="AD24">
        <v>2.7969710000000001</v>
      </c>
      <c r="AE24">
        <v>2.961932</v>
      </c>
      <c r="AF24">
        <v>3.1341830000000002</v>
      </c>
      <c r="AG24">
        <v>3.3133300000000001</v>
      </c>
      <c r="AH24">
        <v>3.5046080000000002</v>
      </c>
      <c r="AI24">
        <v>3.7108979999999998</v>
      </c>
      <c r="AJ24">
        <v>3.9308869999999998</v>
      </c>
      <c r="AK24" s="58">
        <v>6.7000000000000004E-2</v>
      </c>
    </row>
    <row r="25" spans="1:37">
      <c r="A25" t="s">
        <v>334</v>
      </c>
      <c r="B25" t="s">
        <v>868</v>
      </c>
      <c r="C25" t="s">
        <v>869</v>
      </c>
      <c r="D25" t="s">
        <v>277</v>
      </c>
      <c r="F25">
        <v>5.4209999999999996E-3</v>
      </c>
      <c r="G25">
        <v>9.4190000000000003E-3</v>
      </c>
      <c r="H25">
        <v>1.4182E-2</v>
      </c>
      <c r="I25">
        <v>1.8839000000000002E-2</v>
      </c>
      <c r="J25">
        <v>2.3448E-2</v>
      </c>
      <c r="K25">
        <v>2.8095999999999999E-2</v>
      </c>
      <c r="L25">
        <v>3.2542000000000001E-2</v>
      </c>
      <c r="M25">
        <v>3.6866999999999997E-2</v>
      </c>
      <c r="N25">
        <v>4.1176999999999998E-2</v>
      </c>
      <c r="O25">
        <v>4.5539999999999997E-2</v>
      </c>
      <c r="P25">
        <v>5.0068000000000001E-2</v>
      </c>
      <c r="Q25">
        <v>5.4773000000000002E-2</v>
      </c>
      <c r="R25">
        <v>5.9544E-2</v>
      </c>
      <c r="S25">
        <v>6.4450999999999994E-2</v>
      </c>
      <c r="T25">
        <v>6.9570999999999994E-2</v>
      </c>
      <c r="U25">
        <v>7.4915999999999996E-2</v>
      </c>
      <c r="V25">
        <v>8.0300999999999997E-2</v>
      </c>
      <c r="W25">
        <v>8.5911000000000001E-2</v>
      </c>
      <c r="X25">
        <v>9.2054999999999998E-2</v>
      </c>
      <c r="Y25">
        <v>9.8405000000000006E-2</v>
      </c>
      <c r="Z25">
        <v>0.105034</v>
      </c>
      <c r="AA25">
        <v>0.112249</v>
      </c>
      <c r="AB25">
        <v>0.12006600000000001</v>
      </c>
      <c r="AC25">
        <v>0.12833</v>
      </c>
      <c r="AD25">
        <v>0.136763</v>
      </c>
      <c r="AE25">
        <v>0.14551500000000001</v>
      </c>
      <c r="AF25">
        <v>0.15465300000000001</v>
      </c>
      <c r="AG25">
        <v>0.16415299999999999</v>
      </c>
      <c r="AH25">
        <v>0.174314</v>
      </c>
      <c r="AI25">
        <v>0.18521899999999999</v>
      </c>
      <c r="AJ25">
        <v>0.19681899999999999</v>
      </c>
      <c r="AK25" s="58">
        <v>0.127</v>
      </c>
    </row>
    <row r="26" spans="1:37">
      <c r="A26" t="s">
        <v>335</v>
      </c>
      <c r="B26" t="s">
        <v>870</v>
      </c>
      <c r="C26" t="s">
        <v>871</v>
      </c>
      <c r="D26" t="s">
        <v>277</v>
      </c>
      <c r="F26">
        <v>3.8600000000000001E-3</v>
      </c>
      <c r="G26">
        <v>8.208E-3</v>
      </c>
      <c r="H26">
        <v>1.3436999999999999E-2</v>
      </c>
      <c r="I26">
        <v>1.8609000000000001E-2</v>
      </c>
      <c r="J26">
        <v>2.3720999999999999E-2</v>
      </c>
      <c r="K26">
        <v>2.8864999999999998E-2</v>
      </c>
      <c r="L26">
        <v>3.3792999999999997E-2</v>
      </c>
      <c r="M26">
        <v>3.8578000000000001E-2</v>
      </c>
      <c r="N26">
        <v>4.3338000000000002E-2</v>
      </c>
      <c r="O26">
        <v>4.8141999999999997E-2</v>
      </c>
      <c r="P26">
        <v>5.3115000000000002E-2</v>
      </c>
      <c r="Q26">
        <v>5.8270000000000002E-2</v>
      </c>
      <c r="R26">
        <v>6.3486000000000001E-2</v>
      </c>
      <c r="S26">
        <v>6.8836999999999995E-2</v>
      </c>
      <c r="T26">
        <v>7.4426000000000006E-2</v>
      </c>
      <c r="U26">
        <v>8.0227999999999994E-2</v>
      </c>
      <c r="V26">
        <v>8.6105000000000001E-2</v>
      </c>
      <c r="W26">
        <v>9.2240000000000003E-2</v>
      </c>
      <c r="X26">
        <v>9.8901000000000003E-2</v>
      </c>
      <c r="Y26">
        <v>0.105791</v>
      </c>
      <c r="Z26">
        <v>0.112981</v>
      </c>
      <c r="AA26">
        <v>0.12080200000000001</v>
      </c>
      <c r="AB26">
        <v>0.129271</v>
      </c>
      <c r="AC26">
        <v>0.13822499999999999</v>
      </c>
      <c r="AD26">
        <v>0.14736199999999999</v>
      </c>
      <c r="AE26">
        <v>0.15684400000000001</v>
      </c>
      <c r="AF26">
        <v>0.166741</v>
      </c>
      <c r="AG26">
        <v>0.17702799999999999</v>
      </c>
      <c r="AH26">
        <v>0.188029</v>
      </c>
      <c r="AI26">
        <v>0.19984199999999999</v>
      </c>
      <c r="AJ26">
        <v>0.21240200000000001</v>
      </c>
      <c r="AK26" s="58">
        <v>0.14299999999999999</v>
      </c>
    </row>
    <row r="27" spans="1:37">
      <c r="A27" t="s">
        <v>336</v>
      </c>
      <c r="B27" t="s">
        <v>872</v>
      </c>
      <c r="C27" t="s">
        <v>873</v>
      </c>
      <c r="D27" t="s">
        <v>277</v>
      </c>
      <c r="F27">
        <v>3.5920000000000001E-3</v>
      </c>
      <c r="G27">
        <v>7.6369999999999997E-3</v>
      </c>
      <c r="H27">
        <v>1.2501999999999999E-2</v>
      </c>
      <c r="I27">
        <v>1.7314E-2</v>
      </c>
      <c r="J27">
        <v>2.2068999999999998E-2</v>
      </c>
      <c r="K27">
        <v>2.6856000000000001E-2</v>
      </c>
      <c r="L27">
        <v>3.1440000000000003E-2</v>
      </c>
      <c r="M27">
        <v>3.5892E-2</v>
      </c>
      <c r="N27">
        <v>4.0320000000000002E-2</v>
      </c>
      <c r="O27">
        <v>4.4790000000000003E-2</v>
      </c>
      <c r="P27">
        <v>4.9417000000000003E-2</v>
      </c>
      <c r="Q27">
        <v>5.4212999999999997E-2</v>
      </c>
      <c r="R27">
        <v>5.9066E-2</v>
      </c>
      <c r="S27">
        <v>6.4044000000000004E-2</v>
      </c>
      <c r="T27">
        <v>6.9244E-2</v>
      </c>
      <c r="U27">
        <v>7.4643000000000001E-2</v>
      </c>
      <c r="V27">
        <v>8.0110000000000001E-2</v>
      </c>
      <c r="W27">
        <v>8.5818000000000005E-2</v>
      </c>
      <c r="X27">
        <v>9.2015E-2</v>
      </c>
      <c r="Y27">
        <v>9.8424999999999999E-2</v>
      </c>
      <c r="Z27">
        <v>0.105115</v>
      </c>
      <c r="AA27">
        <v>0.112391</v>
      </c>
      <c r="AB27">
        <v>0.120271</v>
      </c>
      <c r="AC27">
        <v>0.12860099999999999</v>
      </c>
      <c r="AD27">
        <v>0.137102</v>
      </c>
      <c r="AE27">
        <v>0.145924</v>
      </c>
      <c r="AF27">
        <v>0.15513099999999999</v>
      </c>
      <c r="AG27">
        <v>0.16470299999999999</v>
      </c>
      <c r="AH27">
        <v>0.17493800000000001</v>
      </c>
      <c r="AI27">
        <v>0.18592800000000001</v>
      </c>
      <c r="AJ27">
        <v>0.19761400000000001</v>
      </c>
      <c r="AK27" s="58">
        <v>0.14299999999999999</v>
      </c>
    </row>
    <row r="28" spans="1:37">
      <c r="A28" t="s">
        <v>337</v>
      </c>
      <c r="B28" t="s">
        <v>874</v>
      </c>
      <c r="C28" t="s">
        <v>875</v>
      </c>
      <c r="D28" t="s">
        <v>277</v>
      </c>
      <c r="F28">
        <v>5.9309999999999996E-3</v>
      </c>
      <c r="G28">
        <v>1.261E-2</v>
      </c>
      <c r="H28">
        <v>2.0643000000000002E-2</v>
      </c>
      <c r="I28">
        <v>2.8589E-2</v>
      </c>
      <c r="J28">
        <v>3.6442000000000002E-2</v>
      </c>
      <c r="K28">
        <v>4.4345000000000002E-2</v>
      </c>
      <c r="L28">
        <v>5.1914000000000002E-2</v>
      </c>
      <c r="M28">
        <v>5.9265999999999999E-2</v>
      </c>
      <c r="N28">
        <v>6.6577999999999998E-2</v>
      </c>
      <c r="O28">
        <v>7.3958999999999997E-2</v>
      </c>
      <c r="P28">
        <v>8.1598000000000004E-2</v>
      </c>
      <c r="Q28">
        <v>8.9516999999999999E-2</v>
      </c>
      <c r="R28">
        <v>9.7531000000000007E-2</v>
      </c>
      <c r="S28">
        <v>0.105752</v>
      </c>
      <c r="T28">
        <v>0.114338</v>
      </c>
      <c r="U28">
        <v>0.123252</v>
      </c>
      <c r="V28">
        <v>0.13228000000000001</v>
      </c>
      <c r="W28">
        <v>0.141704</v>
      </c>
      <c r="X28">
        <v>0.15193799999999999</v>
      </c>
      <c r="Y28">
        <v>0.162522</v>
      </c>
      <c r="Z28">
        <v>0.173568</v>
      </c>
      <c r="AA28">
        <v>0.185583</v>
      </c>
      <c r="AB28">
        <v>0.19859399999999999</v>
      </c>
      <c r="AC28">
        <v>0.21235000000000001</v>
      </c>
      <c r="AD28">
        <v>0.226386</v>
      </c>
      <c r="AE28">
        <v>0.240953</v>
      </c>
      <c r="AF28">
        <v>0.25615700000000002</v>
      </c>
      <c r="AG28">
        <v>0.27196100000000001</v>
      </c>
      <c r="AH28">
        <v>0.28886200000000001</v>
      </c>
      <c r="AI28">
        <v>0.30700899999999998</v>
      </c>
      <c r="AJ28">
        <v>0.32630500000000001</v>
      </c>
      <c r="AK28" s="58">
        <v>0.14299999999999999</v>
      </c>
    </row>
    <row r="29" spans="1:37">
      <c r="A29" t="s">
        <v>340</v>
      </c>
      <c r="B29" t="s">
        <v>876</v>
      </c>
      <c r="C29" t="s">
        <v>877</v>
      </c>
      <c r="D29" t="s">
        <v>277</v>
      </c>
      <c r="F29">
        <v>51.540855000000001</v>
      </c>
      <c r="G29">
        <v>52.780579000000003</v>
      </c>
      <c r="H29">
        <v>54.641967999999999</v>
      </c>
      <c r="I29">
        <v>55.396743999999998</v>
      </c>
      <c r="J29">
        <v>56.309958999999999</v>
      </c>
      <c r="K29">
        <v>57.424843000000003</v>
      </c>
      <c r="L29">
        <v>58.309249999999999</v>
      </c>
      <c r="M29">
        <v>59.252228000000002</v>
      </c>
      <c r="N29">
        <v>60.322212</v>
      </c>
      <c r="O29">
        <v>61.487087000000002</v>
      </c>
      <c r="P29">
        <v>62.817104</v>
      </c>
      <c r="Q29">
        <v>64.230559999999997</v>
      </c>
      <c r="R29">
        <v>65.636925000000005</v>
      </c>
      <c r="S29">
        <v>67.045340999999993</v>
      </c>
      <c r="T29">
        <v>68.543380999999997</v>
      </c>
      <c r="U29">
        <v>70.112319999999997</v>
      </c>
      <c r="V29">
        <v>71.615859999999998</v>
      </c>
      <c r="W29">
        <v>73.221573000000006</v>
      </c>
      <c r="X29">
        <v>75.012801999999994</v>
      </c>
      <c r="Y29">
        <v>76.903282000000004</v>
      </c>
      <c r="Z29">
        <v>78.770240999999999</v>
      </c>
      <c r="AA29">
        <v>80.873649999999998</v>
      </c>
      <c r="AB29">
        <v>83.206810000000004</v>
      </c>
      <c r="AC29">
        <v>85.680817000000005</v>
      </c>
      <c r="AD29">
        <v>88.099022000000005</v>
      </c>
      <c r="AE29">
        <v>90.530311999999995</v>
      </c>
      <c r="AF29">
        <v>92.990493999999998</v>
      </c>
      <c r="AG29">
        <v>95.467101999999997</v>
      </c>
      <c r="AH29">
        <v>98.101348999999999</v>
      </c>
      <c r="AI29">
        <v>100.900879</v>
      </c>
      <c r="AJ29">
        <v>103.804756</v>
      </c>
      <c r="AK29" s="58">
        <v>2.4E-2</v>
      </c>
    </row>
    <row r="30" spans="1:37">
      <c r="A30" t="s">
        <v>341</v>
      </c>
    </row>
    <row r="31" spans="1:37">
      <c r="A31" t="s">
        <v>329</v>
      </c>
      <c r="B31" t="s">
        <v>878</v>
      </c>
      <c r="C31" t="s">
        <v>879</v>
      </c>
      <c r="D31" t="s">
        <v>277</v>
      </c>
      <c r="F31">
        <v>160.74231</v>
      </c>
      <c r="G31">
        <v>164.531891</v>
      </c>
      <c r="H31">
        <v>169.874908</v>
      </c>
      <c r="I31">
        <v>171.709137</v>
      </c>
      <c r="J31">
        <v>173.897964</v>
      </c>
      <c r="K31">
        <v>176.60476700000001</v>
      </c>
      <c r="L31">
        <v>178.14355499999999</v>
      </c>
      <c r="M31">
        <v>179.22122200000001</v>
      </c>
      <c r="N31">
        <v>179.98925800000001</v>
      </c>
      <c r="O31">
        <v>180.537857</v>
      </c>
      <c r="P31">
        <v>181.231064</v>
      </c>
      <c r="Q31">
        <v>181.97749300000001</v>
      </c>
      <c r="R31">
        <v>182.44369499999999</v>
      </c>
      <c r="S31">
        <v>182.92146299999999</v>
      </c>
      <c r="T31">
        <v>183.59716800000001</v>
      </c>
      <c r="U31">
        <v>184.37612899999999</v>
      </c>
      <c r="V31">
        <v>184.85595699999999</v>
      </c>
      <c r="W31">
        <v>185.34019499999999</v>
      </c>
      <c r="X31">
        <v>186.13691700000001</v>
      </c>
      <c r="Y31">
        <v>186.81871000000001</v>
      </c>
      <c r="Z31">
        <v>187.33407600000001</v>
      </c>
      <c r="AA31">
        <v>188.25495900000001</v>
      </c>
      <c r="AB31">
        <v>189.620285</v>
      </c>
      <c r="AC31">
        <v>191.042374</v>
      </c>
      <c r="AD31">
        <v>192.130707</v>
      </c>
      <c r="AE31">
        <v>193.09272799999999</v>
      </c>
      <c r="AF31">
        <v>193.89801</v>
      </c>
      <c r="AG31">
        <v>194.45976300000001</v>
      </c>
      <c r="AH31">
        <v>195.06658899999999</v>
      </c>
      <c r="AI31">
        <v>195.736771</v>
      </c>
      <c r="AJ31">
        <v>196.398911</v>
      </c>
      <c r="AK31" s="58">
        <v>7.0000000000000001E-3</v>
      </c>
    </row>
    <row r="32" spans="1:37">
      <c r="A32" t="s">
        <v>330</v>
      </c>
      <c r="B32" t="s">
        <v>880</v>
      </c>
      <c r="C32" t="s">
        <v>881</v>
      </c>
      <c r="D32" t="s">
        <v>277</v>
      </c>
      <c r="F32">
        <v>0.16367399999999999</v>
      </c>
      <c r="G32">
        <v>0.14927699999999999</v>
      </c>
      <c r="H32">
        <v>0.13725599999999999</v>
      </c>
      <c r="I32">
        <v>0.124696</v>
      </c>
      <c r="J32">
        <v>0.114749</v>
      </c>
      <c r="K32">
        <v>0.10650999999999999</v>
      </c>
      <c r="L32">
        <v>9.9904999999999994E-2</v>
      </c>
      <c r="M32">
        <v>9.5189999999999997E-2</v>
      </c>
      <c r="N32">
        <v>9.1544E-2</v>
      </c>
      <c r="O32">
        <v>8.8663000000000006E-2</v>
      </c>
      <c r="P32">
        <v>8.7182999999999997E-2</v>
      </c>
      <c r="Q32">
        <v>8.5957000000000006E-2</v>
      </c>
      <c r="R32">
        <v>8.4584000000000006E-2</v>
      </c>
      <c r="S32">
        <v>8.3521999999999999E-2</v>
      </c>
      <c r="T32">
        <v>8.2782999999999995E-2</v>
      </c>
      <c r="U32">
        <v>8.2376000000000005E-2</v>
      </c>
      <c r="V32">
        <v>8.1809999999999994E-2</v>
      </c>
      <c r="W32">
        <v>8.1545999999999993E-2</v>
      </c>
      <c r="X32">
        <v>8.1539E-2</v>
      </c>
      <c r="Y32">
        <v>8.1563999999999998E-2</v>
      </c>
      <c r="Z32">
        <v>8.1439999999999999E-2</v>
      </c>
      <c r="AA32">
        <v>8.1739000000000006E-2</v>
      </c>
      <c r="AB32">
        <v>8.2003000000000006E-2</v>
      </c>
      <c r="AC32">
        <v>8.2264000000000004E-2</v>
      </c>
      <c r="AD32">
        <v>8.2596000000000003E-2</v>
      </c>
      <c r="AE32">
        <v>8.3067000000000002E-2</v>
      </c>
      <c r="AF32">
        <v>8.3668999999999993E-2</v>
      </c>
      <c r="AG32">
        <v>8.4319000000000005E-2</v>
      </c>
      <c r="AH32">
        <v>8.5111000000000006E-2</v>
      </c>
      <c r="AI32">
        <v>8.5967000000000002E-2</v>
      </c>
      <c r="AJ32">
        <v>8.6864999999999998E-2</v>
      </c>
      <c r="AK32" s="58">
        <v>-2.1000000000000001E-2</v>
      </c>
    </row>
    <row r="33" spans="1:37">
      <c r="A33" t="s">
        <v>331</v>
      </c>
      <c r="B33" t="s">
        <v>882</v>
      </c>
      <c r="C33" t="s">
        <v>883</v>
      </c>
      <c r="D33" t="s">
        <v>277</v>
      </c>
      <c r="F33">
        <v>3.3450000000000001E-2</v>
      </c>
      <c r="G33">
        <v>3.7276999999999998E-2</v>
      </c>
      <c r="H33">
        <v>4.1369999999999997E-2</v>
      </c>
      <c r="I33">
        <v>4.4194999999999998E-2</v>
      </c>
      <c r="J33">
        <v>4.6604E-2</v>
      </c>
      <c r="K33">
        <v>4.8744000000000003E-2</v>
      </c>
      <c r="L33">
        <v>5.0305000000000002E-2</v>
      </c>
      <c r="M33">
        <v>5.1520000000000003E-2</v>
      </c>
      <c r="N33">
        <v>5.2470999999999997E-2</v>
      </c>
      <c r="O33">
        <v>5.3169000000000001E-2</v>
      </c>
      <c r="P33">
        <v>5.3803999999999998E-2</v>
      </c>
      <c r="Q33">
        <v>5.4334E-2</v>
      </c>
      <c r="R33">
        <v>5.4671999999999998E-2</v>
      </c>
      <c r="S33">
        <v>5.5042000000000001E-2</v>
      </c>
      <c r="T33">
        <v>5.5551999999999997E-2</v>
      </c>
      <c r="U33">
        <v>5.6127999999999997E-2</v>
      </c>
      <c r="V33">
        <v>5.6579999999999998E-2</v>
      </c>
      <c r="W33">
        <v>5.7102E-2</v>
      </c>
      <c r="X33">
        <v>5.7829999999999999E-2</v>
      </c>
      <c r="Y33">
        <v>5.8583000000000003E-2</v>
      </c>
      <c r="Z33">
        <v>5.9374000000000003E-2</v>
      </c>
      <c r="AA33">
        <v>6.0399000000000001E-2</v>
      </c>
      <c r="AB33">
        <v>6.1617999999999999E-2</v>
      </c>
      <c r="AC33">
        <v>6.2925999999999996E-2</v>
      </c>
      <c r="AD33">
        <v>6.4183000000000004E-2</v>
      </c>
      <c r="AE33">
        <v>6.5461000000000005E-2</v>
      </c>
      <c r="AF33">
        <v>6.6780999999999993E-2</v>
      </c>
      <c r="AG33">
        <v>6.8111000000000005E-2</v>
      </c>
      <c r="AH33">
        <v>6.9535E-2</v>
      </c>
      <c r="AI33">
        <v>7.1060999999999999E-2</v>
      </c>
      <c r="AJ33">
        <v>7.2637999999999994E-2</v>
      </c>
      <c r="AK33" s="58">
        <v>2.5999999999999999E-2</v>
      </c>
    </row>
    <row r="34" spans="1:37">
      <c r="A34" t="s">
        <v>332</v>
      </c>
      <c r="B34" t="s">
        <v>884</v>
      </c>
      <c r="C34" t="s">
        <v>885</v>
      </c>
      <c r="D34" t="s">
        <v>277</v>
      </c>
      <c r="F34">
        <v>1.935392</v>
      </c>
      <c r="G34">
        <v>2.0061119999999999</v>
      </c>
      <c r="H34">
        <v>2.0730409999999999</v>
      </c>
      <c r="I34">
        <v>2.0744340000000001</v>
      </c>
      <c r="J34">
        <v>2.0613890000000001</v>
      </c>
      <c r="K34">
        <v>2.044197</v>
      </c>
      <c r="L34">
        <v>2.0120290000000001</v>
      </c>
      <c r="M34">
        <v>1.9799789999999999</v>
      </c>
      <c r="N34">
        <v>1.9516579999999999</v>
      </c>
      <c r="O34">
        <v>1.9322429999999999</v>
      </c>
      <c r="P34">
        <v>1.9252279999999999</v>
      </c>
      <c r="Q34">
        <v>1.930213</v>
      </c>
      <c r="R34">
        <v>1.948331</v>
      </c>
      <c r="S34">
        <v>1.9861470000000001</v>
      </c>
      <c r="T34">
        <v>2.046605</v>
      </c>
      <c r="U34">
        <v>2.1264479999999999</v>
      </c>
      <c r="V34">
        <v>2.2214299999999998</v>
      </c>
      <c r="W34">
        <v>2.33786</v>
      </c>
      <c r="X34">
        <v>2.4799850000000001</v>
      </c>
      <c r="Y34">
        <v>2.642776</v>
      </c>
      <c r="Z34">
        <v>2.8262580000000002</v>
      </c>
      <c r="AA34">
        <v>3.0387050000000002</v>
      </c>
      <c r="AB34">
        <v>3.2851870000000001</v>
      </c>
      <c r="AC34">
        <v>3.5632229999999998</v>
      </c>
      <c r="AD34">
        <v>3.8625020000000001</v>
      </c>
      <c r="AE34">
        <v>4.1861769999999998</v>
      </c>
      <c r="AF34">
        <v>4.5354080000000003</v>
      </c>
      <c r="AG34">
        <v>4.9112020000000003</v>
      </c>
      <c r="AH34">
        <v>5.325583</v>
      </c>
      <c r="AI34">
        <v>5.7872009999999996</v>
      </c>
      <c r="AJ34">
        <v>6.2980799999999997</v>
      </c>
      <c r="AK34" s="58">
        <v>0.04</v>
      </c>
    </row>
    <row r="35" spans="1:37">
      <c r="A35" t="s">
        <v>333</v>
      </c>
      <c r="B35" t="s">
        <v>886</v>
      </c>
      <c r="C35" t="s">
        <v>887</v>
      </c>
      <c r="D35" t="s">
        <v>277</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169</v>
      </c>
    </row>
    <row r="36" spans="1:37">
      <c r="A36" t="s">
        <v>334</v>
      </c>
      <c r="B36" t="s">
        <v>888</v>
      </c>
      <c r="C36" t="s">
        <v>889</v>
      </c>
      <c r="D36" t="s">
        <v>277</v>
      </c>
      <c r="F36">
        <v>1.15E-3</v>
      </c>
      <c r="G36">
        <v>2.2980000000000001E-3</v>
      </c>
      <c r="H36">
        <v>3.6749999999999999E-3</v>
      </c>
      <c r="I36">
        <v>5.0520000000000001E-3</v>
      </c>
      <c r="J36">
        <v>6.4429999999999999E-3</v>
      </c>
      <c r="K36">
        <v>7.868E-3</v>
      </c>
      <c r="L36">
        <v>9.2510000000000005E-3</v>
      </c>
      <c r="M36">
        <v>1.061E-2</v>
      </c>
      <c r="N36">
        <v>1.1958999999999999E-2</v>
      </c>
      <c r="O36">
        <v>1.3302E-2</v>
      </c>
      <c r="P36">
        <v>1.4649000000000001E-2</v>
      </c>
      <c r="Q36">
        <v>1.5977999999999999E-2</v>
      </c>
      <c r="R36">
        <v>1.7240999999999999E-2</v>
      </c>
      <c r="S36">
        <v>1.8449E-2</v>
      </c>
      <c r="T36">
        <v>1.9619999999999999E-2</v>
      </c>
      <c r="U36">
        <v>2.0749E-2</v>
      </c>
      <c r="V36">
        <v>2.1801000000000001E-2</v>
      </c>
      <c r="W36">
        <v>2.2832000000000002E-2</v>
      </c>
      <c r="X36">
        <v>2.3916E-2</v>
      </c>
      <c r="Y36">
        <v>2.4992E-2</v>
      </c>
      <c r="Z36">
        <v>2.6030999999999999E-2</v>
      </c>
      <c r="AA36">
        <v>2.7137999999999999E-2</v>
      </c>
      <c r="AB36">
        <v>2.8339E-2</v>
      </c>
      <c r="AC36">
        <v>2.9574E-2</v>
      </c>
      <c r="AD36">
        <v>3.0789E-2</v>
      </c>
      <c r="AE36">
        <v>3.2027E-2</v>
      </c>
      <c r="AF36">
        <v>3.3306000000000002E-2</v>
      </c>
      <c r="AG36">
        <v>3.4612999999999998E-2</v>
      </c>
      <c r="AH36">
        <v>3.5993999999999998E-2</v>
      </c>
      <c r="AI36">
        <v>3.7449999999999997E-2</v>
      </c>
      <c r="AJ36">
        <v>3.8968999999999997E-2</v>
      </c>
      <c r="AK36" s="58">
        <v>0.125</v>
      </c>
    </row>
    <row r="37" spans="1:37">
      <c r="A37" t="s">
        <v>335</v>
      </c>
      <c r="B37" t="s">
        <v>890</v>
      </c>
      <c r="C37" t="s">
        <v>891</v>
      </c>
      <c r="D37" t="s">
        <v>277</v>
      </c>
      <c r="F37">
        <v>2.284E-3</v>
      </c>
      <c r="G37">
        <v>3.9719999999999998E-3</v>
      </c>
      <c r="H37">
        <v>6.019E-3</v>
      </c>
      <c r="I37">
        <v>8.0569999999999999E-3</v>
      </c>
      <c r="J37">
        <v>1.0115000000000001E-2</v>
      </c>
      <c r="K37">
        <v>1.222E-2</v>
      </c>
      <c r="L37">
        <v>1.4253999999999999E-2</v>
      </c>
      <c r="M37">
        <v>1.6249E-2</v>
      </c>
      <c r="N37">
        <v>1.8225000000000002E-2</v>
      </c>
      <c r="O37">
        <v>2.0185000000000002E-2</v>
      </c>
      <c r="P37">
        <v>2.2148000000000001E-2</v>
      </c>
      <c r="Q37">
        <v>2.4077999999999999E-2</v>
      </c>
      <c r="R37">
        <v>2.5905999999999998E-2</v>
      </c>
      <c r="S37">
        <v>2.7653E-2</v>
      </c>
      <c r="T37">
        <v>2.9347000000000002E-2</v>
      </c>
      <c r="U37">
        <v>3.0981999999999999E-2</v>
      </c>
      <c r="V37">
        <v>3.2522000000000002E-2</v>
      </c>
      <c r="W37">
        <v>3.4049999999999997E-2</v>
      </c>
      <c r="X37">
        <v>3.5629000000000001E-2</v>
      </c>
      <c r="Y37">
        <v>3.7184000000000002E-2</v>
      </c>
      <c r="Z37">
        <v>3.8705999999999997E-2</v>
      </c>
      <c r="AA37">
        <v>4.0362000000000002E-2</v>
      </c>
      <c r="AB37">
        <v>4.2139999999999997E-2</v>
      </c>
      <c r="AC37">
        <v>4.3966999999999999E-2</v>
      </c>
      <c r="AD37">
        <v>4.5765E-2</v>
      </c>
      <c r="AE37">
        <v>4.7597E-2</v>
      </c>
      <c r="AF37">
        <v>4.9488999999999998E-2</v>
      </c>
      <c r="AG37">
        <v>5.1423999999999997E-2</v>
      </c>
      <c r="AH37">
        <v>5.3468000000000002E-2</v>
      </c>
      <c r="AI37">
        <v>5.5624E-2</v>
      </c>
      <c r="AJ37">
        <v>5.7874000000000002E-2</v>
      </c>
      <c r="AK37" s="58">
        <v>0.114</v>
      </c>
    </row>
    <row r="38" spans="1:37">
      <c r="A38" t="s">
        <v>336</v>
      </c>
      <c r="B38" t="s">
        <v>892</v>
      </c>
      <c r="C38" t="s">
        <v>893</v>
      </c>
      <c r="D38" t="s">
        <v>277</v>
      </c>
      <c r="F38">
        <v>2.5249999999999999E-3</v>
      </c>
      <c r="G38">
        <v>4.3790000000000001E-3</v>
      </c>
      <c r="H38">
        <v>6.6280000000000002E-3</v>
      </c>
      <c r="I38">
        <v>8.8660000000000006E-3</v>
      </c>
      <c r="J38">
        <v>1.1127E-2</v>
      </c>
      <c r="K38">
        <v>1.3438E-2</v>
      </c>
      <c r="L38">
        <v>1.5672999999999999E-2</v>
      </c>
      <c r="M38">
        <v>1.7863E-2</v>
      </c>
      <c r="N38">
        <v>2.0032000000000001E-2</v>
      </c>
      <c r="O38">
        <v>2.2183999999999999E-2</v>
      </c>
      <c r="P38">
        <v>2.4340000000000001E-2</v>
      </c>
      <c r="Q38">
        <v>2.6459E-2</v>
      </c>
      <c r="R38">
        <v>2.8466000000000002E-2</v>
      </c>
      <c r="S38">
        <v>3.0384000000000001E-2</v>
      </c>
      <c r="T38">
        <v>3.2243000000000001E-2</v>
      </c>
      <c r="U38">
        <v>3.4039E-2</v>
      </c>
      <c r="V38">
        <v>3.5728999999999997E-2</v>
      </c>
      <c r="W38">
        <v>3.7407000000000003E-2</v>
      </c>
      <c r="X38">
        <v>3.9142000000000003E-2</v>
      </c>
      <c r="Y38">
        <v>4.0849000000000003E-2</v>
      </c>
      <c r="Z38">
        <v>4.2520000000000002E-2</v>
      </c>
      <c r="AA38">
        <v>4.4339000000000003E-2</v>
      </c>
      <c r="AB38">
        <v>4.6292E-2</v>
      </c>
      <c r="AC38">
        <v>4.8299000000000002E-2</v>
      </c>
      <c r="AD38">
        <v>5.0273999999999999E-2</v>
      </c>
      <c r="AE38">
        <v>5.2287E-2</v>
      </c>
      <c r="AF38">
        <v>5.4364000000000003E-2</v>
      </c>
      <c r="AG38">
        <v>5.6489999999999999E-2</v>
      </c>
      <c r="AH38">
        <v>5.8735000000000002E-2</v>
      </c>
      <c r="AI38">
        <v>6.1102999999999998E-2</v>
      </c>
      <c r="AJ38">
        <v>6.3574000000000006E-2</v>
      </c>
      <c r="AK38" s="58">
        <v>0.114</v>
      </c>
    </row>
    <row r="39" spans="1:37">
      <c r="A39" t="s">
        <v>337</v>
      </c>
      <c r="B39" t="s">
        <v>894</v>
      </c>
      <c r="C39" t="s">
        <v>895</v>
      </c>
      <c r="D39" t="s">
        <v>277</v>
      </c>
      <c r="F39">
        <v>2.8630000000000001E-3</v>
      </c>
      <c r="G39">
        <v>5.1450000000000003E-3</v>
      </c>
      <c r="H39">
        <v>7.9109999999999996E-3</v>
      </c>
      <c r="I39">
        <v>1.0671999999999999E-2</v>
      </c>
      <c r="J39">
        <v>1.3461000000000001E-2</v>
      </c>
      <c r="K39">
        <v>1.6313999999999999E-2</v>
      </c>
      <c r="L39">
        <v>1.9075000000000002E-2</v>
      </c>
      <c r="M39">
        <v>2.1784000000000001E-2</v>
      </c>
      <c r="N39">
        <v>2.4469999999999999E-2</v>
      </c>
      <c r="O39">
        <v>2.7136E-2</v>
      </c>
      <c r="P39">
        <v>2.9807E-2</v>
      </c>
      <c r="Q39">
        <v>3.2434999999999999E-2</v>
      </c>
      <c r="R39">
        <v>3.4925999999999999E-2</v>
      </c>
      <c r="S39">
        <v>3.7308000000000001E-2</v>
      </c>
      <c r="T39">
        <v>3.9614999999999997E-2</v>
      </c>
      <c r="U39">
        <v>4.1841000000000003E-2</v>
      </c>
      <c r="V39">
        <v>4.3933E-2</v>
      </c>
      <c r="W39">
        <v>4.6004999999999997E-2</v>
      </c>
      <c r="X39">
        <v>4.8152E-2</v>
      </c>
      <c r="Y39">
        <v>5.0266999999999999E-2</v>
      </c>
      <c r="Z39">
        <v>5.2332999999999998E-2</v>
      </c>
      <c r="AA39">
        <v>5.4571000000000001E-2</v>
      </c>
      <c r="AB39">
        <v>5.6978000000000001E-2</v>
      </c>
      <c r="AC39">
        <v>5.9452999999999999E-2</v>
      </c>
      <c r="AD39">
        <v>6.1886999999999998E-2</v>
      </c>
      <c r="AE39">
        <v>6.4367999999999995E-2</v>
      </c>
      <c r="AF39">
        <v>6.6929000000000002E-2</v>
      </c>
      <c r="AG39">
        <v>6.9550000000000001E-2</v>
      </c>
      <c r="AH39">
        <v>7.2317000000000006E-2</v>
      </c>
      <c r="AI39">
        <v>7.5234999999999996E-2</v>
      </c>
      <c r="AJ39">
        <v>7.8281000000000003E-2</v>
      </c>
      <c r="AK39" s="58">
        <v>0.11700000000000001</v>
      </c>
    </row>
    <row r="40" spans="1:37">
      <c r="A40" t="s">
        <v>342</v>
      </c>
      <c r="B40" t="s">
        <v>896</v>
      </c>
      <c r="C40" t="s">
        <v>897</v>
      </c>
      <c r="D40" t="s">
        <v>277</v>
      </c>
      <c r="F40">
        <v>162.88355999999999</v>
      </c>
      <c r="G40">
        <v>166.74011200000001</v>
      </c>
      <c r="H40">
        <v>172.15081799999999</v>
      </c>
      <c r="I40">
        <v>173.98474100000001</v>
      </c>
      <c r="J40">
        <v>176.16168200000001</v>
      </c>
      <c r="K40">
        <v>178.85377500000001</v>
      </c>
      <c r="L40">
        <v>180.36369300000001</v>
      </c>
      <c r="M40">
        <v>181.414185</v>
      </c>
      <c r="N40">
        <v>182.159424</v>
      </c>
      <c r="O40">
        <v>182.69438199999999</v>
      </c>
      <c r="P40">
        <v>183.38806199999999</v>
      </c>
      <c r="Q40">
        <v>184.14671300000001</v>
      </c>
      <c r="R40">
        <v>184.637573</v>
      </c>
      <c r="S40">
        <v>185.15950000000001</v>
      </c>
      <c r="T40">
        <v>185.90245100000001</v>
      </c>
      <c r="U40">
        <v>186.76817299999999</v>
      </c>
      <c r="V40">
        <v>187.349457</v>
      </c>
      <c r="W40">
        <v>187.95652799999999</v>
      </c>
      <c r="X40">
        <v>188.902908</v>
      </c>
      <c r="Y40">
        <v>189.75482199999999</v>
      </c>
      <c r="Z40">
        <v>190.46017499999999</v>
      </c>
      <c r="AA40">
        <v>191.60173</v>
      </c>
      <c r="AB40">
        <v>193.222488</v>
      </c>
      <c r="AC40">
        <v>194.931274</v>
      </c>
      <c r="AD40">
        <v>196.32813999999999</v>
      </c>
      <c r="AE40">
        <v>197.62330600000001</v>
      </c>
      <c r="AF40">
        <v>198.78755200000001</v>
      </c>
      <c r="AG40">
        <v>199.73498499999999</v>
      </c>
      <c r="AH40">
        <v>200.76666299999999</v>
      </c>
      <c r="AI40">
        <v>201.91001900000001</v>
      </c>
      <c r="AJ40">
        <v>203.09445199999999</v>
      </c>
      <c r="AK40" s="58">
        <v>7.0000000000000001E-3</v>
      </c>
    </row>
    <row r="41" spans="1:37">
      <c r="A41" t="s">
        <v>343</v>
      </c>
      <c r="B41" t="s">
        <v>898</v>
      </c>
      <c r="C41" t="s">
        <v>899</v>
      </c>
      <c r="D41" t="s">
        <v>277</v>
      </c>
      <c r="F41">
        <v>274.54852299999999</v>
      </c>
      <c r="G41">
        <v>282.54064899999997</v>
      </c>
      <c r="H41">
        <v>292.69793700000002</v>
      </c>
      <c r="I41">
        <v>296.45242300000001</v>
      </c>
      <c r="J41">
        <v>300.84664900000001</v>
      </c>
      <c r="K41">
        <v>306.24078400000002</v>
      </c>
      <c r="L41">
        <v>309.79742399999998</v>
      </c>
      <c r="M41">
        <v>313.02410900000001</v>
      </c>
      <c r="N41">
        <v>316.33117700000003</v>
      </c>
      <c r="O41">
        <v>319.79577599999999</v>
      </c>
      <c r="P41">
        <v>323.90969799999999</v>
      </c>
      <c r="Q41">
        <v>328.24307299999998</v>
      </c>
      <c r="R41">
        <v>332.14221199999997</v>
      </c>
      <c r="S41">
        <v>336.067566</v>
      </c>
      <c r="T41">
        <v>340.35510299999999</v>
      </c>
      <c r="U41">
        <v>344.79806500000001</v>
      </c>
      <c r="V41">
        <v>348.69442700000002</v>
      </c>
      <c r="W41">
        <v>352.70074499999998</v>
      </c>
      <c r="X41">
        <v>357.276276</v>
      </c>
      <c r="Y41">
        <v>361.65768400000002</v>
      </c>
      <c r="Z41">
        <v>365.64196800000002</v>
      </c>
      <c r="AA41">
        <v>370.53747600000003</v>
      </c>
      <c r="AB41">
        <v>376.26449600000001</v>
      </c>
      <c r="AC41">
        <v>382.11035199999998</v>
      </c>
      <c r="AD41">
        <v>387.34991500000001</v>
      </c>
      <c r="AE41">
        <v>392.57312000000002</v>
      </c>
      <c r="AF41">
        <v>397.84713699999998</v>
      </c>
      <c r="AG41">
        <v>403.02636699999999</v>
      </c>
      <c r="AH41">
        <v>408.58935500000001</v>
      </c>
      <c r="AI41">
        <v>414.458099</v>
      </c>
      <c r="AJ41">
        <v>420.53585800000002</v>
      </c>
      <c r="AK41" s="58">
        <v>1.4E-2</v>
      </c>
    </row>
    <row r="42" spans="1:37">
      <c r="A42" t="s">
        <v>344</v>
      </c>
    </row>
    <row r="43" spans="1:37">
      <c r="A43" t="s">
        <v>328</v>
      </c>
    </row>
    <row r="44" spans="1:37">
      <c r="A44" t="s">
        <v>329</v>
      </c>
      <c r="B44" t="s">
        <v>900</v>
      </c>
      <c r="C44" t="s">
        <v>901</v>
      </c>
      <c r="D44" t="s">
        <v>323</v>
      </c>
      <c r="F44">
        <v>425.514679</v>
      </c>
      <c r="G44">
        <v>440.17401100000001</v>
      </c>
      <c r="H44">
        <v>454.23727400000001</v>
      </c>
      <c r="I44">
        <v>455.91021699999999</v>
      </c>
      <c r="J44">
        <v>457.91754200000003</v>
      </c>
      <c r="K44">
        <v>461.007385</v>
      </c>
      <c r="L44">
        <v>460.44610599999999</v>
      </c>
      <c r="M44">
        <v>459.85507200000001</v>
      </c>
      <c r="N44">
        <v>460.90808099999998</v>
      </c>
      <c r="O44">
        <v>463.45166</v>
      </c>
      <c r="P44">
        <v>468.05990600000001</v>
      </c>
      <c r="Q44">
        <v>473.26348899999999</v>
      </c>
      <c r="R44">
        <v>477.38769500000001</v>
      </c>
      <c r="S44">
        <v>481.27725199999998</v>
      </c>
      <c r="T44">
        <v>485.66879299999999</v>
      </c>
      <c r="U44">
        <v>490.00060999999999</v>
      </c>
      <c r="V44">
        <v>493.14382899999998</v>
      </c>
      <c r="W44">
        <v>496.05523699999998</v>
      </c>
      <c r="X44">
        <v>499.21404999999999</v>
      </c>
      <c r="Y44">
        <v>501.44537400000002</v>
      </c>
      <c r="Z44">
        <v>502.49176</v>
      </c>
      <c r="AA44">
        <v>504.60394300000002</v>
      </c>
      <c r="AB44">
        <v>507.152039</v>
      </c>
      <c r="AC44">
        <v>509.09484900000001</v>
      </c>
      <c r="AD44">
        <v>509.80462599999998</v>
      </c>
      <c r="AE44">
        <v>510.74636800000002</v>
      </c>
      <c r="AF44">
        <v>512.28082300000005</v>
      </c>
      <c r="AG44">
        <v>514.243469</v>
      </c>
      <c r="AH44">
        <v>516.777649</v>
      </c>
      <c r="AI44">
        <v>519.28710899999999</v>
      </c>
      <c r="AJ44">
        <v>521.91522199999997</v>
      </c>
      <c r="AK44" s="58">
        <v>7.0000000000000001E-3</v>
      </c>
    </row>
    <row r="45" spans="1:37">
      <c r="A45" t="s">
        <v>330</v>
      </c>
      <c r="B45" t="s">
        <v>902</v>
      </c>
      <c r="C45" t="s">
        <v>903</v>
      </c>
      <c r="D45" t="s">
        <v>323</v>
      </c>
      <c r="F45">
        <v>147.04205300000001</v>
      </c>
      <c r="G45">
        <v>149.388138</v>
      </c>
      <c r="H45">
        <v>151.24414100000001</v>
      </c>
      <c r="I45">
        <v>149.22383099999999</v>
      </c>
      <c r="J45">
        <v>147.595932</v>
      </c>
      <c r="K45">
        <v>146.743256</v>
      </c>
      <c r="L45">
        <v>145.374146</v>
      </c>
      <c r="M45">
        <v>144.43817100000001</v>
      </c>
      <c r="N45">
        <v>144.31662</v>
      </c>
      <c r="O45">
        <v>145.001587</v>
      </c>
      <c r="P45">
        <v>146.614227</v>
      </c>
      <c r="Q45">
        <v>148.46456900000001</v>
      </c>
      <c r="R45">
        <v>150.486099</v>
      </c>
      <c r="S45">
        <v>153.00299100000001</v>
      </c>
      <c r="T45">
        <v>155.81662</v>
      </c>
      <c r="U45">
        <v>158.724289</v>
      </c>
      <c r="V45">
        <v>161.61215200000001</v>
      </c>
      <c r="W45">
        <v>164.721497</v>
      </c>
      <c r="X45">
        <v>168.03079199999999</v>
      </c>
      <c r="Y45">
        <v>170.99498</v>
      </c>
      <c r="Z45">
        <v>173.62325999999999</v>
      </c>
      <c r="AA45">
        <v>176.946259</v>
      </c>
      <c r="AB45">
        <v>180.499741</v>
      </c>
      <c r="AC45">
        <v>183.99800099999999</v>
      </c>
      <c r="AD45">
        <v>187.17733799999999</v>
      </c>
      <c r="AE45">
        <v>190.523911</v>
      </c>
      <c r="AF45">
        <v>194.17158499999999</v>
      </c>
      <c r="AG45">
        <v>197.98593099999999</v>
      </c>
      <c r="AH45">
        <v>201.93528699999999</v>
      </c>
      <c r="AI45">
        <v>205.84191899999999</v>
      </c>
      <c r="AJ45">
        <v>209.78582800000001</v>
      </c>
      <c r="AK45" s="58">
        <v>1.2E-2</v>
      </c>
    </row>
    <row r="46" spans="1:37">
      <c r="A46" t="s">
        <v>331</v>
      </c>
      <c r="B46" t="s">
        <v>904</v>
      </c>
      <c r="C46" t="s">
        <v>905</v>
      </c>
      <c r="D46" t="s">
        <v>323</v>
      </c>
      <c r="F46">
        <v>0.13056999999999999</v>
      </c>
      <c r="G46">
        <v>0.189773</v>
      </c>
      <c r="H46">
        <v>0.25239200000000001</v>
      </c>
      <c r="I46">
        <v>0.30855500000000002</v>
      </c>
      <c r="J46">
        <v>0.364317</v>
      </c>
      <c r="K46">
        <v>0.42064299999999999</v>
      </c>
      <c r="L46">
        <v>0.47237600000000002</v>
      </c>
      <c r="M46">
        <v>0.522146</v>
      </c>
      <c r="N46">
        <v>0.57359499999999997</v>
      </c>
      <c r="O46">
        <v>0.62690800000000002</v>
      </c>
      <c r="P46">
        <v>0.68230199999999996</v>
      </c>
      <c r="Q46">
        <v>0.73865400000000003</v>
      </c>
      <c r="R46">
        <v>0.79437199999999997</v>
      </c>
      <c r="S46">
        <v>0.85146999999999995</v>
      </c>
      <c r="T46">
        <v>0.91039599999999998</v>
      </c>
      <c r="U46">
        <v>0.97061600000000003</v>
      </c>
      <c r="V46">
        <v>1.030743</v>
      </c>
      <c r="W46">
        <v>1.092919</v>
      </c>
      <c r="X46">
        <v>1.1583939999999999</v>
      </c>
      <c r="Y46">
        <v>1.223719</v>
      </c>
      <c r="Z46">
        <v>1.2866109999999999</v>
      </c>
      <c r="AA46">
        <v>1.353731</v>
      </c>
      <c r="AB46">
        <v>1.4244589999999999</v>
      </c>
      <c r="AC46">
        <v>1.4948239999999999</v>
      </c>
      <c r="AD46">
        <v>1.56335</v>
      </c>
      <c r="AE46">
        <v>1.63551</v>
      </c>
      <c r="AF46">
        <v>1.7129749999999999</v>
      </c>
      <c r="AG46">
        <v>1.795838</v>
      </c>
      <c r="AH46">
        <v>1.884646</v>
      </c>
      <c r="AI46">
        <v>1.977752</v>
      </c>
      <c r="AJ46">
        <v>2.0756939999999999</v>
      </c>
      <c r="AK46" s="58">
        <v>9.7000000000000003E-2</v>
      </c>
    </row>
    <row r="47" spans="1:37">
      <c r="A47" t="s">
        <v>332</v>
      </c>
      <c r="B47" t="s">
        <v>906</v>
      </c>
      <c r="C47" t="s">
        <v>907</v>
      </c>
      <c r="D47" t="s">
        <v>323</v>
      </c>
      <c r="F47">
        <v>7.2439000000000003E-2</v>
      </c>
      <c r="G47">
        <v>0.101197</v>
      </c>
      <c r="H47">
        <v>0.13031300000000001</v>
      </c>
      <c r="I47">
        <v>0.15447</v>
      </c>
      <c r="J47">
        <v>0.17694599999999999</v>
      </c>
      <c r="K47">
        <v>0.198265</v>
      </c>
      <c r="L47">
        <v>0.216256</v>
      </c>
      <c r="M47">
        <v>0.23238400000000001</v>
      </c>
      <c r="N47">
        <v>0.24843499999999999</v>
      </c>
      <c r="O47">
        <v>0.26457199999999997</v>
      </c>
      <c r="P47">
        <v>0.28089900000000001</v>
      </c>
      <c r="Q47">
        <v>0.29686299999999999</v>
      </c>
      <c r="R47">
        <v>0.311917</v>
      </c>
      <c r="S47">
        <v>0.326874</v>
      </c>
      <c r="T47">
        <v>0.34216099999999999</v>
      </c>
      <c r="U47">
        <v>0.357568</v>
      </c>
      <c r="V47">
        <v>0.37252800000000003</v>
      </c>
      <c r="W47">
        <v>0.38794699999999999</v>
      </c>
      <c r="X47">
        <v>0.40437299999999998</v>
      </c>
      <c r="Y47">
        <v>0.420817</v>
      </c>
      <c r="Z47">
        <v>0.43667899999999998</v>
      </c>
      <c r="AA47">
        <v>0.45471699999999998</v>
      </c>
      <c r="AB47">
        <v>0.474993</v>
      </c>
      <c r="AC47">
        <v>0.496809</v>
      </c>
      <c r="AD47">
        <v>0.51997199999999999</v>
      </c>
      <c r="AE47">
        <v>0.54658499999999999</v>
      </c>
      <c r="AF47">
        <v>0.577546</v>
      </c>
      <c r="AG47">
        <v>0.61320200000000002</v>
      </c>
      <c r="AH47">
        <v>0.65423200000000004</v>
      </c>
      <c r="AI47">
        <v>0.70046399999999998</v>
      </c>
      <c r="AJ47">
        <v>0.75254500000000002</v>
      </c>
      <c r="AK47" s="58">
        <v>8.1000000000000003E-2</v>
      </c>
    </row>
    <row r="48" spans="1:37">
      <c r="A48" t="s">
        <v>333</v>
      </c>
      <c r="B48" t="s">
        <v>908</v>
      </c>
      <c r="C48" t="s">
        <v>909</v>
      </c>
      <c r="D48" t="s">
        <v>323</v>
      </c>
      <c r="F48">
        <v>50.220042999999997</v>
      </c>
      <c r="G48">
        <v>54.754424999999998</v>
      </c>
      <c r="H48">
        <v>59.130001</v>
      </c>
      <c r="I48">
        <v>61.810943999999999</v>
      </c>
      <c r="J48">
        <v>64.498221999999998</v>
      </c>
      <c r="K48">
        <v>67.334297000000007</v>
      </c>
      <c r="L48">
        <v>69.818161000000003</v>
      </c>
      <c r="M48">
        <v>72.488129000000001</v>
      </c>
      <c r="N48">
        <v>75.521728999999993</v>
      </c>
      <c r="O48">
        <v>78.990996999999993</v>
      </c>
      <c r="P48">
        <v>82.757034000000004</v>
      </c>
      <c r="Q48">
        <v>86.658278999999993</v>
      </c>
      <c r="R48">
        <v>90.576644999999999</v>
      </c>
      <c r="S48">
        <v>94.724541000000002</v>
      </c>
      <c r="T48">
        <v>98.976921000000004</v>
      </c>
      <c r="U48">
        <v>103.298935</v>
      </c>
      <c r="V48">
        <v>107.560799</v>
      </c>
      <c r="W48">
        <v>112.07250999999999</v>
      </c>
      <c r="X48">
        <v>116.78887899999999</v>
      </c>
      <c r="Y48">
        <v>121.500801</v>
      </c>
      <c r="Z48">
        <v>126.19910400000001</v>
      </c>
      <c r="AA48">
        <v>131.707809</v>
      </c>
      <c r="AB48">
        <v>137.90142800000001</v>
      </c>
      <c r="AC48">
        <v>144.22640999999999</v>
      </c>
      <c r="AD48">
        <v>150.468018</v>
      </c>
      <c r="AE48">
        <v>157.104645</v>
      </c>
      <c r="AF48">
        <v>164.20713799999999</v>
      </c>
      <c r="AG48">
        <v>171.674881</v>
      </c>
      <c r="AH48">
        <v>179.58406099999999</v>
      </c>
      <c r="AI48">
        <v>187.730118</v>
      </c>
      <c r="AJ48">
        <v>196.18029799999999</v>
      </c>
      <c r="AK48" s="58">
        <v>4.5999999999999999E-2</v>
      </c>
    </row>
    <row r="49" spans="1:37">
      <c r="A49" t="s">
        <v>334</v>
      </c>
      <c r="B49" t="s">
        <v>910</v>
      </c>
      <c r="C49" t="s">
        <v>911</v>
      </c>
      <c r="D49" t="s">
        <v>323</v>
      </c>
      <c r="F49">
        <v>2.8215E-2</v>
      </c>
      <c r="G49">
        <v>5.4559999999999997E-2</v>
      </c>
      <c r="H49">
        <v>8.4518999999999997E-2</v>
      </c>
      <c r="I49">
        <v>0.113929</v>
      </c>
      <c r="J49">
        <v>0.144373</v>
      </c>
      <c r="K49">
        <v>0.17589199999999999</v>
      </c>
      <c r="L49">
        <v>0.20607300000000001</v>
      </c>
      <c r="M49">
        <v>0.235818</v>
      </c>
      <c r="N49">
        <v>0.26608399999999999</v>
      </c>
      <c r="O49">
        <v>0.29685299999999998</v>
      </c>
      <c r="P49">
        <v>0.32842399999999999</v>
      </c>
      <c r="Q49">
        <v>0.36035299999999998</v>
      </c>
      <c r="R49">
        <v>0.39191100000000001</v>
      </c>
      <c r="S49">
        <v>0.42390099999999997</v>
      </c>
      <c r="T49">
        <v>0.45688899999999999</v>
      </c>
      <c r="U49">
        <v>0.49086800000000003</v>
      </c>
      <c r="V49">
        <v>0.52519000000000005</v>
      </c>
      <c r="W49">
        <v>0.561006</v>
      </c>
      <c r="X49">
        <v>0.59901700000000002</v>
      </c>
      <c r="Y49">
        <v>0.63700999999999997</v>
      </c>
      <c r="Z49">
        <v>0.67500800000000005</v>
      </c>
      <c r="AA49">
        <v>0.71563500000000002</v>
      </c>
      <c r="AB49">
        <v>0.75844199999999995</v>
      </c>
      <c r="AC49">
        <v>0.80045500000000003</v>
      </c>
      <c r="AD49">
        <v>0.84079300000000001</v>
      </c>
      <c r="AE49">
        <v>0.88231199999999999</v>
      </c>
      <c r="AF49">
        <v>0.92614600000000002</v>
      </c>
      <c r="AG49">
        <v>0.972028</v>
      </c>
      <c r="AH49">
        <v>1.020643</v>
      </c>
      <c r="AI49">
        <v>1.0713889999999999</v>
      </c>
      <c r="AJ49">
        <v>1.125005</v>
      </c>
      <c r="AK49" s="58">
        <v>0.13100000000000001</v>
      </c>
    </row>
    <row r="50" spans="1:37">
      <c r="A50" t="s">
        <v>335</v>
      </c>
      <c r="B50" t="s">
        <v>912</v>
      </c>
      <c r="C50" t="s">
        <v>913</v>
      </c>
      <c r="D50" t="s">
        <v>323</v>
      </c>
      <c r="F50">
        <v>2.8601999999999999E-2</v>
      </c>
      <c r="G50">
        <v>6.2086000000000002E-2</v>
      </c>
      <c r="H50">
        <v>0.100065</v>
      </c>
      <c r="I50">
        <v>0.137128</v>
      </c>
      <c r="J50">
        <v>0.17479900000000001</v>
      </c>
      <c r="K50">
        <v>0.212953</v>
      </c>
      <c r="L50">
        <v>0.24854799999999999</v>
      </c>
      <c r="M50">
        <v>0.28260800000000003</v>
      </c>
      <c r="N50">
        <v>0.31676100000000001</v>
      </c>
      <c r="O50">
        <v>0.35076400000000002</v>
      </c>
      <c r="P50">
        <v>0.38513199999999997</v>
      </c>
      <c r="Q50">
        <v>0.41930400000000001</v>
      </c>
      <c r="R50">
        <v>0.45277600000000001</v>
      </c>
      <c r="S50">
        <v>0.48682500000000001</v>
      </c>
      <c r="T50">
        <v>0.52201399999999998</v>
      </c>
      <c r="U50">
        <v>0.55825800000000003</v>
      </c>
      <c r="V50">
        <v>0.59489099999999995</v>
      </c>
      <c r="W50">
        <v>0.63326300000000002</v>
      </c>
      <c r="X50">
        <v>0.67418100000000003</v>
      </c>
      <c r="Y50">
        <v>0.71510300000000004</v>
      </c>
      <c r="Z50">
        <v>0.75566999999999995</v>
      </c>
      <c r="AA50">
        <v>0.799153</v>
      </c>
      <c r="AB50">
        <v>0.84506300000000001</v>
      </c>
      <c r="AC50">
        <v>0.88996699999999995</v>
      </c>
      <c r="AD50">
        <v>0.933002</v>
      </c>
      <c r="AE50">
        <v>0.97733300000000001</v>
      </c>
      <c r="AF50">
        <v>1.0242290000000001</v>
      </c>
      <c r="AG50">
        <v>1.0734490000000001</v>
      </c>
      <c r="AH50">
        <v>1.125804</v>
      </c>
      <c r="AI50">
        <v>1.1806779999999999</v>
      </c>
      <c r="AJ50">
        <v>1.238964</v>
      </c>
      <c r="AK50" s="58">
        <v>0.13400000000000001</v>
      </c>
    </row>
    <row r="51" spans="1:37">
      <c r="A51" t="s">
        <v>336</v>
      </c>
      <c r="B51" t="s">
        <v>914</v>
      </c>
      <c r="C51" t="s">
        <v>915</v>
      </c>
      <c r="D51" t="s">
        <v>323</v>
      </c>
      <c r="F51">
        <v>3.2063000000000001E-2</v>
      </c>
      <c r="G51">
        <v>6.9486000000000006E-2</v>
      </c>
      <c r="H51">
        <v>0.11244</v>
      </c>
      <c r="I51">
        <v>0.15470999999999999</v>
      </c>
      <c r="J51">
        <v>0.19822999999999999</v>
      </c>
      <c r="K51">
        <v>0.24301</v>
      </c>
      <c r="L51">
        <v>0.28564600000000001</v>
      </c>
      <c r="M51">
        <v>0.327318</v>
      </c>
      <c r="N51">
        <v>0.36965799999999999</v>
      </c>
      <c r="O51">
        <v>0.412742</v>
      </c>
      <c r="P51">
        <v>0.45701199999999997</v>
      </c>
      <c r="Q51">
        <v>0.50190699999999999</v>
      </c>
      <c r="R51">
        <v>0.54614499999999999</v>
      </c>
      <c r="S51">
        <v>0.59111100000000005</v>
      </c>
      <c r="T51">
        <v>0.63744199999999995</v>
      </c>
      <c r="U51">
        <v>0.68493499999999996</v>
      </c>
      <c r="V51">
        <v>0.73268599999999995</v>
      </c>
      <c r="W51">
        <v>0.78253899999999998</v>
      </c>
      <c r="X51">
        <v>0.83525700000000003</v>
      </c>
      <c r="Y51">
        <v>0.88777200000000001</v>
      </c>
      <c r="Z51">
        <v>0.93966400000000005</v>
      </c>
      <c r="AA51">
        <v>0.99501899999999999</v>
      </c>
      <c r="AB51">
        <v>1.0533030000000001</v>
      </c>
      <c r="AC51">
        <v>1.1103780000000001</v>
      </c>
      <c r="AD51">
        <v>1.1651480000000001</v>
      </c>
      <c r="AE51">
        <v>1.2215130000000001</v>
      </c>
      <c r="AF51">
        <v>1.2810170000000001</v>
      </c>
      <c r="AG51">
        <v>1.3433299999999999</v>
      </c>
      <c r="AH51">
        <v>1.40943</v>
      </c>
      <c r="AI51">
        <v>1.4785520000000001</v>
      </c>
      <c r="AJ51">
        <v>1.5516859999999999</v>
      </c>
      <c r="AK51" s="58">
        <v>0.13800000000000001</v>
      </c>
    </row>
    <row r="52" spans="1:37">
      <c r="A52" t="s">
        <v>337</v>
      </c>
      <c r="B52" t="s">
        <v>916</v>
      </c>
      <c r="C52" t="s">
        <v>917</v>
      </c>
      <c r="D52" t="s">
        <v>323</v>
      </c>
      <c r="F52">
        <v>1.7E-5</v>
      </c>
      <c r="G52">
        <v>4.0000000000000003E-5</v>
      </c>
      <c r="H52">
        <v>6.4999999999999994E-5</v>
      </c>
      <c r="I52">
        <v>8.8999999999999995E-5</v>
      </c>
      <c r="J52">
        <v>1.13E-4</v>
      </c>
      <c r="K52">
        <v>1.37E-4</v>
      </c>
      <c r="L52">
        <v>1.6000000000000001E-4</v>
      </c>
      <c r="M52">
        <v>1.8100000000000001E-4</v>
      </c>
      <c r="N52">
        <v>2.02E-4</v>
      </c>
      <c r="O52">
        <v>2.22E-4</v>
      </c>
      <c r="P52">
        <v>2.41E-4</v>
      </c>
      <c r="Q52">
        <v>2.5999999999999998E-4</v>
      </c>
      <c r="R52">
        <v>2.7700000000000001E-4</v>
      </c>
      <c r="S52">
        <v>2.92E-4</v>
      </c>
      <c r="T52">
        <v>3.0600000000000001E-4</v>
      </c>
      <c r="U52">
        <v>3.2000000000000003E-4</v>
      </c>
      <c r="V52">
        <v>3.3100000000000002E-4</v>
      </c>
      <c r="W52">
        <v>3.4200000000000002E-4</v>
      </c>
      <c r="X52">
        <v>3.5300000000000002E-4</v>
      </c>
      <c r="Y52">
        <v>3.6200000000000002E-4</v>
      </c>
      <c r="Z52">
        <v>3.6999999999999999E-4</v>
      </c>
      <c r="AA52">
        <v>3.77E-4</v>
      </c>
      <c r="AB52">
        <v>3.8299999999999999E-4</v>
      </c>
      <c r="AC52">
        <v>3.88E-4</v>
      </c>
      <c r="AD52">
        <v>3.8999999999999999E-4</v>
      </c>
      <c r="AE52">
        <v>3.8999999999999999E-4</v>
      </c>
      <c r="AF52">
        <v>3.8999999999999999E-4</v>
      </c>
      <c r="AG52">
        <v>3.8999999999999999E-4</v>
      </c>
      <c r="AH52">
        <v>3.8900000000000002E-4</v>
      </c>
      <c r="AI52">
        <v>3.88E-4</v>
      </c>
      <c r="AJ52">
        <v>3.8699999999999997E-4</v>
      </c>
      <c r="AK52" s="58">
        <v>0.109</v>
      </c>
    </row>
    <row r="53" spans="1:37">
      <c r="A53" t="s">
        <v>338</v>
      </c>
      <c r="B53" t="s">
        <v>918</v>
      </c>
      <c r="C53" t="s">
        <v>919</v>
      </c>
      <c r="D53" t="s">
        <v>323</v>
      </c>
      <c r="F53">
        <v>623.06835899999999</v>
      </c>
      <c r="G53">
        <v>644.79357900000002</v>
      </c>
      <c r="H53">
        <v>665.29095500000005</v>
      </c>
      <c r="I53">
        <v>667.81372099999999</v>
      </c>
      <c r="J53">
        <v>671.07025099999998</v>
      </c>
      <c r="K53">
        <v>676.33538799999997</v>
      </c>
      <c r="L53">
        <v>677.06719999999996</v>
      </c>
      <c r="M53">
        <v>678.38159199999996</v>
      </c>
      <c r="N53">
        <v>682.52081299999998</v>
      </c>
      <c r="O53">
        <v>689.39648399999999</v>
      </c>
      <c r="P53">
        <v>699.56542999999999</v>
      </c>
      <c r="Q53">
        <v>710.70373500000005</v>
      </c>
      <c r="R53">
        <v>720.94799799999998</v>
      </c>
      <c r="S53">
        <v>731.68548599999997</v>
      </c>
      <c r="T53">
        <v>743.33154300000001</v>
      </c>
      <c r="U53">
        <v>755.08612100000005</v>
      </c>
      <c r="V53">
        <v>765.57324200000005</v>
      </c>
      <c r="W53">
        <v>776.30749500000002</v>
      </c>
      <c r="X53">
        <v>787.70544400000006</v>
      </c>
      <c r="Y53">
        <v>797.82611099999997</v>
      </c>
      <c r="Z53">
        <v>806.40820299999996</v>
      </c>
      <c r="AA53">
        <v>817.57665999999995</v>
      </c>
      <c r="AB53">
        <v>830.11010699999997</v>
      </c>
      <c r="AC53">
        <v>842.11199999999997</v>
      </c>
      <c r="AD53">
        <v>852.47259499999996</v>
      </c>
      <c r="AE53">
        <v>863.63855000000001</v>
      </c>
      <c r="AF53">
        <v>876.18206799999996</v>
      </c>
      <c r="AG53">
        <v>889.70208700000001</v>
      </c>
      <c r="AH53">
        <v>904.392517</v>
      </c>
      <c r="AI53">
        <v>919.26849400000003</v>
      </c>
      <c r="AJ53">
        <v>934.62567100000001</v>
      </c>
      <c r="AK53" s="58">
        <v>1.4E-2</v>
      </c>
    </row>
    <row r="54" spans="1:37">
      <c r="A54" t="s">
        <v>339</v>
      </c>
    </row>
    <row r="55" spans="1:37">
      <c r="A55" t="s">
        <v>329</v>
      </c>
      <c r="B55" t="s">
        <v>920</v>
      </c>
      <c r="C55" t="s">
        <v>921</v>
      </c>
      <c r="D55" t="s">
        <v>323</v>
      </c>
      <c r="F55">
        <v>534.81915300000003</v>
      </c>
      <c r="G55">
        <v>543.95239300000003</v>
      </c>
      <c r="H55">
        <v>558.66656499999999</v>
      </c>
      <c r="I55">
        <v>561.07110599999999</v>
      </c>
      <c r="J55">
        <v>563.84051499999998</v>
      </c>
      <c r="K55">
        <v>567.73571800000002</v>
      </c>
      <c r="L55">
        <v>568.091003</v>
      </c>
      <c r="M55">
        <v>568.06829800000003</v>
      </c>
      <c r="N55">
        <v>569.02722200000005</v>
      </c>
      <c r="O55">
        <v>569.98468000000003</v>
      </c>
      <c r="P55">
        <v>571.91357400000004</v>
      </c>
      <c r="Q55">
        <v>574.02978499999995</v>
      </c>
      <c r="R55">
        <v>575.95593299999996</v>
      </c>
      <c r="S55">
        <v>578.39636199999995</v>
      </c>
      <c r="T55">
        <v>581.98559599999999</v>
      </c>
      <c r="U55">
        <v>586.81237799999997</v>
      </c>
      <c r="V55">
        <v>591.91693099999998</v>
      </c>
      <c r="W55">
        <v>598.17150900000001</v>
      </c>
      <c r="X55">
        <v>606.430115</v>
      </c>
      <c r="Y55">
        <v>615.55395499999997</v>
      </c>
      <c r="Z55">
        <v>624.81536900000003</v>
      </c>
      <c r="AA55">
        <v>636.20678699999996</v>
      </c>
      <c r="AB55">
        <v>649.74243200000001</v>
      </c>
      <c r="AC55">
        <v>664.91351299999997</v>
      </c>
      <c r="AD55">
        <v>680.15240500000004</v>
      </c>
      <c r="AE55">
        <v>695.86871299999996</v>
      </c>
      <c r="AF55">
        <v>711.95275900000001</v>
      </c>
      <c r="AG55">
        <v>728.37249799999995</v>
      </c>
      <c r="AH55">
        <v>746.17968800000006</v>
      </c>
      <c r="AI55">
        <v>765.31036400000005</v>
      </c>
      <c r="AJ55">
        <v>785.29913299999998</v>
      </c>
      <c r="AK55" s="58">
        <v>1.2999999999999999E-2</v>
      </c>
    </row>
    <row r="56" spans="1:37">
      <c r="A56" t="s">
        <v>330</v>
      </c>
      <c r="B56" t="s">
        <v>922</v>
      </c>
      <c r="C56" t="s">
        <v>923</v>
      </c>
      <c r="D56" t="s">
        <v>323</v>
      </c>
      <c r="F56">
        <v>310.03884900000003</v>
      </c>
      <c r="G56">
        <v>311.26586900000001</v>
      </c>
      <c r="H56">
        <v>314.35797100000002</v>
      </c>
      <c r="I56">
        <v>310.38970899999998</v>
      </c>
      <c r="J56">
        <v>307.42965700000002</v>
      </c>
      <c r="K56">
        <v>304.90551799999997</v>
      </c>
      <c r="L56">
        <v>301.51565599999998</v>
      </c>
      <c r="M56">
        <v>298.76507600000002</v>
      </c>
      <c r="N56">
        <v>297.44512900000001</v>
      </c>
      <c r="O56">
        <v>296.86227400000001</v>
      </c>
      <c r="P56">
        <v>296.88970899999998</v>
      </c>
      <c r="Q56">
        <v>296.98010299999999</v>
      </c>
      <c r="R56">
        <v>297.171356</v>
      </c>
      <c r="S56">
        <v>297.49371300000001</v>
      </c>
      <c r="T56">
        <v>298.59140000000002</v>
      </c>
      <c r="U56">
        <v>300.14498900000001</v>
      </c>
      <c r="V56">
        <v>301.42346199999997</v>
      </c>
      <c r="W56">
        <v>303.738586</v>
      </c>
      <c r="X56">
        <v>306.815765</v>
      </c>
      <c r="Y56">
        <v>310.639343</v>
      </c>
      <c r="Z56">
        <v>314.275848</v>
      </c>
      <c r="AA56">
        <v>318.96697999999998</v>
      </c>
      <c r="AB56">
        <v>324.60391199999998</v>
      </c>
      <c r="AC56">
        <v>330.83312999999998</v>
      </c>
      <c r="AD56">
        <v>336.86752300000001</v>
      </c>
      <c r="AE56">
        <v>342.87322999999998</v>
      </c>
      <c r="AF56">
        <v>349.02822900000001</v>
      </c>
      <c r="AG56">
        <v>355.22839399999998</v>
      </c>
      <c r="AH56">
        <v>361.98419200000001</v>
      </c>
      <c r="AI56">
        <v>369.28567500000003</v>
      </c>
      <c r="AJ56">
        <v>376.784088</v>
      </c>
      <c r="AK56" s="58">
        <v>7.0000000000000001E-3</v>
      </c>
    </row>
    <row r="57" spans="1:37">
      <c r="A57" t="s">
        <v>331</v>
      </c>
      <c r="B57" t="s">
        <v>924</v>
      </c>
      <c r="C57" t="s">
        <v>925</v>
      </c>
      <c r="D57" t="s">
        <v>323</v>
      </c>
      <c r="F57">
        <v>0.79686599999999996</v>
      </c>
      <c r="G57">
        <v>0.815639</v>
      </c>
      <c r="H57">
        <v>0.84648000000000001</v>
      </c>
      <c r="I57">
        <v>0.86116300000000001</v>
      </c>
      <c r="J57">
        <v>0.87762200000000001</v>
      </c>
      <c r="K57">
        <v>0.89664299999999997</v>
      </c>
      <c r="L57">
        <v>0.91086</v>
      </c>
      <c r="M57">
        <v>0.92494699999999996</v>
      </c>
      <c r="N57">
        <v>0.94215099999999996</v>
      </c>
      <c r="O57">
        <v>0.96060400000000001</v>
      </c>
      <c r="P57">
        <v>0.98383100000000001</v>
      </c>
      <c r="Q57">
        <v>1.01078</v>
      </c>
      <c r="R57">
        <v>1.041579</v>
      </c>
      <c r="S57">
        <v>1.0798779999999999</v>
      </c>
      <c r="T57">
        <v>1.125254</v>
      </c>
      <c r="U57">
        <v>1.1692880000000001</v>
      </c>
      <c r="V57">
        <v>1.2150049999999999</v>
      </c>
      <c r="W57">
        <v>1.2657890000000001</v>
      </c>
      <c r="X57">
        <v>1.3249310000000001</v>
      </c>
      <c r="Y57">
        <v>1.3896459999999999</v>
      </c>
      <c r="Z57">
        <v>1.4592700000000001</v>
      </c>
      <c r="AA57">
        <v>1.538411</v>
      </c>
      <c r="AB57">
        <v>1.6266480000000001</v>
      </c>
      <c r="AC57">
        <v>1.7215259999999999</v>
      </c>
      <c r="AD57">
        <v>1.8192699999999999</v>
      </c>
      <c r="AE57">
        <v>1.9217960000000001</v>
      </c>
      <c r="AF57">
        <v>2.029595</v>
      </c>
      <c r="AG57">
        <v>2.1421070000000002</v>
      </c>
      <c r="AH57">
        <v>2.2629709999999998</v>
      </c>
      <c r="AI57">
        <v>2.3857659999999998</v>
      </c>
      <c r="AJ57">
        <v>2.518939</v>
      </c>
      <c r="AK57" s="58">
        <v>3.9E-2</v>
      </c>
    </row>
    <row r="58" spans="1:37">
      <c r="A58" t="s">
        <v>332</v>
      </c>
      <c r="B58" t="s">
        <v>926</v>
      </c>
      <c r="C58" t="s">
        <v>927</v>
      </c>
      <c r="D58" t="s">
        <v>323</v>
      </c>
      <c r="F58">
        <v>0.96256699999999995</v>
      </c>
      <c r="G58">
        <v>1.1117010000000001</v>
      </c>
      <c r="H58">
        <v>1.2841340000000001</v>
      </c>
      <c r="I58">
        <v>1.4244479999999999</v>
      </c>
      <c r="J58">
        <v>1.554036</v>
      </c>
      <c r="K58">
        <v>1.6760710000000001</v>
      </c>
      <c r="L58">
        <v>1.777293</v>
      </c>
      <c r="M58">
        <v>1.8655729999999999</v>
      </c>
      <c r="N58">
        <v>1.949946</v>
      </c>
      <c r="O58">
        <v>2.0259860000000001</v>
      </c>
      <c r="P58">
        <v>2.0963029999999998</v>
      </c>
      <c r="Q58">
        <v>2.1605970000000001</v>
      </c>
      <c r="R58">
        <v>2.2167460000000001</v>
      </c>
      <c r="S58">
        <v>2.2694220000000001</v>
      </c>
      <c r="T58">
        <v>2.3216199999999998</v>
      </c>
      <c r="U58">
        <v>2.3738950000000001</v>
      </c>
      <c r="V58">
        <v>2.4241709999999999</v>
      </c>
      <c r="W58">
        <v>2.4798070000000001</v>
      </c>
      <c r="X58">
        <v>2.546789</v>
      </c>
      <c r="Y58">
        <v>2.619678</v>
      </c>
      <c r="Z58">
        <v>2.6980499999999998</v>
      </c>
      <c r="AA58">
        <v>2.789129</v>
      </c>
      <c r="AB58">
        <v>2.8932169999999999</v>
      </c>
      <c r="AC58">
        <v>3.0023529999999998</v>
      </c>
      <c r="AD58">
        <v>3.1117789999999999</v>
      </c>
      <c r="AE58">
        <v>3.2281330000000001</v>
      </c>
      <c r="AF58">
        <v>3.3519130000000001</v>
      </c>
      <c r="AG58">
        <v>3.4807589999999999</v>
      </c>
      <c r="AH58">
        <v>3.6203470000000002</v>
      </c>
      <c r="AI58">
        <v>3.7730130000000002</v>
      </c>
      <c r="AJ58">
        <v>3.9384809999999999</v>
      </c>
      <c r="AK58" s="58">
        <v>4.8000000000000001E-2</v>
      </c>
    </row>
    <row r="59" spans="1:37">
      <c r="A59" t="s">
        <v>333</v>
      </c>
      <c r="B59" t="s">
        <v>928</v>
      </c>
      <c r="C59" t="s">
        <v>929</v>
      </c>
      <c r="D59" t="s">
        <v>323</v>
      </c>
      <c r="F59">
        <v>10.251061</v>
      </c>
      <c r="G59">
        <v>11.481845</v>
      </c>
      <c r="H59">
        <v>12.902013999999999</v>
      </c>
      <c r="I59">
        <v>14.0037</v>
      </c>
      <c r="J59">
        <v>15.026555999999999</v>
      </c>
      <c r="K59">
        <v>16.009568999999999</v>
      </c>
      <c r="L59">
        <v>16.846008000000001</v>
      </c>
      <c r="M59">
        <v>17.624813</v>
      </c>
      <c r="N59">
        <v>18.421461000000001</v>
      </c>
      <c r="O59">
        <v>19.214538999999998</v>
      </c>
      <c r="P59">
        <v>20.064432</v>
      </c>
      <c r="Q59">
        <v>20.944877999999999</v>
      </c>
      <c r="R59">
        <v>21.838123</v>
      </c>
      <c r="S59">
        <v>22.754835</v>
      </c>
      <c r="T59">
        <v>23.804891999999999</v>
      </c>
      <c r="U59">
        <v>24.938185000000001</v>
      </c>
      <c r="V59">
        <v>26.071325000000002</v>
      </c>
      <c r="W59">
        <v>27.341328000000001</v>
      </c>
      <c r="X59">
        <v>28.703610999999999</v>
      </c>
      <c r="Y59">
        <v>30.202687999999998</v>
      </c>
      <c r="Z59">
        <v>31.784151000000001</v>
      </c>
      <c r="AA59">
        <v>33.539580999999998</v>
      </c>
      <c r="AB59">
        <v>35.470225999999997</v>
      </c>
      <c r="AC59">
        <v>37.528500000000001</v>
      </c>
      <c r="AD59">
        <v>39.627231999999999</v>
      </c>
      <c r="AE59">
        <v>41.816279999999999</v>
      </c>
      <c r="AF59">
        <v>44.107796</v>
      </c>
      <c r="AG59">
        <v>46.493729000000002</v>
      </c>
      <c r="AH59">
        <v>49.045723000000002</v>
      </c>
      <c r="AI59">
        <v>51.809280000000001</v>
      </c>
      <c r="AJ59">
        <v>54.766978999999999</v>
      </c>
      <c r="AK59" s="58">
        <v>5.7000000000000002E-2</v>
      </c>
    </row>
    <row r="60" spans="1:37">
      <c r="A60" t="s">
        <v>334</v>
      </c>
      <c r="B60" t="s">
        <v>930</v>
      </c>
      <c r="C60" t="s">
        <v>931</v>
      </c>
      <c r="D60" t="s">
        <v>323</v>
      </c>
      <c r="F60">
        <v>4.3043999999999999E-2</v>
      </c>
      <c r="G60">
        <v>7.5084999999999999E-2</v>
      </c>
      <c r="H60">
        <v>0.11273900000000001</v>
      </c>
      <c r="I60">
        <v>0.14887900000000001</v>
      </c>
      <c r="J60">
        <v>0.183837</v>
      </c>
      <c r="K60">
        <v>0.21804799999999999</v>
      </c>
      <c r="L60">
        <v>0.24945700000000001</v>
      </c>
      <c r="M60">
        <v>0.27867999999999998</v>
      </c>
      <c r="N60">
        <v>0.30739100000000003</v>
      </c>
      <c r="O60">
        <v>0.33567799999999998</v>
      </c>
      <c r="P60">
        <v>0.364425</v>
      </c>
      <c r="Q60">
        <v>0.39371699999999998</v>
      </c>
      <c r="R60">
        <v>0.423099</v>
      </c>
      <c r="S60">
        <v>0.45352799999999999</v>
      </c>
      <c r="T60">
        <v>0.48568899999999998</v>
      </c>
      <c r="U60">
        <v>0.51946300000000001</v>
      </c>
      <c r="V60">
        <v>0.55360299999999996</v>
      </c>
      <c r="W60">
        <v>0.589503</v>
      </c>
      <c r="X60">
        <v>0.62931300000000001</v>
      </c>
      <c r="Y60">
        <v>0.670431</v>
      </c>
      <c r="Z60">
        <v>0.713611</v>
      </c>
      <c r="AA60">
        <v>0.76087899999999997</v>
      </c>
      <c r="AB60">
        <v>0.81232199999999999</v>
      </c>
      <c r="AC60">
        <v>0.86688699999999996</v>
      </c>
      <c r="AD60">
        <v>0.92268300000000003</v>
      </c>
      <c r="AE60">
        <v>0.98074499999999998</v>
      </c>
      <c r="AF60">
        <v>1.0415220000000001</v>
      </c>
      <c r="AG60">
        <v>1.104806</v>
      </c>
      <c r="AH60">
        <v>1.1726129999999999</v>
      </c>
      <c r="AI60">
        <v>1.245539</v>
      </c>
      <c r="AJ60">
        <v>1.323137</v>
      </c>
      <c r="AK60" s="58">
        <v>0.121</v>
      </c>
    </row>
    <row r="61" spans="1:37">
      <c r="A61" t="s">
        <v>335</v>
      </c>
      <c r="B61" t="s">
        <v>932</v>
      </c>
      <c r="C61" t="s">
        <v>933</v>
      </c>
      <c r="D61" t="s">
        <v>323</v>
      </c>
      <c r="F61">
        <v>3.7948999999999997E-2</v>
      </c>
      <c r="G61">
        <v>7.9446000000000003E-2</v>
      </c>
      <c r="H61">
        <v>0.128468</v>
      </c>
      <c r="I61">
        <v>0.17582900000000001</v>
      </c>
      <c r="J61">
        <v>0.22114600000000001</v>
      </c>
      <c r="K61">
        <v>0.26491100000000001</v>
      </c>
      <c r="L61">
        <v>0.30527500000000002</v>
      </c>
      <c r="M61">
        <v>0.34314099999999997</v>
      </c>
      <c r="N61">
        <v>0.38029200000000002</v>
      </c>
      <c r="O61">
        <v>0.41658800000000001</v>
      </c>
      <c r="P61">
        <v>0.45315699999999998</v>
      </c>
      <c r="Q61">
        <v>0.49012099999999997</v>
      </c>
      <c r="R61">
        <v>0.52682300000000004</v>
      </c>
      <c r="S61">
        <v>0.56443600000000005</v>
      </c>
      <c r="T61">
        <v>0.60390999999999995</v>
      </c>
      <c r="U61">
        <v>0.64512700000000001</v>
      </c>
      <c r="V61">
        <v>0.68704699999999996</v>
      </c>
      <c r="W61">
        <v>0.73117299999999996</v>
      </c>
      <c r="X61">
        <v>0.77961499999999995</v>
      </c>
      <c r="Y61">
        <v>0.82958799999999999</v>
      </c>
      <c r="Z61">
        <v>0.88203200000000004</v>
      </c>
      <c r="AA61">
        <v>0.93945699999999999</v>
      </c>
      <c r="AB61">
        <v>1.0019769999999999</v>
      </c>
      <c r="AC61">
        <v>1.0683039999999999</v>
      </c>
      <c r="AD61">
        <v>1.136123</v>
      </c>
      <c r="AE61">
        <v>1.206683</v>
      </c>
      <c r="AF61">
        <v>1.280524</v>
      </c>
      <c r="AG61">
        <v>1.357391</v>
      </c>
      <c r="AH61">
        <v>1.439754</v>
      </c>
      <c r="AI61">
        <v>1.528332</v>
      </c>
      <c r="AJ61">
        <v>1.6226339999999999</v>
      </c>
      <c r="AK61" s="58">
        <v>0.13300000000000001</v>
      </c>
    </row>
    <row r="62" spans="1:37">
      <c r="A62" t="s">
        <v>336</v>
      </c>
      <c r="B62" t="s">
        <v>934</v>
      </c>
      <c r="C62" t="s">
        <v>935</v>
      </c>
      <c r="D62" t="s">
        <v>323</v>
      </c>
      <c r="F62">
        <v>4.3733000000000001E-2</v>
      </c>
      <c r="G62">
        <v>9.1672000000000003E-2</v>
      </c>
      <c r="H62">
        <v>0.148647</v>
      </c>
      <c r="I62">
        <v>0.20343900000000001</v>
      </c>
      <c r="J62">
        <v>0.25614700000000001</v>
      </c>
      <c r="K62">
        <v>0.307446</v>
      </c>
      <c r="L62">
        <v>0.35460599999999998</v>
      </c>
      <c r="M62">
        <v>0.39838499999999999</v>
      </c>
      <c r="N62">
        <v>0.44124799999999997</v>
      </c>
      <c r="O62">
        <v>0.48305799999999999</v>
      </c>
      <c r="P62">
        <v>0.52516200000000002</v>
      </c>
      <c r="Q62">
        <v>0.56775399999999998</v>
      </c>
      <c r="R62">
        <v>0.61021899999999996</v>
      </c>
      <c r="S62">
        <v>0.65394099999999999</v>
      </c>
      <c r="T62">
        <v>0.69992100000000002</v>
      </c>
      <c r="U62">
        <v>0.74802400000000002</v>
      </c>
      <c r="V62">
        <v>0.79702600000000001</v>
      </c>
      <c r="W62">
        <v>0.84865599999999997</v>
      </c>
      <c r="X62">
        <v>0.90535200000000005</v>
      </c>
      <c r="Y62">
        <v>0.96387500000000004</v>
      </c>
      <c r="Z62">
        <v>1.025285</v>
      </c>
      <c r="AA62">
        <v>1.0928789999999999</v>
      </c>
      <c r="AB62">
        <v>1.1661950000000001</v>
      </c>
      <c r="AC62">
        <v>1.2436179999999999</v>
      </c>
      <c r="AD62">
        <v>1.32243</v>
      </c>
      <c r="AE62">
        <v>1.4037459999999999</v>
      </c>
      <c r="AF62">
        <v>1.4880500000000001</v>
      </c>
      <c r="AG62">
        <v>1.574862</v>
      </c>
      <c r="AH62">
        <v>1.6668529999999999</v>
      </c>
      <c r="AI62">
        <v>1.7646900000000001</v>
      </c>
      <c r="AJ62">
        <v>1.8677170000000001</v>
      </c>
      <c r="AK62" s="58">
        <v>0.13300000000000001</v>
      </c>
    </row>
    <row r="63" spans="1:37">
      <c r="A63" t="s">
        <v>337</v>
      </c>
      <c r="B63" t="s">
        <v>936</v>
      </c>
      <c r="C63" t="s">
        <v>937</v>
      </c>
      <c r="D63" t="s">
        <v>323</v>
      </c>
      <c r="F63">
        <v>7.1610999999999994E-2</v>
      </c>
      <c r="G63">
        <v>0.15226000000000001</v>
      </c>
      <c r="H63">
        <v>0.24926499999999999</v>
      </c>
      <c r="I63">
        <v>0.34520000000000001</v>
      </c>
      <c r="J63">
        <v>0.44002400000000003</v>
      </c>
      <c r="K63">
        <v>0.53545200000000004</v>
      </c>
      <c r="L63">
        <v>0.62685400000000002</v>
      </c>
      <c r="M63">
        <v>0.71562800000000004</v>
      </c>
      <c r="N63">
        <v>0.80391199999999996</v>
      </c>
      <c r="O63">
        <v>0.89303500000000002</v>
      </c>
      <c r="P63">
        <v>0.98528099999999996</v>
      </c>
      <c r="Q63">
        <v>1.0809</v>
      </c>
      <c r="R63">
        <v>1.177662</v>
      </c>
      <c r="S63">
        <v>1.276931</v>
      </c>
      <c r="T63">
        <v>1.3806</v>
      </c>
      <c r="U63">
        <v>1.4882379999999999</v>
      </c>
      <c r="V63">
        <v>1.597251</v>
      </c>
      <c r="W63">
        <v>1.7110460000000001</v>
      </c>
      <c r="X63">
        <v>1.8346199999999999</v>
      </c>
      <c r="Y63">
        <v>1.9624189999999999</v>
      </c>
      <c r="Z63">
        <v>2.095796</v>
      </c>
      <c r="AA63">
        <v>2.240869</v>
      </c>
      <c r="AB63">
        <v>2.3979810000000001</v>
      </c>
      <c r="AC63">
        <v>2.5640779999999999</v>
      </c>
      <c r="AD63">
        <v>2.733565</v>
      </c>
      <c r="AE63">
        <v>2.9094519999999999</v>
      </c>
      <c r="AF63">
        <v>3.093035</v>
      </c>
      <c r="AG63">
        <v>3.2838699999999998</v>
      </c>
      <c r="AH63">
        <v>3.4879410000000002</v>
      </c>
      <c r="AI63">
        <v>3.707068</v>
      </c>
      <c r="AJ63">
        <v>3.9400569999999999</v>
      </c>
      <c r="AK63" s="58">
        <v>0.14299999999999999</v>
      </c>
    </row>
    <row r="64" spans="1:37">
      <c r="A64" t="s">
        <v>340</v>
      </c>
      <c r="B64" t="s">
        <v>938</v>
      </c>
      <c r="C64" t="s">
        <v>939</v>
      </c>
      <c r="D64" t="s">
        <v>323</v>
      </c>
      <c r="F64">
        <v>857.06481900000006</v>
      </c>
      <c r="G64">
        <v>869.02600099999995</v>
      </c>
      <c r="H64">
        <v>888.69641100000001</v>
      </c>
      <c r="I64">
        <v>888.62359600000002</v>
      </c>
      <c r="J64">
        <v>889.82995600000004</v>
      </c>
      <c r="K64">
        <v>892.54919400000006</v>
      </c>
      <c r="L64">
        <v>890.67724599999997</v>
      </c>
      <c r="M64">
        <v>888.98461899999995</v>
      </c>
      <c r="N64">
        <v>889.71899399999995</v>
      </c>
      <c r="O64">
        <v>891.176514</v>
      </c>
      <c r="P64">
        <v>894.275757</v>
      </c>
      <c r="Q64">
        <v>897.65832499999999</v>
      </c>
      <c r="R64">
        <v>900.96191399999998</v>
      </c>
      <c r="S64">
        <v>904.94293200000004</v>
      </c>
      <c r="T64">
        <v>910.999146</v>
      </c>
      <c r="U64">
        <v>918.83984399999997</v>
      </c>
      <c r="V64">
        <v>926.68585199999995</v>
      </c>
      <c r="W64">
        <v>936.87731900000006</v>
      </c>
      <c r="X64">
        <v>949.96984899999995</v>
      </c>
      <c r="Y64">
        <v>964.831726</v>
      </c>
      <c r="Z64">
        <v>979.749146</v>
      </c>
      <c r="AA64">
        <v>998.07495100000006</v>
      </c>
      <c r="AB64">
        <v>1019.714905</v>
      </c>
      <c r="AC64">
        <v>1043.741577</v>
      </c>
      <c r="AD64">
        <v>1067.693237</v>
      </c>
      <c r="AE64">
        <v>1092.208862</v>
      </c>
      <c r="AF64">
        <v>1117.3726810000001</v>
      </c>
      <c r="AG64">
        <v>1143.0386960000001</v>
      </c>
      <c r="AH64">
        <v>1170.8602289999999</v>
      </c>
      <c r="AI64">
        <v>1200.8095699999999</v>
      </c>
      <c r="AJ64">
        <v>1232.0615230000001</v>
      </c>
      <c r="AK64" s="58">
        <v>1.2E-2</v>
      </c>
    </row>
    <row r="65" spans="1:37">
      <c r="A65" t="s">
        <v>341</v>
      </c>
    </row>
    <row r="66" spans="1:37">
      <c r="A66" t="s">
        <v>329</v>
      </c>
      <c r="B66" t="s">
        <v>940</v>
      </c>
      <c r="C66" t="s">
        <v>941</v>
      </c>
      <c r="D66" t="s">
        <v>323</v>
      </c>
      <c r="F66">
        <v>3686.044922</v>
      </c>
      <c r="G66">
        <v>3750.6159670000002</v>
      </c>
      <c r="H66">
        <v>3842.3095699999999</v>
      </c>
      <c r="I66">
        <v>3847.3122560000002</v>
      </c>
      <c r="J66">
        <v>3853.7319339999999</v>
      </c>
      <c r="K66">
        <v>3864.306885</v>
      </c>
      <c r="L66">
        <v>3842.7993160000001</v>
      </c>
      <c r="M66">
        <v>3807.2788089999999</v>
      </c>
      <c r="N66">
        <v>3766.3969729999999</v>
      </c>
      <c r="O66">
        <v>3720.2858890000002</v>
      </c>
      <c r="P66">
        <v>3677.5490719999998</v>
      </c>
      <c r="Q66">
        <v>3636.4733890000002</v>
      </c>
      <c r="R66">
        <v>3592.5126949999999</v>
      </c>
      <c r="S66">
        <v>3554.4758299999999</v>
      </c>
      <c r="T66">
        <v>3525.6657709999999</v>
      </c>
      <c r="U66">
        <v>3503.9765619999998</v>
      </c>
      <c r="V66">
        <v>3481.008789</v>
      </c>
      <c r="W66">
        <v>3461.9252929999998</v>
      </c>
      <c r="X66">
        <v>3451.6560060000002</v>
      </c>
      <c r="Y66">
        <v>3441.388672</v>
      </c>
      <c r="Z66">
        <v>3430.2844239999999</v>
      </c>
      <c r="AA66">
        <v>3428.6096189999998</v>
      </c>
      <c r="AB66">
        <v>3437.5512699999999</v>
      </c>
      <c r="AC66">
        <v>3449.6159670000002</v>
      </c>
      <c r="AD66">
        <v>3457.6130370000001</v>
      </c>
      <c r="AE66">
        <v>3464.9746089999999</v>
      </c>
      <c r="AF66">
        <v>3470.6040039999998</v>
      </c>
      <c r="AG66">
        <v>3472.7612300000001</v>
      </c>
      <c r="AH66">
        <v>3476.367432</v>
      </c>
      <c r="AI66">
        <v>3481.3474120000001</v>
      </c>
      <c r="AJ66">
        <v>3486.2851559999999</v>
      </c>
      <c r="AK66" s="58">
        <v>-2E-3</v>
      </c>
    </row>
    <row r="67" spans="1:37">
      <c r="A67" t="s">
        <v>330</v>
      </c>
      <c r="B67" t="s">
        <v>942</v>
      </c>
      <c r="C67" t="s">
        <v>943</v>
      </c>
      <c r="D67" t="s">
        <v>323</v>
      </c>
      <c r="F67">
        <v>3.7846799999999998</v>
      </c>
      <c r="G67">
        <v>3.4277839999999999</v>
      </c>
      <c r="H67">
        <v>3.1242429999999999</v>
      </c>
      <c r="I67">
        <v>2.8091870000000001</v>
      </c>
      <c r="J67">
        <v>2.554576</v>
      </c>
      <c r="K67">
        <v>2.3383980000000002</v>
      </c>
      <c r="L67">
        <v>2.1608649999999998</v>
      </c>
      <c r="M67">
        <v>2.027774</v>
      </c>
      <c r="N67">
        <v>1.9203079999999999</v>
      </c>
      <c r="O67">
        <v>1.830104</v>
      </c>
      <c r="P67">
        <v>1.7720279999999999</v>
      </c>
      <c r="Q67">
        <v>1.7196739999999999</v>
      </c>
      <c r="R67">
        <v>1.665</v>
      </c>
      <c r="S67">
        <v>1.6186739999999999</v>
      </c>
      <c r="T67">
        <v>1.5807500000000001</v>
      </c>
      <c r="U67">
        <v>1.551399</v>
      </c>
      <c r="V67">
        <v>1.520524</v>
      </c>
      <c r="W67">
        <v>1.4983340000000001</v>
      </c>
      <c r="X67">
        <v>1.482723</v>
      </c>
      <c r="Y67">
        <v>1.4687319999999999</v>
      </c>
      <c r="Z67">
        <v>1.4527289999999999</v>
      </c>
      <c r="AA67">
        <v>1.4461310000000001</v>
      </c>
      <c r="AB67">
        <v>1.439384</v>
      </c>
      <c r="AC67">
        <v>1.4335519999999999</v>
      </c>
      <c r="AD67">
        <v>1.431122</v>
      </c>
      <c r="AE67">
        <v>1.432774</v>
      </c>
      <c r="AF67">
        <v>1.4378580000000001</v>
      </c>
      <c r="AG67">
        <v>1.444483</v>
      </c>
      <c r="AH67">
        <v>1.4541919999999999</v>
      </c>
      <c r="AI67">
        <v>1.46516</v>
      </c>
      <c r="AJ67">
        <v>1.4771780000000001</v>
      </c>
      <c r="AK67" s="58">
        <v>-3.1E-2</v>
      </c>
    </row>
    <row r="68" spans="1:37">
      <c r="A68" t="s">
        <v>331</v>
      </c>
      <c r="B68" t="s">
        <v>944</v>
      </c>
      <c r="C68" t="s">
        <v>945</v>
      </c>
      <c r="D68" t="s">
        <v>323</v>
      </c>
      <c r="F68">
        <v>0.70109999999999995</v>
      </c>
      <c r="G68">
        <v>0.77016799999999996</v>
      </c>
      <c r="H68">
        <v>0.84223400000000004</v>
      </c>
      <c r="I68">
        <v>0.88663899999999995</v>
      </c>
      <c r="J68">
        <v>0.92129899999999998</v>
      </c>
      <c r="K68">
        <v>0.948967</v>
      </c>
      <c r="L68">
        <v>0.96441100000000002</v>
      </c>
      <c r="M68">
        <v>0.972692</v>
      </c>
      <c r="N68">
        <v>0.97679700000000003</v>
      </c>
      <c r="O68">
        <v>0.97576499999999999</v>
      </c>
      <c r="P68">
        <v>0.97338599999999997</v>
      </c>
      <c r="Q68">
        <v>0.96878600000000004</v>
      </c>
      <c r="R68">
        <v>0.96118899999999996</v>
      </c>
      <c r="S68">
        <v>0.95584899999999995</v>
      </c>
      <c r="T68">
        <v>0.95487900000000003</v>
      </c>
      <c r="U68">
        <v>0.95668299999999995</v>
      </c>
      <c r="V68">
        <v>0.95725499999999997</v>
      </c>
      <c r="W68">
        <v>0.95999100000000004</v>
      </c>
      <c r="X68">
        <v>0.96714299999999997</v>
      </c>
      <c r="Y68">
        <v>0.97522399999999998</v>
      </c>
      <c r="Z68">
        <v>0.98451699999999998</v>
      </c>
      <c r="AA68">
        <v>0.99830399999999997</v>
      </c>
      <c r="AB68">
        <v>1.015889</v>
      </c>
      <c r="AC68">
        <v>1.035463</v>
      </c>
      <c r="AD68">
        <v>1.054681</v>
      </c>
      <c r="AE68">
        <v>1.074627</v>
      </c>
      <c r="AF68">
        <v>1.095596</v>
      </c>
      <c r="AG68">
        <v>1.1169119999999999</v>
      </c>
      <c r="AH68">
        <v>1.1398520000000001</v>
      </c>
      <c r="AI68">
        <v>1.1642779999999999</v>
      </c>
      <c r="AJ68">
        <v>1.1891510000000001</v>
      </c>
      <c r="AK68" s="58">
        <v>1.7999999999999999E-2</v>
      </c>
    </row>
    <row r="69" spans="1:37">
      <c r="A69" t="s">
        <v>332</v>
      </c>
      <c r="B69" t="s">
        <v>946</v>
      </c>
      <c r="C69" t="s">
        <v>947</v>
      </c>
      <c r="D69" t="s">
        <v>323</v>
      </c>
      <c r="F69">
        <v>46.918022000000001</v>
      </c>
      <c r="G69">
        <v>48.583179000000001</v>
      </c>
      <c r="H69">
        <v>50.005752999999999</v>
      </c>
      <c r="I69">
        <v>49.702179000000001</v>
      </c>
      <c r="J69">
        <v>48.938251000000001</v>
      </c>
      <c r="K69">
        <v>47.975577999999999</v>
      </c>
      <c r="L69">
        <v>46.584412</v>
      </c>
      <c r="M69">
        <v>45.154662999999999</v>
      </c>
      <c r="N69">
        <v>43.841244000000003</v>
      </c>
      <c r="O69">
        <v>42.717498999999997</v>
      </c>
      <c r="P69">
        <v>41.865642999999999</v>
      </c>
      <c r="Q69">
        <v>41.266277000000002</v>
      </c>
      <c r="R69">
        <v>40.952151999999998</v>
      </c>
      <c r="S69">
        <v>41.079993999999999</v>
      </c>
      <c r="T69">
        <v>41.698067000000002</v>
      </c>
      <c r="U69">
        <v>42.746380000000002</v>
      </c>
      <c r="V69">
        <v>44.139324000000002</v>
      </c>
      <c r="W69">
        <v>45.997996999999998</v>
      </c>
      <c r="X69">
        <v>48.391018000000003</v>
      </c>
      <c r="Y69">
        <v>51.200806</v>
      </c>
      <c r="Z69">
        <v>54.421050999999999</v>
      </c>
      <c r="AA69">
        <v>58.206749000000002</v>
      </c>
      <c r="AB69">
        <v>62.643695999999998</v>
      </c>
      <c r="AC69">
        <v>67.68486</v>
      </c>
      <c r="AD69">
        <v>73.135040000000004</v>
      </c>
      <c r="AE69">
        <v>79.044929999999994</v>
      </c>
      <c r="AF69">
        <v>85.429848000000007</v>
      </c>
      <c r="AG69">
        <v>92.308494999999994</v>
      </c>
      <c r="AH69">
        <v>99.896857999999995</v>
      </c>
      <c r="AI69">
        <v>108.35405</v>
      </c>
      <c r="AJ69">
        <v>117.707474</v>
      </c>
      <c r="AK69" s="58">
        <v>3.1E-2</v>
      </c>
    </row>
    <row r="70" spans="1:37">
      <c r="A70" t="s">
        <v>333</v>
      </c>
      <c r="B70" t="s">
        <v>948</v>
      </c>
      <c r="C70" t="s">
        <v>949</v>
      </c>
      <c r="D70" t="s">
        <v>323</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169</v>
      </c>
    </row>
    <row r="71" spans="1:37">
      <c r="A71" t="s">
        <v>334</v>
      </c>
      <c r="B71" t="s">
        <v>950</v>
      </c>
      <c r="C71" t="s">
        <v>951</v>
      </c>
      <c r="D71" t="s">
        <v>323</v>
      </c>
      <c r="F71">
        <v>1.8752000000000001E-2</v>
      </c>
      <c r="G71">
        <v>3.3869000000000003E-2</v>
      </c>
      <c r="H71">
        <v>5.1898E-2</v>
      </c>
      <c r="I71">
        <v>6.9667000000000007E-2</v>
      </c>
      <c r="J71">
        <v>8.7360999999999994E-2</v>
      </c>
      <c r="K71">
        <v>0.10514</v>
      </c>
      <c r="L71">
        <v>0.121929</v>
      </c>
      <c r="M71">
        <v>0.137993</v>
      </c>
      <c r="N71">
        <v>0.15373100000000001</v>
      </c>
      <c r="O71">
        <v>0.16900799999999999</v>
      </c>
      <c r="P71">
        <v>0.18395900000000001</v>
      </c>
      <c r="Q71">
        <v>0.19826099999999999</v>
      </c>
      <c r="R71">
        <v>0.21144099999999999</v>
      </c>
      <c r="S71">
        <v>0.22381300000000001</v>
      </c>
      <c r="T71">
        <v>0.235598</v>
      </c>
      <c r="U71">
        <v>0.24679400000000001</v>
      </c>
      <c r="V71">
        <v>0.257135</v>
      </c>
      <c r="W71">
        <v>0.26733400000000002</v>
      </c>
      <c r="X71">
        <v>0.27823799999999999</v>
      </c>
      <c r="Y71">
        <v>0.28887499999999999</v>
      </c>
      <c r="Z71">
        <v>0.29907299999999998</v>
      </c>
      <c r="AA71">
        <v>0.310249</v>
      </c>
      <c r="AB71">
        <v>0.32286799999999999</v>
      </c>
      <c r="AC71">
        <v>0.33589200000000002</v>
      </c>
      <c r="AD71">
        <v>0.34883399999999998</v>
      </c>
      <c r="AE71">
        <v>0.36217199999999999</v>
      </c>
      <c r="AF71">
        <v>0.376081</v>
      </c>
      <c r="AG71">
        <v>0.39040200000000003</v>
      </c>
      <c r="AH71">
        <v>0.40560400000000002</v>
      </c>
      <c r="AI71">
        <v>0.42168800000000001</v>
      </c>
      <c r="AJ71">
        <v>0.43850899999999998</v>
      </c>
      <c r="AK71" s="58">
        <v>0.111</v>
      </c>
    </row>
    <row r="72" spans="1:37">
      <c r="A72" t="s">
        <v>335</v>
      </c>
      <c r="B72" t="s">
        <v>952</v>
      </c>
      <c r="C72" t="s">
        <v>953</v>
      </c>
      <c r="D72" t="s">
        <v>323</v>
      </c>
      <c r="F72">
        <v>9.7627000000000005E-2</v>
      </c>
      <c r="G72">
        <v>0.125085</v>
      </c>
      <c r="H72">
        <v>0.15795699999999999</v>
      </c>
      <c r="I72">
        <v>0.188416</v>
      </c>
      <c r="J72">
        <v>0.21824399999999999</v>
      </c>
      <c r="K72">
        <v>0.24757299999999999</v>
      </c>
      <c r="L72">
        <v>0.27409800000000001</v>
      </c>
      <c r="M72">
        <v>0.298759</v>
      </c>
      <c r="N72">
        <v>0.322274</v>
      </c>
      <c r="O72">
        <v>0.34444399999999997</v>
      </c>
      <c r="P72">
        <v>0.36565199999999998</v>
      </c>
      <c r="Q72">
        <v>0.38534299999999999</v>
      </c>
      <c r="R72">
        <v>0.40283999999999998</v>
      </c>
      <c r="S72">
        <v>0.419076</v>
      </c>
      <c r="T72">
        <v>0.434944</v>
      </c>
      <c r="U72">
        <v>0.450548</v>
      </c>
      <c r="V72">
        <v>0.465727</v>
      </c>
      <c r="W72">
        <v>0.48206900000000003</v>
      </c>
      <c r="X72">
        <v>0.49769600000000003</v>
      </c>
      <c r="Y72">
        <v>0.512293</v>
      </c>
      <c r="Z72">
        <v>0.52778099999999994</v>
      </c>
      <c r="AA72">
        <v>0.54766899999999996</v>
      </c>
      <c r="AB72">
        <v>0.56825499999999995</v>
      </c>
      <c r="AC72">
        <v>0.58964399999999995</v>
      </c>
      <c r="AD72">
        <v>0.61087999999999998</v>
      </c>
      <c r="AE72">
        <v>0.63281299999999996</v>
      </c>
      <c r="AF72">
        <v>0.65574100000000002</v>
      </c>
      <c r="AG72">
        <v>0.679369</v>
      </c>
      <c r="AH72">
        <v>0.70452300000000001</v>
      </c>
      <c r="AI72">
        <v>0.73119999999999996</v>
      </c>
      <c r="AJ72">
        <v>0.759131</v>
      </c>
      <c r="AK72" s="58">
        <v>7.0999999999999994E-2</v>
      </c>
    </row>
    <row r="73" spans="1:37">
      <c r="A73" t="s">
        <v>336</v>
      </c>
      <c r="B73" t="s">
        <v>954</v>
      </c>
      <c r="C73" t="s">
        <v>955</v>
      </c>
      <c r="D73" t="s">
        <v>323</v>
      </c>
      <c r="F73">
        <v>9.6279000000000003E-2</v>
      </c>
      <c r="G73">
        <v>0.122583</v>
      </c>
      <c r="H73">
        <v>0.15418299999999999</v>
      </c>
      <c r="I73">
        <v>0.18354699999999999</v>
      </c>
      <c r="J73">
        <v>0.212473</v>
      </c>
      <c r="K73">
        <v>0.24107000000000001</v>
      </c>
      <c r="L73">
        <v>0.267009</v>
      </c>
      <c r="M73">
        <v>0.291184</v>
      </c>
      <c r="N73">
        <v>0.31434699999999999</v>
      </c>
      <c r="O73">
        <v>0.336198</v>
      </c>
      <c r="P73">
        <v>0.35708400000000001</v>
      </c>
      <c r="Q73">
        <v>0.376498</v>
      </c>
      <c r="R73">
        <v>0.39372200000000002</v>
      </c>
      <c r="S73">
        <v>0.40971299999999999</v>
      </c>
      <c r="T73">
        <v>0.42519800000000002</v>
      </c>
      <c r="U73">
        <v>0.44047500000000001</v>
      </c>
      <c r="V73">
        <v>0.45538000000000001</v>
      </c>
      <c r="W73">
        <v>0.47146700000000002</v>
      </c>
      <c r="X73">
        <v>0.48674800000000001</v>
      </c>
      <c r="Y73">
        <v>0.501054</v>
      </c>
      <c r="Z73">
        <v>0.51635200000000003</v>
      </c>
      <c r="AA73">
        <v>0.536161</v>
      </c>
      <c r="AB73">
        <v>0.55653699999999995</v>
      </c>
      <c r="AC73">
        <v>0.57774899999999996</v>
      </c>
      <c r="AD73">
        <v>0.59881399999999996</v>
      </c>
      <c r="AE73">
        <v>0.62055800000000005</v>
      </c>
      <c r="AF73">
        <v>0.64326499999999998</v>
      </c>
      <c r="AG73">
        <v>0.66663499999999998</v>
      </c>
      <c r="AH73">
        <v>0.69145599999999996</v>
      </c>
      <c r="AI73">
        <v>0.71768799999999999</v>
      </c>
      <c r="AJ73">
        <v>0.74504899999999996</v>
      </c>
      <c r="AK73" s="58">
        <v>7.0999999999999994E-2</v>
      </c>
    </row>
    <row r="74" spans="1:37">
      <c r="A74" t="s">
        <v>337</v>
      </c>
      <c r="B74" t="s">
        <v>956</v>
      </c>
      <c r="C74" t="s">
        <v>957</v>
      </c>
      <c r="D74" t="s">
        <v>323</v>
      </c>
      <c r="F74">
        <v>6.1164000000000003E-2</v>
      </c>
      <c r="G74">
        <v>0.107279</v>
      </c>
      <c r="H74">
        <v>0.163245</v>
      </c>
      <c r="I74">
        <v>0.21904699999999999</v>
      </c>
      <c r="J74">
        <v>0.27540999999999999</v>
      </c>
      <c r="K74">
        <v>0.33305899999999999</v>
      </c>
      <c r="L74">
        <v>0.38881599999999999</v>
      </c>
      <c r="M74">
        <v>0.443498</v>
      </c>
      <c r="N74">
        <v>0.49766700000000003</v>
      </c>
      <c r="O74">
        <v>0.55141700000000005</v>
      </c>
      <c r="P74">
        <v>0.60524</v>
      </c>
      <c r="Q74">
        <v>0.65815800000000002</v>
      </c>
      <c r="R74">
        <v>0.708256</v>
      </c>
      <c r="S74">
        <v>0.75609800000000005</v>
      </c>
      <c r="T74">
        <v>0.80239400000000005</v>
      </c>
      <c r="U74">
        <v>0.84699199999999997</v>
      </c>
      <c r="V74">
        <v>0.88879799999999998</v>
      </c>
      <c r="W74">
        <v>0.93008000000000002</v>
      </c>
      <c r="X74">
        <v>0.97276200000000002</v>
      </c>
      <c r="Y74">
        <v>1.014481</v>
      </c>
      <c r="Z74">
        <v>1.054953</v>
      </c>
      <c r="AA74">
        <v>1.0988579999999999</v>
      </c>
      <c r="AB74">
        <v>1.1463749999999999</v>
      </c>
      <c r="AC74">
        <v>1.195257</v>
      </c>
      <c r="AD74">
        <v>1.2434970000000001</v>
      </c>
      <c r="AE74">
        <v>1.292835</v>
      </c>
      <c r="AF74">
        <v>1.3439209999999999</v>
      </c>
      <c r="AG74">
        <v>1.3962600000000001</v>
      </c>
      <c r="AH74">
        <v>1.4516169999999999</v>
      </c>
      <c r="AI74">
        <v>1.510041</v>
      </c>
      <c r="AJ74">
        <v>1.57097</v>
      </c>
      <c r="AK74" s="58">
        <v>0.114</v>
      </c>
    </row>
    <row r="75" spans="1:37">
      <c r="A75" t="s">
        <v>342</v>
      </c>
      <c r="B75" t="s">
        <v>958</v>
      </c>
      <c r="C75" t="s">
        <v>959</v>
      </c>
      <c r="D75" t="s">
        <v>323</v>
      </c>
      <c r="F75">
        <v>3737.7226559999999</v>
      </c>
      <c r="G75">
        <v>3803.7846679999998</v>
      </c>
      <c r="H75">
        <v>3896.8100589999999</v>
      </c>
      <c r="I75">
        <v>3901.3710940000001</v>
      </c>
      <c r="J75">
        <v>3906.938721</v>
      </c>
      <c r="K75">
        <v>3916.4968260000001</v>
      </c>
      <c r="L75">
        <v>3893.5610350000002</v>
      </c>
      <c r="M75">
        <v>3856.6042480000001</v>
      </c>
      <c r="N75">
        <v>3814.423096</v>
      </c>
      <c r="O75">
        <v>3767.2114259999998</v>
      </c>
      <c r="P75">
        <v>3723.673096</v>
      </c>
      <c r="Q75">
        <v>3682.0466310000002</v>
      </c>
      <c r="R75">
        <v>3637.8071289999998</v>
      </c>
      <c r="S75">
        <v>3599.938232</v>
      </c>
      <c r="T75">
        <v>3571.7978520000001</v>
      </c>
      <c r="U75">
        <v>3551.2158199999999</v>
      </c>
      <c r="V75">
        <v>3529.694336</v>
      </c>
      <c r="W75">
        <v>3512.5339359999998</v>
      </c>
      <c r="X75">
        <v>3504.7326659999999</v>
      </c>
      <c r="Y75">
        <v>3497.3500979999999</v>
      </c>
      <c r="Z75">
        <v>3489.5419919999999</v>
      </c>
      <c r="AA75">
        <v>3491.7546390000002</v>
      </c>
      <c r="AB75">
        <v>3505.2453609999998</v>
      </c>
      <c r="AC75">
        <v>3522.4682619999999</v>
      </c>
      <c r="AD75">
        <v>3536.0361330000001</v>
      </c>
      <c r="AE75">
        <v>3549.4353030000002</v>
      </c>
      <c r="AF75">
        <v>3561.5859380000002</v>
      </c>
      <c r="AG75">
        <v>3570.763672</v>
      </c>
      <c r="AH75">
        <v>3582.1118160000001</v>
      </c>
      <c r="AI75">
        <v>3595.7126459999999</v>
      </c>
      <c r="AJ75">
        <v>3610.171143</v>
      </c>
      <c r="AK75" s="58">
        <v>-1E-3</v>
      </c>
    </row>
    <row r="76" spans="1:37">
      <c r="A76" t="s">
        <v>328</v>
      </c>
      <c r="B76" t="s">
        <v>345</v>
      </c>
      <c r="C76" t="s">
        <v>346</v>
      </c>
    </row>
    <row r="77" spans="1:37">
      <c r="A77" t="s">
        <v>329</v>
      </c>
      <c r="B77" t="s">
        <v>960</v>
      </c>
      <c r="C77" t="s">
        <v>961</v>
      </c>
      <c r="D77" t="s">
        <v>323</v>
      </c>
      <c r="F77">
        <v>4646.3789059999999</v>
      </c>
      <c r="G77">
        <v>4734.7421880000002</v>
      </c>
      <c r="H77">
        <v>4855.2133789999998</v>
      </c>
      <c r="I77">
        <v>4864.2934569999998</v>
      </c>
      <c r="J77">
        <v>4875.4902339999999</v>
      </c>
      <c r="K77">
        <v>4893.0498049999997</v>
      </c>
      <c r="L77">
        <v>4871.3364259999998</v>
      </c>
      <c r="M77">
        <v>4835.2021480000003</v>
      </c>
      <c r="N77">
        <v>4796.3320309999999</v>
      </c>
      <c r="O77">
        <v>4753.7221680000002</v>
      </c>
      <c r="P77">
        <v>4717.5224609999996</v>
      </c>
      <c r="Q77">
        <v>4683.7666019999997</v>
      </c>
      <c r="R77">
        <v>4645.8564450000003</v>
      </c>
      <c r="S77">
        <v>4614.1494140000004</v>
      </c>
      <c r="T77">
        <v>4593.3203119999998</v>
      </c>
      <c r="U77">
        <v>4580.7895509999998</v>
      </c>
      <c r="V77">
        <v>4566.0693359999996</v>
      </c>
      <c r="W77">
        <v>4556.1523440000001</v>
      </c>
      <c r="X77">
        <v>4557.3002930000002</v>
      </c>
      <c r="Y77">
        <v>4558.3876950000003</v>
      </c>
      <c r="Z77">
        <v>4557.591797</v>
      </c>
      <c r="AA77">
        <v>4569.4204099999997</v>
      </c>
      <c r="AB77">
        <v>4594.4458009999998</v>
      </c>
      <c r="AC77">
        <v>4623.6240230000003</v>
      </c>
      <c r="AD77">
        <v>4647.5703119999998</v>
      </c>
      <c r="AE77">
        <v>4671.5898440000001</v>
      </c>
      <c r="AF77">
        <v>4694.8378910000001</v>
      </c>
      <c r="AG77">
        <v>4715.376953</v>
      </c>
      <c r="AH77">
        <v>4739.3247069999998</v>
      </c>
      <c r="AI77">
        <v>4765.9448240000002</v>
      </c>
      <c r="AJ77">
        <v>4793.4995120000003</v>
      </c>
      <c r="AK77" s="58">
        <v>1E-3</v>
      </c>
    </row>
    <row r="78" spans="1:37">
      <c r="A78" t="s">
        <v>330</v>
      </c>
      <c r="B78" t="s">
        <v>962</v>
      </c>
      <c r="C78" t="s">
        <v>963</v>
      </c>
      <c r="D78" t="s">
        <v>323</v>
      </c>
      <c r="F78">
        <v>460.86556999999999</v>
      </c>
      <c r="G78">
        <v>464.08178700000002</v>
      </c>
      <c r="H78">
        <v>468.72634900000003</v>
      </c>
      <c r="I78">
        <v>462.42269900000002</v>
      </c>
      <c r="J78">
        <v>457.58013899999997</v>
      </c>
      <c r="K78">
        <v>453.98718300000002</v>
      </c>
      <c r="L78">
        <v>449.050659</v>
      </c>
      <c r="M78">
        <v>445.23101800000001</v>
      </c>
      <c r="N78">
        <v>443.68206800000002</v>
      </c>
      <c r="O78">
        <v>443.69396999999998</v>
      </c>
      <c r="P78">
        <v>445.27596999999997</v>
      </c>
      <c r="Q78">
        <v>447.16433699999999</v>
      </c>
      <c r="R78">
        <v>449.32247899999999</v>
      </c>
      <c r="S78">
        <v>452.115387</v>
      </c>
      <c r="T78">
        <v>455.98876999999999</v>
      </c>
      <c r="U78">
        <v>460.42065400000001</v>
      </c>
      <c r="V78">
        <v>464.556152</v>
      </c>
      <c r="W78">
        <v>469.95840500000003</v>
      </c>
      <c r="X78">
        <v>476.32928500000003</v>
      </c>
      <c r="Y78">
        <v>483.10305799999998</v>
      </c>
      <c r="Z78">
        <v>489.35183699999999</v>
      </c>
      <c r="AA78">
        <v>497.359375</v>
      </c>
      <c r="AB78">
        <v>506.54302999999999</v>
      </c>
      <c r="AC78">
        <v>516.26464799999997</v>
      </c>
      <c r="AD78">
        <v>525.47601299999997</v>
      </c>
      <c r="AE78">
        <v>534.82995600000004</v>
      </c>
      <c r="AF78">
        <v>544.63769500000001</v>
      </c>
      <c r="AG78">
        <v>554.65881300000001</v>
      </c>
      <c r="AH78">
        <v>565.37365699999998</v>
      </c>
      <c r="AI78">
        <v>576.59271200000001</v>
      </c>
      <c r="AJ78">
        <v>588.04711899999995</v>
      </c>
      <c r="AK78" s="58">
        <v>8.0000000000000002E-3</v>
      </c>
    </row>
    <row r="79" spans="1:37">
      <c r="A79" t="s">
        <v>331</v>
      </c>
      <c r="B79" t="s">
        <v>964</v>
      </c>
      <c r="C79" t="s">
        <v>965</v>
      </c>
      <c r="D79" t="s">
        <v>323</v>
      </c>
      <c r="F79">
        <v>1.628536</v>
      </c>
      <c r="G79">
        <v>1.7755810000000001</v>
      </c>
      <c r="H79">
        <v>1.9411069999999999</v>
      </c>
      <c r="I79">
        <v>2.0563570000000002</v>
      </c>
      <c r="J79">
        <v>2.1632389999999999</v>
      </c>
      <c r="K79">
        <v>2.2662529999999999</v>
      </c>
      <c r="L79">
        <v>2.347648</v>
      </c>
      <c r="M79">
        <v>2.4197850000000001</v>
      </c>
      <c r="N79">
        <v>2.492543</v>
      </c>
      <c r="O79">
        <v>2.5632769999999998</v>
      </c>
      <c r="P79">
        <v>2.6395200000000001</v>
      </c>
      <c r="Q79">
        <v>2.7182200000000001</v>
      </c>
      <c r="R79">
        <v>2.7971400000000002</v>
      </c>
      <c r="S79">
        <v>2.887197</v>
      </c>
      <c r="T79">
        <v>2.9905279999999999</v>
      </c>
      <c r="U79">
        <v>3.096587</v>
      </c>
      <c r="V79">
        <v>3.2030029999999998</v>
      </c>
      <c r="W79">
        <v>3.3186979999999999</v>
      </c>
      <c r="X79">
        <v>3.4504670000000002</v>
      </c>
      <c r="Y79">
        <v>3.5885889999999998</v>
      </c>
      <c r="Z79">
        <v>3.7303980000000001</v>
      </c>
      <c r="AA79">
        <v>3.8904450000000002</v>
      </c>
      <c r="AB79">
        <v>4.0669959999999996</v>
      </c>
      <c r="AC79">
        <v>4.2518130000000003</v>
      </c>
      <c r="AD79">
        <v>4.4373009999999997</v>
      </c>
      <c r="AE79">
        <v>4.6319330000000001</v>
      </c>
      <c r="AF79">
        <v>4.8381660000000002</v>
      </c>
      <c r="AG79">
        <v>5.0548570000000002</v>
      </c>
      <c r="AH79">
        <v>5.2874689999999998</v>
      </c>
      <c r="AI79">
        <v>5.5277960000000004</v>
      </c>
      <c r="AJ79">
        <v>5.7837829999999997</v>
      </c>
      <c r="AK79" s="58">
        <v>4.2999999999999997E-2</v>
      </c>
    </row>
    <row r="80" spans="1:37">
      <c r="A80" t="s">
        <v>332</v>
      </c>
      <c r="B80" t="s">
        <v>966</v>
      </c>
      <c r="C80" t="s">
        <v>967</v>
      </c>
      <c r="D80" t="s">
        <v>323</v>
      </c>
      <c r="F80">
        <v>47.953026000000001</v>
      </c>
      <c r="G80">
        <v>49.796078000000001</v>
      </c>
      <c r="H80">
        <v>51.420200000000001</v>
      </c>
      <c r="I80">
        <v>51.281097000000003</v>
      </c>
      <c r="J80">
        <v>50.669235</v>
      </c>
      <c r="K80">
        <v>49.849915000000003</v>
      </c>
      <c r="L80">
        <v>48.577961000000002</v>
      </c>
      <c r="M80">
        <v>47.252620999999998</v>
      </c>
      <c r="N80">
        <v>46.039627000000003</v>
      </c>
      <c r="O80">
        <v>45.008057000000001</v>
      </c>
      <c r="P80">
        <v>44.242843999999998</v>
      </c>
      <c r="Q80">
        <v>43.723736000000002</v>
      </c>
      <c r="R80">
        <v>43.480815999999997</v>
      </c>
      <c r="S80">
        <v>43.676288999999997</v>
      </c>
      <c r="T80">
        <v>44.361846999999997</v>
      </c>
      <c r="U80">
        <v>45.477843999999997</v>
      </c>
      <c r="V80">
        <v>46.936024000000003</v>
      </c>
      <c r="W80">
        <v>48.865752999999998</v>
      </c>
      <c r="X80">
        <v>51.342177999999997</v>
      </c>
      <c r="Y80">
        <v>54.241301999999997</v>
      </c>
      <c r="Z80">
        <v>57.555779000000001</v>
      </c>
      <c r="AA80">
        <v>61.450595999999997</v>
      </c>
      <c r="AB80">
        <v>66.011909000000003</v>
      </c>
      <c r="AC80">
        <v>71.184021000000001</v>
      </c>
      <c r="AD80">
        <v>76.766791999999995</v>
      </c>
      <c r="AE80">
        <v>82.819648999999998</v>
      </c>
      <c r="AF80">
        <v>89.359306000000004</v>
      </c>
      <c r="AG80">
        <v>96.402457999999996</v>
      </c>
      <c r="AH80">
        <v>104.17144</v>
      </c>
      <c r="AI80">
        <v>112.82753</v>
      </c>
      <c r="AJ80">
        <v>122.398499</v>
      </c>
      <c r="AK80" s="58">
        <v>3.2000000000000001E-2</v>
      </c>
    </row>
    <row r="81" spans="1:37">
      <c r="A81" t="s">
        <v>333</v>
      </c>
      <c r="B81" t="s">
        <v>968</v>
      </c>
      <c r="C81" t="s">
        <v>969</v>
      </c>
      <c r="D81" t="s">
        <v>323</v>
      </c>
      <c r="F81">
        <v>60.471103999999997</v>
      </c>
      <c r="G81">
        <v>66.236266999999998</v>
      </c>
      <c r="H81">
        <v>72.032013000000006</v>
      </c>
      <c r="I81">
        <v>75.814644000000001</v>
      </c>
      <c r="J81">
        <v>79.524780000000007</v>
      </c>
      <c r="K81">
        <v>83.343863999999996</v>
      </c>
      <c r="L81">
        <v>86.664169000000001</v>
      </c>
      <c r="M81">
        <v>90.112945999999994</v>
      </c>
      <c r="N81">
        <v>93.943191999999996</v>
      </c>
      <c r="O81">
        <v>98.205535999999995</v>
      </c>
      <c r="P81">
        <v>102.821465</v>
      </c>
      <c r="Q81">
        <v>107.603157</v>
      </c>
      <c r="R81">
        <v>112.41476400000001</v>
      </c>
      <c r="S81">
        <v>117.479378</v>
      </c>
      <c r="T81">
        <v>122.78181499999999</v>
      </c>
      <c r="U81">
        <v>128.237122</v>
      </c>
      <c r="V81">
        <v>133.632126</v>
      </c>
      <c r="W81">
        <v>139.41383400000001</v>
      </c>
      <c r="X81">
        <v>145.492493</v>
      </c>
      <c r="Y81">
        <v>151.70349100000001</v>
      </c>
      <c r="Z81">
        <v>157.983261</v>
      </c>
      <c r="AA81">
        <v>165.24739099999999</v>
      </c>
      <c r="AB81">
        <v>173.371658</v>
      </c>
      <c r="AC81">
        <v>181.75491299999999</v>
      </c>
      <c r="AD81">
        <v>190.09524500000001</v>
      </c>
      <c r="AE81">
        <v>198.920929</v>
      </c>
      <c r="AF81">
        <v>208.314941</v>
      </c>
      <c r="AG81">
        <v>218.16861</v>
      </c>
      <c r="AH81">
        <v>228.62979100000001</v>
      </c>
      <c r="AI81">
        <v>239.53939800000001</v>
      </c>
      <c r="AJ81">
        <v>250.947281</v>
      </c>
      <c r="AK81" s="58">
        <v>4.9000000000000002E-2</v>
      </c>
    </row>
    <row r="82" spans="1:37">
      <c r="A82" t="s">
        <v>334</v>
      </c>
      <c r="B82" t="s">
        <v>970</v>
      </c>
      <c r="C82" t="s">
        <v>971</v>
      </c>
      <c r="D82" t="s">
        <v>323</v>
      </c>
      <c r="F82">
        <v>9.0010999999999994E-2</v>
      </c>
      <c r="G82">
        <v>0.16351399999999999</v>
      </c>
      <c r="H82">
        <v>0.24915599999999999</v>
      </c>
      <c r="I82">
        <v>0.33247500000000002</v>
      </c>
      <c r="J82">
        <v>0.415572</v>
      </c>
      <c r="K82">
        <v>0.49908000000000002</v>
      </c>
      <c r="L82">
        <v>0.57745899999999994</v>
      </c>
      <c r="M82">
        <v>0.65249100000000004</v>
      </c>
      <c r="N82">
        <v>0.72720499999999999</v>
      </c>
      <c r="O82">
        <v>0.80153799999999997</v>
      </c>
      <c r="P82">
        <v>0.87680800000000003</v>
      </c>
      <c r="Q82">
        <v>0.95233100000000004</v>
      </c>
      <c r="R82">
        <v>1.0264500000000001</v>
      </c>
      <c r="S82">
        <v>1.1012420000000001</v>
      </c>
      <c r="T82">
        <v>1.1781759999999999</v>
      </c>
      <c r="U82">
        <v>1.257125</v>
      </c>
      <c r="V82">
        <v>1.3359270000000001</v>
      </c>
      <c r="W82">
        <v>1.417843</v>
      </c>
      <c r="X82">
        <v>1.5065679999999999</v>
      </c>
      <c r="Y82">
        <v>1.5963160000000001</v>
      </c>
      <c r="Z82">
        <v>1.687692</v>
      </c>
      <c r="AA82">
        <v>1.786764</v>
      </c>
      <c r="AB82">
        <v>1.8936329999999999</v>
      </c>
      <c r="AC82">
        <v>2.0032350000000001</v>
      </c>
      <c r="AD82">
        <v>2.1123090000000002</v>
      </c>
      <c r="AE82">
        <v>2.2252290000000001</v>
      </c>
      <c r="AF82">
        <v>2.3437489999999999</v>
      </c>
      <c r="AG82">
        <v>2.4672360000000002</v>
      </c>
      <c r="AH82">
        <v>2.598859</v>
      </c>
      <c r="AI82">
        <v>2.7386159999999999</v>
      </c>
      <c r="AJ82">
        <v>2.8866520000000002</v>
      </c>
      <c r="AK82" s="58">
        <v>0.123</v>
      </c>
    </row>
    <row r="83" spans="1:37">
      <c r="A83" t="s">
        <v>335</v>
      </c>
      <c r="B83" t="s">
        <v>972</v>
      </c>
      <c r="C83" t="s">
        <v>973</v>
      </c>
      <c r="D83" t="s">
        <v>323</v>
      </c>
      <c r="F83">
        <v>0.16417899999999999</v>
      </c>
      <c r="G83">
        <v>0.26661699999999999</v>
      </c>
      <c r="H83">
        <v>0.38649099999999997</v>
      </c>
      <c r="I83">
        <v>0.50137299999999996</v>
      </c>
      <c r="J83">
        <v>0.61419000000000001</v>
      </c>
      <c r="K83">
        <v>0.725437</v>
      </c>
      <c r="L83">
        <v>0.82792100000000002</v>
      </c>
      <c r="M83">
        <v>0.924508</v>
      </c>
      <c r="N83">
        <v>1.019326</v>
      </c>
      <c r="O83">
        <v>1.111796</v>
      </c>
      <c r="P83">
        <v>1.20394</v>
      </c>
      <c r="Q83">
        <v>1.2947679999999999</v>
      </c>
      <c r="R83">
        <v>1.382439</v>
      </c>
      <c r="S83">
        <v>1.470337</v>
      </c>
      <c r="T83">
        <v>1.560867</v>
      </c>
      <c r="U83">
        <v>1.6539330000000001</v>
      </c>
      <c r="V83">
        <v>1.747665</v>
      </c>
      <c r="W83">
        <v>1.8465050000000001</v>
      </c>
      <c r="X83">
        <v>1.951492</v>
      </c>
      <c r="Y83">
        <v>2.0569839999999999</v>
      </c>
      <c r="Z83">
        <v>2.1654819999999999</v>
      </c>
      <c r="AA83">
        <v>2.286279</v>
      </c>
      <c r="AB83">
        <v>2.415295</v>
      </c>
      <c r="AC83">
        <v>2.5479159999999998</v>
      </c>
      <c r="AD83">
        <v>2.6800039999999998</v>
      </c>
      <c r="AE83">
        <v>2.8168299999999999</v>
      </c>
      <c r="AF83">
        <v>2.9604940000000002</v>
      </c>
      <c r="AG83">
        <v>3.1102089999999998</v>
      </c>
      <c r="AH83">
        <v>3.2700800000000001</v>
      </c>
      <c r="AI83">
        <v>3.44021</v>
      </c>
      <c r="AJ83">
        <v>3.6207289999999999</v>
      </c>
      <c r="AK83" s="58">
        <v>0.109</v>
      </c>
    </row>
    <row r="84" spans="1:37">
      <c r="A84" t="s">
        <v>336</v>
      </c>
      <c r="B84" t="s">
        <v>974</v>
      </c>
      <c r="C84" t="s">
        <v>975</v>
      </c>
      <c r="D84" t="s">
        <v>323</v>
      </c>
      <c r="F84">
        <v>0.17207500000000001</v>
      </c>
      <c r="G84">
        <v>0.28374100000000002</v>
      </c>
      <c r="H84">
        <v>0.41526999999999997</v>
      </c>
      <c r="I84">
        <v>0.54169599999999996</v>
      </c>
      <c r="J84">
        <v>0.66685000000000005</v>
      </c>
      <c r="K84">
        <v>0.79152699999999998</v>
      </c>
      <c r="L84">
        <v>0.90726099999999998</v>
      </c>
      <c r="M84">
        <v>1.0168870000000001</v>
      </c>
      <c r="N84">
        <v>1.1252530000000001</v>
      </c>
      <c r="O84">
        <v>1.2319979999999999</v>
      </c>
      <c r="P84">
        <v>1.3392580000000001</v>
      </c>
      <c r="Q84">
        <v>1.446159</v>
      </c>
      <c r="R84">
        <v>1.5500849999999999</v>
      </c>
      <c r="S84">
        <v>1.6547639999999999</v>
      </c>
      <c r="T84">
        <v>1.762561</v>
      </c>
      <c r="U84">
        <v>1.873434</v>
      </c>
      <c r="V84">
        <v>1.9850920000000001</v>
      </c>
      <c r="W84">
        <v>2.102662</v>
      </c>
      <c r="X84">
        <v>2.2273559999999999</v>
      </c>
      <c r="Y84">
        <v>2.3527010000000002</v>
      </c>
      <c r="Z84">
        <v>2.4813010000000002</v>
      </c>
      <c r="AA84">
        <v>2.6240589999999999</v>
      </c>
      <c r="AB84">
        <v>2.7760349999999998</v>
      </c>
      <c r="AC84">
        <v>2.931746</v>
      </c>
      <c r="AD84">
        <v>3.086392</v>
      </c>
      <c r="AE84">
        <v>3.2458170000000002</v>
      </c>
      <c r="AF84">
        <v>3.4123320000000001</v>
      </c>
      <c r="AG84">
        <v>3.5848260000000001</v>
      </c>
      <c r="AH84">
        <v>3.7677390000000002</v>
      </c>
      <c r="AI84">
        <v>3.9609299999999998</v>
      </c>
      <c r="AJ84">
        <v>4.1644519999999998</v>
      </c>
      <c r="AK84" s="58">
        <v>0.112</v>
      </c>
    </row>
    <row r="85" spans="1:37">
      <c r="A85" t="s">
        <v>337</v>
      </c>
      <c r="B85" t="s">
        <v>976</v>
      </c>
      <c r="C85" t="s">
        <v>977</v>
      </c>
      <c r="D85" t="s">
        <v>323</v>
      </c>
      <c r="F85">
        <v>0.13279199999999999</v>
      </c>
      <c r="G85">
        <v>0.25957799999999998</v>
      </c>
      <c r="H85">
        <v>0.412574</v>
      </c>
      <c r="I85">
        <v>0.56433599999999995</v>
      </c>
      <c r="J85">
        <v>0.71554700000000004</v>
      </c>
      <c r="K85">
        <v>0.86864799999999998</v>
      </c>
      <c r="L85">
        <v>1.01583</v>
      </c>
      <c r="M85">
        <v>1.1593059999999999</v>
      </c>
      <c r="N85">
        <v>1.3017799999999999</v>
      </c>
      <c r="O85">
        <v>1.444674</v>
      </c>
      <c r="P85">
        <v>1.590762</v>
      </c>
      <c r="Q85">
        <v>1.739317</v>
      </c>
      <c r="R85">
        <v>1.8861939999999999</v>
      </c>
      <c r="S85">
        <v>2.0333209999999999</v>
      </c>
      <c r="T85">
        <v>2.1833</v>
      </c>
      <c r="U85">
        <v>2.33555</v>
      </c>
      <c r="V85">
        <v>2.48638</v>
      </c>
      <c r="W85">
        <v>2.6414689999999998</v>
      </c>
      <c r="X85">
        <v>2.8077359999999998</v>
      </c>
      <c r="Y85">
        <v>2.9772620000000001</v>
      </c>
      <c r="Z85">
        <v>3.151119</v>
      </c>
      <c r="AA85">
        <v>3.3401040000000002</v>
      </c>
      <c r="AB85">
        <v>3.54474</v>
      </c>
      <c r="AC85">
        <v>3.7597230000000001</v>
      </c>
      <c r="AD85">
        <v>3.977452</v>
      </c>
      <c r="AE85">
        <v>4.2026770000000004</v>
      </c>
      <c r="AF85">
        <v>4.4373459999999998</v>
      </c>
      <c r="AG85">
        <v>4.6805199999999996</v>
      </c>
      <c r="AH85">
        <v>4.9399470000000001</v>
      </c>
      <c r="AI85">
        <v>5.217498</v>
      </c>
      <c r="AJ85">
        <v>5.5114140000000003</v>
      </c>
      <c r="AK85" s="58">
        <v>0.13200000000000001</v>
      </c>
    </row>
    <row r="86" spans="1:37">
      <c r="A86" t="s">
        <v>347</v>
      </c>
      <c r="B86" t="s">
        <v>978</v>
      </c>
      <c r="C86" t="s">
        <v>979</v>
      </c>
      <c r="D86" t="s">
        <v>323</v>
      </c>
      <c r="F86">
        <v>5217.8559569999998</v>
      </c>
      <c r="G86">
        <v>5317.6064450000003</v>
      </c>
      <c r="H86">
        <v>5450.7939450000003</v>
      </c>
      <c r="I86">
        <v>5457.8100590000004</v>
      </c>
      <c r="J86">
        <v>5467.8408200000003</v>
      </c>
      <c r="K86">
        <v>5485.3789059999999</v>
      </c>
      <c r="L86">
        <v>5461.3066410000001</v>
      </c>
      <c r="M86">
        <v>5423.9711909999996</v>
      </c>
      <c r="N86">
        <v>5386.6630859999996</v>
      </c>
      <c r="O86">
        <v>5347.7846680000002</v>
      </c>
      <c r="P86">
        <v>5317.5146480000003</v>
      </c>
      <c r="Q86">
        <v>5290.4096680000002</v>
      </c>
      <c r="R86">
        <v>5259.7163090000004</v>
      </c>
      <c r="S86">
        <v>5236.5673829999996</v>
      </c>
      <c r="T86">
        <v>5226.1264650000003</v>
      </c>
      <c r="U86">
        <v>5225.1420900000003</v>
      </c>
      <c r="V86">
        <v>5221.9521480000003</v>
      </c>
      <c r="W86">
        <v>5225.7172849999997</v>
      </c>
      <c r="X86">
        <v>5242.4077150000003</v>
      </c>
      <c r="Y86">
        <v>5260.0078119999998</v>
      </c>
      <c r="Z86">
        <v>5275.6992190000001</v>
      </c>
      <c r="AA86">
        <v>5307.404297</v>
      </c>
      <c r="AB86">
        <v>5355.0698240000002</v>
      </c>
      <c r="AC86">
        <v>5408.3237300000001</v>
      </c>
      <c r="AD86">
        <v>5456.2021480000003</v>
      </c>
      <c r="AE86">
        <v>5505.2817379999997</v>
      </c>
      <c r="AF86">
        <v>5555.1396480000003</v>
      </c>
      <c r="AG86">
        <v>5603.5048829999996</v>
      </c>
      <c r="AH86">
        <v>5657.3647460000002</v>
      </c>
      <c r="AI86">
        <v>5715.7880859999996</v>
      </c>
      <c r="AJ86">
        <v>5776.8569340000004</v>
      </c>
      <c r="AK86" s="58">
        <v>3.0000000000000001E-3</v>
      </c>
    </row>
    <row r="87" spans="1:37">
      <c r="A87" t="s">
        <v>348</v>
      </c>
    </row>
    <row r="88" spans="1:37">
      <c r="A88" t="s">
        <v>328</v>
      </c>
    </row>
    <row r="89" spans="1:37">
      <c r="A89" t="s">
        <v>329</v>
      </c>
      <c r="B89" t="s">
        <v>980</v>
      </c>
      <c r="C89" t="s">
        <v>981</v>
      </c>
      <c r="D89" t="s">
        <v>349</v>
      </c>
      <c r="F89">
        <v>14.441155</v>
      </c>
      <c r="G89">
        <v>14.628674999999999</v>
      </c>
      <c r="H89">
        <v>14.826237000000001</v>
      </c>
      <c r="I89">
        <v>15.029586999999999</v>
      </c>
      <c r="J89">
        <v>15.245305</v>
      </c>
      <c r="K89">
        <v>15.476521</v>
      </c>
      <c r="L89">
        <v>15.718033</v>
      </c>
      <c r="M89">
        <v>15.960606</v>
      </c>
      <c r="N89">
        <v>16.191763000000002</v>
      </c>
      <c r="O89">
        <v>16.413146999999999</v>
      </c>
      <c r="P89">
        <v>16.618607999999998</v>
      </c>
      <c r="Q89">
        <v>16.806021000000001</v>
      </c>
      <c r="R89">
        <v>16.977104000000001</v>
      </c>
      <c r="S89">
        <v>17.133192000000001</v>
      </c>
      <c r="T89">
        <v>17.27223</v>
      </c>
      <c r="U89">
        <v>17.396249999999998</v>
      </c>
      <c r="V89">
        <v>17.508419</v>
      </c>
      <c r="W89">
        <v>17.610192999999999</v>
      </c>
      <c r="X89">
        <v>17.702138999999999</v>
      </c>
      <c r="Y89">
        <v>17.781745999999998</v>
      </c>
      <c r="Z89">
        <v>17.851130999999999</v>
      </c>
      <c r="AA89">
        <v>17.911246999999999</v>
      </c>
      <c r="AB89">
        <v>17.963654999999999</v>
      </c>
      <c r="AC89">
        <v>18.006924000000001</v>
      </c>
      <c r="AD89">
        <v>18.042721</v>
      </c>
      <c r="AE89">
        <v>18.073295999999999</v>
      </c>
      <c r="AF89">
        <v>18.100134000000001</v>
      </c>
      <c r="AG89">
        <v>18.122146999999998</v>
      </c>
      <c r="AH89">
        <v>18.139838999999998</v>
      </c>
      <c r="AI89">
        <v>18.155156999999999</v>
      </c>
      <c r="AJ89">
        <v>18.168056</v>
      </c>
      <c r="AK89" s="58">
        <v>8.0000000000000002E-3</v>
      </c>
    </row>
    <row r="90" spans="1:37">
      <c r="A90" t="s">
        <v>330</v>
      </c>
      <c r="B90" t="s">
        <v>982</v>
      </c>
      <c r="C90" t="s">
        <v>983</v>
      </c>
      <c r="D90" t="s">
        <v>350</v>
      </c>
      <c r="F90">
        <v>9.9267020000000006</v>
      </c>
      <c r="G90">
        <v>10.047406000000001</v>
      </c>
      <c r="H90">
        <v>10.179577</v>
      </c>
      <c r="I90">
        <v>10.321268999999999</v>
      </c>
      <c r="J90">
        <v>10.476922</v>
      </c>
      <c r="K90">
        <v>10.646212</v>
      </c>
      <c r="L90">
        <v>10.82499</v>
      </c>
      <c r="M90">
        <v>11.012845</v>
      </c>
      <c r="N90">
        <v>11.20072</v>
      </c>
      <c r="O90">
        <v>11.391628000000001</v>
      </c>
      <c r="P90">
        <v>11.580079</v>
      </c>
      <c r="Q90">
        <v>11.768107000000001</v>
      </c>
      <c r="R90">
        <v>11.946362000000001</v>
      </c>
      <c r="S90">
        <v>12.112182000000001</v>
      </c>
      <c r="T90">
        <v>12.268108</v>
      </c>
      <c r="U90">
        <v>12.415834</v>
      </c>
      <c r="V90">
        <v>12.553369</v>
      </c>
      <c r="W90">
        <v>12.682407</v>
      </c>
      <c r="X90">
        <v>12.805351999999999</v>
      </c>
      <c r="Y90">
        <v>12.922828000000001</v>
      </c>
      <c r="Z90">
        <v>13.034765</v>
      </c>
      <c r="AA90">
        <v>13.132212000000001</v>
      </c>
      <c r="AB90">
        <v>13.222569999999999</v>
      </c>
      <c r="AC90">
        <v>13.304976</v>
      </c>
      <c r="AD90">
        <v>13.380089999999999</v>
      </c>
      <c r="AE90">
        <v>13.451065</v>
      </c>
      <c r="AF90">
        <v>13.519724999999999</v>
      </c>
      <c r="AG90">
        <v>13.587388000000001</v>
      </c>
      <c r="AH90">
        <v>13.656262999999999</v>
      </c>
      <c r="AI90">
        <v>13.727529000000001</v>
      </c>
      <c r="AJ90">
        <v>13.800326</v>
      </c>
      <c r="AK90" s="58">
        <v>1.0999999999999999E-2</v>
      </c>
    </row>
    <row r="91" spans="1:37">
      <c r="A91" t="s">
        <v>331</v>
      </c>
      <c r="B91" t="s">
        <v>984</v>
      </c>
      <c r="C91" t="s">
        <v>985</v>
      </c>
      <c r="D91" t="s">
        <v>350</v>
      </c>
      <c r="F91">
        <v>11.814458</v>
      </c>
      <c r="G91">
        <v>12.035667</v>
      </c>
      <c r="H91">
        <v>12.181789</v>
      </c>
      <c r="I91">
        <v>12.289403</v>
      </c>
      <c r="J91">
        <v>12.387568999999999</v>
      </c>
      <c r="K91">
        <v>12.489755000000001</v>
      </c>
      <c r="L91">
        <v>12.601646000000001</v>
      </c>
      <c r="M91">
        <v>12.724716000000001</v>
      </c>
      <c r="N91">
        <v>12.831035999999999</v>
      </c>
      <c r="O91">
        <v>12.935676000000001</v>
      </c>
      <c r="P91">
        <v>13.039225999999999</v>
      </c>
      <c r="Q91">
        <v>13.138006000000001</v>
      </c>
      <c r="R91">
        <v>13.22781</v>
      </c>
      <c r="S91">
        <v>13.306797</v>
      </c>
      <c r="T91">
        <v>13.377143999999999</v>
      </c>
      <c r="U91">
        <v>13.438286</v>
      </c>
      <c r="V91">
        <v>13.490224</v>
      </c>
      <c r="W91">
        <v>13.534329</v>
      </c>
      <c r="X91">
        <v>13.572082999999999</v>
      </c>
      <c r="Y91">
        <v>13.604445</v>
      </c>
      <c r="Z91">
        <v>13.634555000000001</v>
      </c>
      <c r="AA91">
        <v>13.661902</v>
      </c>
      <c r="AB91">
        <v>13.686707</v>
      </c>
      <c r="AC91">
        <v>13.709042</v>
      </c>
      <c r="AD91">
        <v>13.729058999999999</v>
      </c>
      <c r="AE91">
        <v>13.746888</v>
      </c>
      <c r="AF91">
        <v>13.76193</v>
      </c>
      <c r="AG91">
        <v>13.771383999999999</v>
      </c>
      <c r="AH91">
        <v>13.779349</v>
      </c>
      <c r="AI91">
        <v>13.786849999999999</v>
      </c>
      <c r="AJ91">
        <v>13.794600000000001</v>
      </c>
      <c r="AK91" s="58">
        <v>5.0000000000000001E-3</v>
      </c>
    </row>
    <row r="92" spans="1:37">
      <c r="A92" t="s">
        <v>332</v>
      </c>
      <c r="B92" t="s">
        <v>986</v>
      </c>
      <c r="C92" t="s">
        <v>987</v>
      </c>
      <c r="D92" t="s">
        <v>350</v>
      </c>
      <c r="F92">
        <v>11.239466</v>
      </c>
      <c r="G92">
        <v>11.575252000000001</v>
      </c>
      <c r="H92">
        <v>11.801546</v>
      </c>
      <c r="I92">
        <v>11.981204</v>
      </c>
      <c r="J92">
        <v>12.147366</v>
      </c>
      <c r="K92">
        <v>12.315771</v>
      </c>
      <c r="L92">
        <v>12.490402</v>
      </c>
      <c r="M92">
        <v>12.672897000000001</v>
      </c>
      <c r="N92">
        <v>12.827883999999999</v>
      </c>
      <c r="O92">
        <v>12.967802000000001</v>
      </c>
      <c r="P92">
        <v>13.09581</v>
      </c>
      <c r="Q92">
        <v>13.210972999999999</v>
      </c>
      <c r="R92">
        <v>13.312048000000001</v>
      </c>
      <c r="S92">
        <v>13.398804999999999</v>
      </c>
      <c r="T92">
        <v>13.471738</v>
      </c>
      <c r="U92">
        <v>13.531838</v>
      </c>
      <c r="V92">
        <v>13.580890999999999</v>
      </c>
      <c r="W92">
        <v>13.621471</v>
      </c>
      <c r="X92">
        <v>13.654075000000001</v>
      </c>
      <c r="Y92">
        <v>13.680985</v>
      </c>
      <c r="Z92">
        <v>13.709327999999999</v>
      </c>
      <c r="AA92">
        <v>13.732798000000001</v>
      </c>
      <c r="AB92">
        <v>13.750989000000001</v>
      </c>
      <c r="AC92">
        <v>13.764068</v>
      </c>
      <c r="AD92">
        <v>13.772107999999999</v>
      </c>
      <c r="AE92">
        <v>13.775297999999999</v>
      </c>
      <c r="AF92">
        <v>13.773542000000001</v>
      </c>
      <c r="AG92">
        <v>13.76587</v>
      </c>
      <c r="AH92">
        <v>13.754224000000001</v>
      </c>
      <c r="AI92">
        <v>13.73978</v>
      </c>
      <c r="AJ92">
        <v>13.723494000000001</v>
      </c>
      <c r="AK92" s="58">
        <v>7.0000000000000001E-3</v>
      </c>
    </row>
    <row r="93" spans="1:37">
      <c r="A93" t="s">
        <v>333</v>
      </c>
      <c r="B93" t="s">
        <v>988</v>
      </c>
      <c r="C93" t="s">
        <v>989</v>
      </c>
      <c r="D93" t="s">
        <v>350</v>
      </c>
      <c r="F93">
        <v>10.253254999999999</v>
      </c>
      <c r="G93">
        <v>10.360967</v>
      </c>
      <c r="H93">
        <v>10.478137</v>
      </c>
      <c r="I93">
        <v>10.603483000000001</v>
      </c>
      <c r="J93">
        <v>10.740444</v>
      </c>
      <c r="K93">
        <v>10.889589000000001</v>
      </c>
      <c r="L93">
        <v>11.048202</v>
      </c>
      <c r="M93">
        <v>11.215681</v>
      </c>
      <c r="N93">
        <v>11.375712</v>
      </c>
      <c r="O93">
        <v>11.537001999999999</v>
      </c>
      <c r="P93">
        <v>11.697734000000001</v>
      </c>
      <c r="Q93">
        <v>11.855029</v>
      </c>
      <c r="R93">
        <v>12.004428000000001</v>
      </c>
      <c r="S93">
        <v>12.143428999999999</v>
      </c>
      <c r="T93">
        <v>12.276748</v>
      </c>
      <c r="U93">
        <v>12.401439999999999</v>
      </c>
      <c r="V93">
        <v>12.51764</v>
      </c>
      <c r="W93">
        <v>12.623834</v>
      </c>
      <c r="X93">
        <v>12.723661999999999</v>
      </c>
      <c r="Y93">
        <v>12.814814</v>
      </c>
      <c r="Z93">
        <v>12.897702000000001</v>
      </c>
      <c r="AA93">
        <v>12.966091</v>
      </c>
      <c r="AB93">
        <v>13.027263</v>
      </c>
      <c r="AC93">
        <v>13.081823</v>
      </c>
      <c r="AD93">
        <v>13.132109</v>
      </c>
      <c r="AE93">
        <v>13.179739</v>
      </c>
      <c r="AF93">
        <v>13.226922</v>
      </c>
      <c r="AG93">
        <v>13.274701</v>
      </c>
      <c r="AH93">
        <v>13.324634</v>
      </c>
      <c r="AI93">
        <v>13.377333999999999</v>
      </c>
      <c r="AJ93">
        <v>13.432138</v>
      </c>
      <c r="AK93" s="58">
        <v>8.9999999999999993E-3</v>
      </c>
    </row>
    <row r="94" spans="1:37">
      <c r="A94" t="s">
        <v>334</v>
      </c>
      <c r="B94" t="s">
        <v>990</v>
      </c>
      <c r="C94" t="s">
        <v>991</v>
      </c>
      <c r="D94" t="s">
        <v>349</v>
      </c>
      <c r="F94">
        <v>26.399508999999998</v>
      </c>
      <c r="G94">
        <v>26.755780999999999</v>
      </c>
      <c r="H94">
        <v>26.928184999999999</v>
      </c>
      <c r="I94">
        <v>27.042293999999998</v>
      </c>
      <c r="J94">
        <v>27.142814999999999</v>
      </c>
      <c r="K94">
        <v>27.248234</v>
      </c>
      <c r="L94">
        <v>27.365373999999999</v>
      </c>
      <c r="M94">
        <v>27.497843</v>
      </c>
      <c r="N94">
        <v>27.629349000000001</v>
      </c>
      <c r="O94">
        <v>27.775953000000001</v>
      </c>
      <c r="P94">
        <v>27.927216999999999</v>
      </c>
      <c r="Q94">
        <v>28.072451000000001</v>
      </c>
      <c r="R94">
        <v>28.203959999999999</v>
      </c>
      <c r="S94">
        <v>28.322315</v>
      </c>
      <c r="T94">
        <v>28.426901000000001</v>
      </c>
      <c r="U94">
        <v>28.516711999999998</v>
      </c>
      <c r="V94">
        <v>28.592558</v>
      </c>
      <c r="W94">
        <v>28.656251999999999</v>
      </c>
      <c r="X94">
        <v>28.709403999999999</v>
      </c>
      <c r="Y94">
        <v>28.754958999999999</v>
      </c>
      <c r="Z94">
        <v>28.78237</v>
      </c>
      <c r="AA94">
        <v>28.806516999999999</v>
      </c>
      <c r="AB94">
        <v>28.828320999999999</v>
      </c>
      <c r="AC94">
        <v>28.85087</v>
      </c>
      <c r="AD94">
        <v>28.874853000000002</v>
      </c>
      <c r="AE94">
        <v>28.899998</v>
      </c>
      <c r="AF94">
        <v>28.925726000000001</v>
      </c>
      <c r="AG94">
        <v>28.951874</v>
      </c>
      <c r="AH94">
        <v>28.978064</v>
      </c>
      <c r="AI94">
        <v>29.003675000000001</v>
      </c>
      <c r="AJ94">
        <v>29.027661999999999</v>
      </c>
      <c r="AK94" s="58">
        <v>3.0000000000000001E-3</v>
      </c>
    </row>
    <row r="95" spans="1:37">
      <c r="A95" t="s">
        <v>335</v>
      </c>
      <c r="B95" t="s">
        <v>992</v>
      </c>
      <c r="C95" t="s">
        <v>993</v>
      </c>
      <c r="D95" t="s">
        <v>349</v>
      </c>
      <c r="F95">
        <v>22.632963</v>
      </c>
      <c r="G95">
        <v>22.804981000000002</v>
      </c>
      <c r="H95">
        <v>23.004892000000002</v>
      </c>
      <c r="I95">
        <v>23.193795999999999</v>
      </c>
      <c r="J95">
        <v>23.416328</v>
      </c>
      <c r="K95">
        <v>23.683167999999998</v>
      </c>
      <c r="L95">
        <v>23.992905</v>
      </c>
      <c r="M95">
        <v>24.346105999999999</v>
      </c>
      <c r="N95">
        <v>24.686508</v>
      </c>
      <c r="O95">
        <v>25.057226</v>
      </c>
      <c r="P95">
        <v>25.43384</v>
      </c>
      <c r="Q95">
        <v>25.805019000000001</v>
      </c>
      <c r="R95">
        <v>26.144081</v>
      </c>
      <c r="S95">
        <v>26.447068999999999</v>
      </c>
      <c r="T95">
        <v>26.715181000000001</v>
      </c>
      <c r="U95">
        <v>26.947904999999999</v>
      </c>
      <c r="V95">
        <v>27.146709000000001</v>
      </c>
      <c r="W95">
        <v>27.315069000000001</v>
      </c>
      <c r="X95">
        <v>27.456453</v>
      </c>
      <c r="Y95">
        <v>27.578709</v>
      </c>
      <c r="Z95">
        <v>27.685963000000001</v>
      </c>
      <c r="AA95">
        <v>27.781416</v>
      </c>
      <c r="AB95">
        <v>27.867270000000001</v>
      </c>
      <c r="AC95">
        <v>27.951789999999999</v>
      </c>
      <c r="AD95">
        <v>28.034054000000001</v>
      </c>
      <c r="AE95">
        <v>28.112970000000001</v>
      </c>
      <c r="AF95">
        <v>28.186712</v>
      </c>
      <c r="AG95">
        <v>28.254383000000001</v>
      </c>
      <c r="AH95">
        <v>28.314955000000001</v>
      </c>
      <c r="AI95">
        <v>28.367466</v>
      </c>
      <c r="AJ95">
        <v>28.409887000000001</v>
      </c>
      <c r="AK95" s="58">
        <v>8.0000000000000002E-3</v>
      </c>
    </row>
    <row r="96" spans="1:37">
      <c r="A96" t="s">
        <v>336</v>
      </c>
      <c r="B96" t="s">
        <v>994</v>
      </c>
      <c r="C96" t="s">
        <v>995</v>
      </c>
      <c r="D96" t="s">
        <v>350</v>
      </c>
      <c r="F96">
        <v>18.31916</v>
      </c>
      <c r="G96">
        <v>18.487839000000001</v>
      </c>
      <c r="H96">
        <v>18.575558000000001</v>
      </c>
      <c r="I96">
        <v>18.652594000000001</v>
      </c>
      <c r="J96">
        <v>18.734797</v>
      </c>
      <c r="K96">
        <v>18.830400000000001</v>
      </c>
      <c r="L96">
        <v>18.941905999999999</v>
      </c>
      <c r="M96">
        <v>19.07225</v>
      </c>
      <c r="N96">
        <v>19.193322999999999</v>
      </c>
      <c r="O96">
        <v>19.320958999999998</v>
      </c>
      <c r="P96">
        <v>19.447026999999999</v>
      </c>
      <c r="Q96">
        <v>19.560010999999999</v>
      </c>
      <c r="R96">
        <v>19.665638000000001</v>
      </c>
      <c r="S96">
        <v>19.762432</v>
      </c>
      <c r="T96">
        <v>19.849924000000001</v>
      </c>
      <c r="U96">
        <v>19.928265</v>
      </c>
      <c r="V96">
        <v>19.998434</v>
      </c>
      <c r="W96">
        <v>20.055775000000001</v>
      </c>
      <c r="X96">
        <v>20.107605</v>
      </c>
      <c r="Y96">
        <v>20.155799999999999</v>
      </c>
      <c r="Z96">
        <v>20.201256000000001</v>
      </c>
      <c r="AA96">
        <v>20.244726</v>
      </c>
      <c r="AB96">
        <v>20.285682999999999</v>
      </c>
      <c r="AC96">
        <v>20.326917999999999</v>
      </c>
      <c r="AD96">
        <v>20.367916000000001</v>
      </c>
      <c r="AE96">
        <v>20.408463000000001</v>
      </c>
      <c r="AF96">
        <v>20.447752000000001</v>
      </c>
      <c r="AG96">
        <v>20.485363</v>
      </c>
      <c r="AH96">
        <v>20.520792</v>
      </c>
      <c r="AI96">
        <v>20.552965</v>
      </c>
      <c r="AJ96">
        <v>20.581814000000001</v>
      </c>
      <c r="AK96" s="58">
        <v>4.0000000000000001E-3</v>
      </c>
    </row>
    <row r="97" spans="1:37">
      <c r="A97" t="s">
        <v>337</v>
      </c>
      <c r="B97" t="s">
        <v>996</v>
      </c>
      <c r="C97" t="s">
        <v>997</v>
      </c>
      <c r="D97" t="s">
        <v>349</v>
      </c>
      <c r="F97">
        <v>18.454547999999999</v>
      </c>
      <c r="G97">
        <v>17.22167</v>
      </c>
      <c r="H97">
        <v>16.867775000000002</v>
      </c>
      <c r="I97">
        <v>16.693802000000002</v>
      </c>
      <c r="J97">
        <v>16.587803000000001</v>
      </c>
      <c r="K97">
        <v>16.515595999999999</v>
      </c>
      <c r="L97">
        <v>16.464047999999998</v>
      </c>
      <c r="M97">
        <v>16.425732</v>
      </c>
      <c r="N97">
        <v>16.395925999999999</v>
      </c>
      <c r="O97">
        <v>16.372328</v>
      </c>
      <c r="P97">
        <v>16.353483000000001</v>
      </c>
      <c r="Q97">
        <v>16.338339000000001</v>
      </c>
      <c r="R97">
        <v>16.326218000000001</v>
      </c>
      <c r="S97">
        <v>16.316557</v>
      </c>
      <c r="T97">
        <v>16.308928999999999</v>
      </c>
      <c r="U97">
        <v>16.303013</v>
      </c>
      <c r="V97">
        <v>16.298501999999999</v>
      </c>
      <c r="W97">
        <v>16.295107000000002</v>
      </c>
      <c r="X97">
        <v>16.292560999999999</v>
      </c>
      <c r="Y97">
        <v>16.288111000000001</v>
      </c>
      <c r="Z97">
        <v>16.283850000000001</v>
      </c>
      <c r="AA97">
        <v>16.280087000000002</v>
      </c>
      <c r="AB97">
        <v>16.276748999999999</v>
      </c>
      <c r="AC97">
        <v>16.269725999999999</v>
      </c>
      <c r="AD97">
        <v>16.264316999999998</v>
      </c>
      <c r="AE97">
        <v>16.260110999999998</v>
      </c>
      <c r="AF97">
        <v>16.256844999999998</v>
      </c>
      <c r="AG97">
        <v>16.254283999999998</v>
      </c>
      <c r="AH97">
        <v>16.252281</v>
      </c>
      <c r="AI97">
        <v>16.250710999999999</v>
      </c>
      <c r="AJ97">
        <v>16.250630999999998</v>
      </c>
      <c r="AK97" s="58">
        <v>-4.0000000000000001E-3</v>
      </c>
    </row>
    <row r="98" spans="1:37">
      <c r="A98" t="s">
        <v>351</v>
      </c>
      <c r="B98" t="s">
        <v>998</v>
      </c>
      <c r="C98" t="s">
        <v>999</v>
      </c>
      <c r="F98">
        <v>13.189824</v>
      </c>
      <c r="G98">
        <v>13.375131</v>
      </c>
      <c r="H98">
        <v>13.572129</v>
      </c>
      <c r="I98">
        <v>13.774395</v>
      </c>
      <c r="J98">
        <v>13.988068999999999</v>
      </c>
      <c r="K98">
        <v>14.214337</v>
      </c>
      <c r="L98">
        <v>14.446809999999999</v>
      </c>
      <c r="M98">
        <v>14.679754000000001</v>
      </c>
      <c r="N98">
        <v>14.902338</v>
      </c>
      <c r="O98">
        <v>15.116213</v>
      </c>
      <c r="P98">
        <v>15.315773</v>
      </c>
      <c r="Q98">
        <v>15.501522</v>
      </c>
      <c r="R98">
        <v>15.669395</v>
      </c>
      <c r="S98">
        <v>15.819436</v>
      </c>
      <c r="T98">
        <v>15.953656000000001</v>
      </c>
      <c r="U98">
        <v>16.074217000000001</v>
      </c>
      <c r="V98">
        <v>16.181452</v>
      </c>
      <c r="W98">
        <v>16.277356999999999</v>
      </c>
      <c r="X98">
        <v>16.364135999999998</v>
      </c>
      <c r="Y98">
        <v>16.441041999999999</v>
      </c>
      <c r="Z98">
        <v>16.509022000000002</v>
      </c>
      <c r="AA98">
        <v>16.564892</v>
      </c>
      <c r="AB98">
        <v>16.613281000000001</v>
      </c>
      <c r="AC98">
        <v>16.652504</v>
      </c>
      <c r="AD98">
        <v>16.684100999999998</v>
      </c>
      <c r="AE98">
        <v>16.710799999999999</v>
      </c>
      <c r="AF98">
        <v>16.734235999999999</v>
      </c>
      <c r="AG98">
        <v>16.754442000000001</v>
      </c>
      <c r="AH98">
        <v>16.772921</v>
      </c>
      <c r="AI98">
        <v>16.791166</v>
      </c>
      <c r="AJ98">
        <v>16.808792</v>
      </c>
      <c r="AK98" s="58">
        <v>8.0000000000000002E-3</v>
      </c>
    </row>
    <row r="99" spans="1:37">
      <c r="A99" t="s">
        <v>339</v>
      </c>
    </row>
    <row r="100" spans="1:37">
      <c r="A100" t="s">
        <v>329</v>
      </c>
      <c r="B100" t="s">
        <v>1000</v>
      </c>
      <c r="C100" t="s">
        <v>1001</v>
      </c>
      <c r="D100" t="s">
        <v>349</v>
      </c>
      <c r="F100">
        <v>8.9404760000000003</v>
      </c>
      <c r="G100">
        <v>9.0363819999999997</v>
      </c>
      <c r="H100">
        <v>9.1547750000000008</v>
      </c>
      <c r="I100">
        <v>9.2892670000000006</v>
      </c>
      <c r="J100">
        <v>9.4388299999999994</v>
      </c>
      <c r="K100">
        <v>9.6053990000000002</v>
      </c>
      <c r="L100">
        <v>9.7839679999999998</v>
      </c>
      <c r="M100">
        <v>9.9716140000000006</v>
      </c>
      <c r="N100">
        <v>10.154836</v>
      </c>
      <c r="O100">
        <v>10.346681999999999</v>
      </c>
      <c r="P100">
        <v>10.546023999999999</v>
      </c>
      <c r="Q100">
        <v>10.754020000000001</v>
      </c>
      <c r="R100">
        <v>10.958914999999999</v>
      </c>
      <c r="S100">
        <v>11.150485</v>
      </c>
      <c r="T100">
        <v>11.329257999999999</v>
      </c>
      <c r="U100">
        <v>11.492611</v>
      </c>
      <c r="V100">
        <v>11.639251</v>
      </c>
      <c r="W100">
        <v>11.770699</v>
      </c>
      <c r="X100">
        <v>11.890703999999999</v>
      </c>
      <c r="Y100">
        <v>12.001735999999999</v>
      </c>
      <c r="Z100">
        <v>12.103960000000001</v>
      </c>
      <c r="AA100">
        <v>12.196728</v>
      </c>
      <c r="AB100">
        <v>12.27952</v>
      </c>
      <c r="AC100">
        <v>12.349544</v>
      </c>
      <c r="AD100">
        <v>12.408097</v>
      </c>
      <c r="AE100">
        <v>12.45811</v>
      </c>
      <c r="AF100">
        <v>12.502172</v>
      </c>
      <c r="AG100">
        <v>12.540189</v>
      </c>
      <c r="AH100">
        <v>12.573407</v>
      </c>
      <c r="AI100">
        <v>12.603676999999999</v>
      </c>
      <c r="AJ100">
        <v>12.63172</v>
      </c>
      <c r="AK100" s="58">
        <v>1.2E-2</v>
      </c>
    </row>
    <row r="101" spans="1:37">
      <c r="A101" t="s">
        <v>330</v>
      </c>
      <c r="B101" t="s">
        <v>1002</v>
      </c>
      <c r="C101" t="s">
        <v>1003</v>
      </c>
      <c r="D101" t="s">
        <v>350</v>
      </c>
      <c r="F101">
        <v>6.6134069999999996</v>
      </c>
      <c r="G101">
        <v>6.6567069999999999</v>
      </c>
      <c r="H101">
        <v>6.7124790000000001</v>
      </c>
      <c r="I101">
        <v>6.7777089999999998</v>
      </c>
      <c r="J101">
        <v>6.850651</v>
      </c>
      <c r="K101">
        <v>6.9346740000000002</v>
      </c>
      <c r="L101">
        <v>7.0271020000000002</v>
      </c>
      <c r="M101">
        <v>7.1272320000000002</v>
      </c>
      <c r="N101">
        <v>7.22478</v>
      </c>
      <c r="O101">
        <v>7.3280760000000003</v>
      </c>
      <c r="P101">
        <v>7.4381510000000004</v>
      </c>
      <c r="Q101">
        <v>7.5557439999999998</v>
      </c>
      <c r="R101">
        <v>7.6756159999999998</v>
      </c>
      <c r="S101">
        <v>7.794842</v>
      </c>
      <c r="T101">
        <v>7.9073630000000001</v>
      </c>
      <c r="U101">
        <v>8.0144570000000002</v>
      </c>
      <c r="V101">
        <v>8.1157540000000008</v>
      </c>
      <c r="W101">
        <v>8.2084890000000001</v>
      </c>
      <c r="X101">
        <v>8.2963269999999998</v>
      </c>
      <c r="Y101">
        <v>8.3777659999999994</v>
      </c>
      <c r="Z101">
        <v>8.4553399999999996</v>
      </c>
      <c r="AA101">
        <v>8.5272749999999995</v>
      </c>
      <c r="AB101">
        <v>8.593337</v>
      </c>
      <c r="AC101">
        <v>8.652272</v>
      </c>
      <c r="AD101">
        <v>8.7048109999999994</v>
      </c>
      <c r="AE101">
        <v>8.7532599999999992</v>
      </c>
      <c r="AF101">
        <v>8.7979179999999992</v>
      </c>
      <c r="AG101">
        <v>8.8393770000000007</v>
      </c>
      <c r="AH101">
        <v>8.8767929999999993</v>
      </c>
      <c r="AI101">
        <v>8.9107950000000002</v>
      </c>
      <c r="AJ101">
        <v>8.9427699999999994</v>
      </c>
      <c r="AK101" s="58">
        <v>0.01</v>
      </c>
    </row>
    <row r="102" spans="1:37">
      <c r="A102" t="s">
        <v>331</v>
      </c>
      <c r="B102" t="s">
        <v>1004</v>
      </c>
      <c r="C102" t="s">
        <v>1005</v>
      </c>
      <c r="D102" t="s">
        <v>350</v>
      </c>
      <c r="F102">
        <v>6.6512799999999999</v>
      </c>
      <c r="G102">
        <v>6.69374</v>
      </c>
      <c r="H102">
        <v>6.7533089999999998</v>
      </c>
      <c r="I102">
        <v>6.8296229999999998</v>
      </c>
      <c r="J102">
        <v>6.9223929999999996</v>
      </c>
      <c r="K102">
        <v>7.0338139999999996</v>
      </c>
      <c r="L102">
        <v>7.162801</v>
      </c>
      <c r="M102">
        <v>7.3053049999999997</v>
      </c>
      <c r="N102">
        <v>7.4456110000000004</v>
      </c>
      <c r="O102">
        <v>7.5961749999999997</v>
      </c>
      <c r="P102">
        <v>7.7527100000000004</v>
      </c>
      <c r="Q102">
        <v>7.9141399999999997</v>
      </c>
      <c r="R102">
        <v>8.0709820000000008</v>
      </c>
      <c r="S102">
        <v>8.2122969999999995</v>
      </c>
      <c r="T102">
        <v>8.3391990000000007</v>
      </c>
      <c r="U102">
        <v>8.462828</v>
      </c>
      <c r="V102">
        <v>8.5746579999999994</v>
      </c>
      <c r="W102">
        <v>8.6716730000000002</v>
      </c>
      <c r="X102">
        <v>8.7547709999999999</v>
      </c>
      <c r="Y102">
        <v>8.8268880000000003</v>
      </c>
      <c r="Z102">
        <v>8.8883259999999993</v>
      </c>
      <c r="AA102">
        <v>8.9399899999999999</v>
      </c>
      <c r="AB102">
        <v>8.9836550000000006</v>
      </c>
      <c r="AC102">
        <v>9.0208270000000006</v>
      </c>
      <c r="AD102">
        <v>9.052505</v>
      </c>
      <c r="AE102">
        <v>9.0794940000000004</v>
      </c>
      <c r="AF102">
        <v>9.1025589999999994</v>
      </c>
      <c r="AG102">
        <v>9.1224950000000007</v>
      </c>
      <c r="AH102">
        <v>9.1401610000000009</v>
      </c>
      <c r="AI102">
        <v>9.1641200000000005</v>
      </c>
      <c r="AJ102">
        <v>9.1839209999999998</v>
      </c>
      <c r="AK102" s="58">
        <v>1.0999999999999999E-2</v>
      </c>
    </row>
    <row r="103" spans="1:37">
      <c r="A103" t="s">
        <v>332</v>
      </c>
      <c r="B103" t="s">
        <v>1006</v>
      </c>
      <c r="C103" t="s">
        <v>1007</v>
      </c>
      <c r="D103" t="s">
        <v>350</v>
      </c>
      <c r="F103">
        <v>6.7406430000000004</v>
      </c>
      <c r="G103">
        <v>6.8477740000000002</v>
      </c>
      <c r="H103">
        <v>6.9631809999999996</v>
      </c>
      <c r="I103">
        <v>7.0839860000000003</v>
      </c>
      <c r="J103">
        <v>7.2115590000000003</v>
      </c>
      <c r="K103">
        <v>7.3492930000000003</v>
      </c>
      <c r="L103">
        <v>7.4943070000000001</v>
      </c>
      <c r="M103">
        <v>7.6426460000000001</v>
      </c>
      <c r="N103">
        <v>7.7778650000000003</v>
      </c>
      <c r="O103">
        <v>7.9161070000000002</v>
      </c>
      <c r="P103">
        <v>8.0580409999999993</v>
      </c>
      <c r="Q103">
        <v>8.2037519999999997</v>
      </c>
      <c r="R103">
        <v>8.3473100000000002</v>
      </c>
      <c r="S103">
        <v>8.4822120000000005</v>
      </c>
      <c r="T103">
        <v>8.6085600000000007</v>
      </c>
      <c r="U103">
        <v>8.7238760000000006</v>
      </c>
      <c r="V103">
        <v>8.8271739999999994</v>
      </c>
      <c r="W103">
        <v>8.9169400000000003</v>
      </c>
      <c r="X103">
        <v>8.9940569999999997</v>
      </c>
      <c r="Y103">
        <v>9.0602409999999995</v>
      </c>
      <c r="Z103">
        <v>9.1161309999999993</v>
      </c>
      <c r="AA103">
        <v>9.1641980000000007</v>
      </c>
      <c r="AB103">
        <v>9.2044610000000002</v>
      </c>
      <c r="AC103">
        <v>9.241619</v>
      </c>
      <c r="AD103">
        <v>9.2749959999999998</v>
      </c>
      <c r="AE103">
        <v>9.3026769999999992</v>
      </c>
      <c r="AF103">
        <v>9.3261679999999991</v>
      </c>
      <c r="AG103">
        <v>9.3478359999999991</v>
      </c>
      <c r="AH103">
        <v>9.3682660000000002</v>
      </c>
      <c r="AI103">
        <v>9.3871769999999994</v>
      </c>
      <c r="AJ103">
        <v>9.4043069999999993</v>
      </c>
      <c r="AK103" s="58">
        <v>1.0999999999999999E-2</v>
      </c>
    </row>
    <row r="104" spans="1:37">
      <c r="A104" t="s">
        <v>333</v>
      </c>
      <c r="B104" t="s">
        <v>1008</v>
      </c>
      <c r="C104" t="s">
        <v>1009</v>
      </c>
      <c r="D104" t="s">
        <v>352</v>
      </c>
      <c r="F104">
        <v>6.8314630000000003</v>
      </c>
      <c r="G104">
        <v>6.8920669999999999</v>
      </c>
      <c r="H104">
        <v>6.9636399999999998</v>
      </c>
      <c r="I104">
        <v>7.0424420000000003</v>
      </c>
      <c r="J104">
        <v>7.1281319999999999</v>
      </c>
      <c r="K104">
        <v>7.2232580000000004</v>
      </c>
      <c r="L104">
        <v>7.326784</v>
      </c>
      <c r="M104">
        <v>7.4372249999999998</v>
      </c>
      <c r="N104">
        <v>7.5396590000000003</v>
      </c>
      <c r="O104">
        <v>7.6486070000000002</v>
      </c>
      <c r="P104">
        <v>7.7619360000000004</v>
      </c>
      <c r="Q104">
        <v>7.8823309999999998</v>
      </c>
      <c r="R104">
        <v>8.0035799999999995</v>
      </c>
      <c r="S104">
        <v>8.1219900000000003</v>
      </c>
      <c r="T104">
        <v>8.2252600000000005</v>
      </c>
      <c r="U104">
        <v>8.3188899999999997</v>
      </c>
      <c r="V104">
        <v>8.4037509999999997</v>
      </c>
      <c r="W104">
        <v>8.4774890000000003</v>
      </c>
      <c r="X104">
        <v>8.5456640000000004</v>
      </c>
      <c r="Y104">
        <v>8.6067289999999996</v>
      </c>
      <c r="Z104">
        <v>8.6612030000000004</v>
      </c>
      <c r="AA104">
        <v>8.7100209999999993</v>
      </c>
      <c r="AB104">
        <v>8.753679</v>
      </c>
      <c r="AC104">
        <v>8.7926490000000008</v>
      </c>
      <c r="AD104">
        <v>8.8277719999999995</v>
      </c>
      <c r="AE104">
        <v>8.8590339999999994</v>
      </c>
      <c r="AF104">
        <v>8.8872140000000002</v>
      </c>
      <c r="AG104">
        <v>8.9130579999999995</v>
      </c>
      <c r="AH104">
        <v>8.9370720000000006</v>
      </c>
      <c r="AI104">
        <v>8.9583569999999995</v>
      </c>
      <c r="AJ104">
        <v>8.9769469999999991</v>
      </c>
      <c r="AK104" s="58">
        <v>8.9999999999999993E-3</v>
      </c>
    </row>
    <row r="105" spans="1:37">
      <c r="A105" t="s">
        <v>334</v>
      </c>
      <c r="B105" t="s">
        <v>1010</v>
      </c>
      <c r="C105" t="s">
        <v>1011</v>
      </c>
      <c r="D105" t="s">
        <v>350</v>
      </c>
      <c r="F105">
        <v>17.467136</v>
      </c>
      <c r="G105">
        <v>17.398571</v>
      </c>
      <c r="H105">
        <v>17.447804999999999</v>
      </c>
      <c r="I105">
        <v>17.551127999999999</v>
      </c>
      <c r="J105">
        <v>17.691208</v>
      </c>
      <c r="K105">
        <v>17.872102999999999</v>
      </c>
      <c r="L105">
        <v>18.093546</v>
      </c>
      <c r="M105">
        <v>18.348794999999999</v>
      </c>
      <c r="N105">
        <v>18.57996</v>
      </c>
      <c r="O105">
        <v>18.816780000000001</v>
      </c>
      <c r="P105">
        <v>19.055897000000002</v>
      </c>
      <c r="Q105">
        <v>19.295674999999999</v>
      </c>
      <c r="R105">
        <v>19.519515999999999</v>
      </c>
      <c r="S105">
        <v>19.710569</v>
      </c>
      <c r="T105">
        <v>19.867632</v>
      </c>
      <c r="U105">
        <v>20.003132000000001</v>
      </c>
      <c r="V105">
        <v>20.118659999999998</v>
      </c>
      <c r="W105">
        <v>20.213446000000001</v>
      </c>
      <c r="X105">
        <v>20.288855000000002</v>
      </c>
      <c r="Y105">
        <v>20.358312999999999</v>
      </c>
      <c r="Z105">
        <v>20.414868999999999</v>
      </c>
      <c r="AA105">
        <v>20.461838</v>
      </c>
      <c r="AB105">
        <v>20.500639</v>
      </c>
      <c r="AC105">
        <v>20.532536</v>
      </c>
      <c r="AD105">
        <v>20.558520999999999</v>
      </c>
      <c r="AE105">
        <v>20.579236999999999</v>
      </c>
      <c r="AF105">
        <v>20.595182000000001</v>
      </c>
      <c r="AG105">
        <v>20.608103</v>
      </c>
      <c r="AH105">
        <v>20.618338000000001</v>
      </c>
      <c r="AI105">
        <v>20.625457999999998</v>
      </c>
      <c r="AJ105">
        <v>20.631831999999999</v>
      </c>
      <c r="AK105" s="58">
        <v>6.0000000000000001E-3</v>
      </c>
    </row>
    <row r="106" spans="1:37">
      <c r="A106" t="s">
        <v>335</v>
      </c>
      <c r="B106" t="s">
        <v>1012</v>
      </c>
      <c r="C106" t="s">
        <v>1013</v>
      </c>
      <c r="D106" t="s">
        <v>350</v>
      </c>
      <c r="F106">
        <v>14.109495000000001</v>
      </c>
      <c r="G106">
        <v>14.329995</v>
      </c>
      <c r="H106">
        <v>14.507736</v>
      </c>
      <c r="I106">
        <v>14.679546999999999</v>
      </c>
      <c r="J106">
        <v>14.877484000000001</v>
      </c>
      <c r="K106">
        <v>15.113127</v>
      </c>
      <c r="L106">
        <v>15.35352</v>
      </c>
      <c r="M106">
        <v>15.593616000000001</v>
      </c>
      <c r="N106">
        <v>15.806087</v>
      </c>
      <c r="O106">
        <v>16.028542000000002</v>
      </c>
      <c r="P106">
        <v>16.257142999999999</v>
      </c>
      <c r="Q106">
        <v>16.489767000000001</v>
      </c>
      <c r="R106">
        <v>16.714300000000001</v>
      </c>
      <c r="S106">
        <v>16.915517999999999</v>
      </c>
      <c r="T106">
        <v>17.093406999999999</v>
      </c>
      <c r="U106">
        <v>17.248837999999999</v>
      </c>
      <c r="V106">
        <v>17.382788000000001</v>
      </c>
      <c r="W106">
        <v>17.497434999999999</v>
      </c>
      <c r="X106">
        <v>17.595372999999999</v>
      </c>
      <c r="Y106">
        <v>17.687313</v>
      </c>
      <c r="Z106">
        <v>17.766314999999999</v>
      </c>
      <c r="AA106">
        <v>17.834959000000001</v>
      </c>
      <c r="AB106">
        <v>17.894545000000001</v>
      </c>
      <c r="AC106">
        <v>17.946052999999999</v>
      </c>
      <c r="AD106">
        <v>17.990227000000001</v>
      </c>
      <c r="AE106">
        <v>18.028120000000001</v>
      </c>
      <c r="AF106">
        <v>18.060487999999999</v>
      </c>
      <c r="AG106">
        <v>18.088953</v>
      </c>
      <c r="AH106">
        <v>18.113969999999998</v>
      </c>
      <c r="AI106">
        <v>18.13616</v>
      </c>
      <c r="AJ106">
        <v>18.155761999999999</v>
      </c>
      <c r="AK106" s="58">
        <v>8.0000000000000002E-3</v>
      </c>
    </row>
    <row r="107" spans="1:37">
      <c r="A107" t="s">
        <v>336</v>
      </c>
      <c r="B107" t="s">
        <v>1014</v>
      </c>
      <c r="C107" t="s">
        <v>1015</v>
      </c>
      <c r="D107" t="s">
        <v>350</v>
      </c>
      <c r="F107">
        <v>10.271623999999999</v>
      </c>
      <c r="G107">
        <v>10.418799</v>
      </c>
      <c r="H107">
        <v>10.519076</v>
      </c>
      <c r="I107">
        <v>10.644074</v>
      </c>
      <c r="J107">
        <v>10.775995</v>
      </c>
      <c r="K107">
        <v>10.925025</v>
      </c>
      <c r="L107">
        <v>11.088993</v>
      </c>
      <c r="M107">
        <v>11.268230000000001</v>
      </c>
      <c r="N107">
        <v>11.428696</v>
      </c>
      <c r="O107">
        <v>11.596849000000001</v>
      </c>
      <c r="P107">
        <v>11.768945</v>
      </c>
      <c r="Q107">
        <v>11.942529</v>
      </c>
      <c r="R107">
        <v>12.106152</v>
      </c>
      <c r="S107">
        <v>12.248972999999999</v>
      </c>
      <c r="T107">
        <v>12.373431</v>
      </c>
      <c r="U107">
        <v>12.480387</v>
      </c>
      <c r="V107">
        <v>12.571054999999999</v>
      </c>
      <c r="W107">
        <v>12.647398000000001</v>
      </c>
      <c r="X107">
        <v>12.711593000000001</v>
      </c>
      <c r="Y107">
        <v>12.771501000000001</v>
      </c>
      <c r="Z107">
        <v>12.822582000000001</v>
      </c>
      <c r="AA107">
        <v>12.862199</v>
      </c>
      <c r="AB107">
        <v>12.898693</v>
      </c>
      <c r="AC107">
        <v>12.933474</v>
      </c>
      <c r="AD107">
        <v>12.966645</v>
      </c>
      <c r="AE107">
        <v>13.001507</v>
      </c>
      <c r="AF107">
        <v>13.038824</v>
      </c>
      <c r="AG107">
        <v>13.080199</v>
      </c>
      <c r="AH107">
        <v>13.126312</v>
      </c>
      <c r="AI107">
        <v>13.177509000000001</v>
      </c>
      <c r="AJ107">
        <v>13.233126</v>
      </c>
      <c r="AK107" s="58">
        <v>8.0000000000000002E-3</v>
      </c>
    </row>
    <row r="108" spans="1:37">
      <c r="A108" t="s">
        <v>337</v>
      </c>
      <c r="B108" t="s">
        <v>1016</v>
      </c>
      <c r="C108" t="s">
        <v>1017</v>
      </c>
      <c r="D108" t="s">
        <v>350</v>
      </c>
      <c r="F108">
        <v>11.486763</v>
      </c>
      <c r="G108">
        <v>11.486762000000001</v>
      </c>
      <c r="H108">
        <v>11.486764000000001</v>
      </c>
      <c r="I108">
        <v>11.486765999999999</v>
      </c>
      <c r="J108">
        <v>11.486764000000001</v>
      </c>
      <c r="K108">
        <v>11.486764000000001</v>
      </c>
      <c r="L108">
        <v>11.486765999999999</v>
      </c>
      <c r="M108">
        <v>11.486763</v>
      </c>
      <c r="N108">
        <v>11.486765</v>
      </c>
      <c r="O108">
        <v>11.486764000000001</v>
      </c>
      <c r="P108">
        <v>11.486764000000001</v>
      </c>
      <c r="Q108">
        <v>11.486765</v>
      </c>
      <c r="R108">
        <v>11.486764000000001</v>
      </c>
      <c r="S108">
        <v>11.486765999999999</v>
      </c>
      <c r="T108">
        <v>11.486763</v>
      </c>
      <c r="U108">
        <v>11.486767</v>
      </c>
      <c r="V108">
        <v>11.486764000000001</v>
      </c>
      <c r="W108">
        <v>11.486764000000001</v>
      </c>
      <c r="X108">
        <v>11.486765</v>
      </c>
      <c r="Y108">
        <v>11.486765</v>
      </c>
      <c r="Z108">
        <v>11.486765999999999</v>
      </c>
      <c r="AA108">
        <v>11.486765</v>
      </c>
      <c r="AB108">
        <v>11.486765</v>
      </c>
      <c r="AC108">
        <v>11.486765</v>
      </c>
      <c r="AD108">
        <v>11.486764000000001</v>
      </c>
      <c r="AE108">
        <v>11.486762000000001</v>
      </c>
      <c r="AF108">
        <v>11.486764000000001</v>
      </c>
      <c r="AG108">
        <v>11.486764000000001</v>
      </c>
      <c r="AH108">
        <v>11.486769000000001</v>
      </c>
      <c r="AI108">
        <v>11.486765</v>
      </c>
      <c r="AJ108">
        <v>11.486765</v>
      </c>
      <c r="AK108" s="58">
        <v>0</v>
      </c>
    </row>
    <row r="109" spans="1:37">
      <c r="A109" t="s">
        <v>353</v>
      </c>
      <c r="B109" t="s">
        <v>1018</v>
      </c>
      <c r="C109" t="s">
        <v>1019</v>
      </c>
      <c r="F109">
        <v>8.0269189999999995</v>
      </c>
      <c r="G109">
        <v>8.1093449999999994</v>
      </c>
      <c r="H109">
        <v>8.2128730000000001</v>
      </c>
      <c r="I109">
        <v>8.330546</v>
      </c>
      <c r="J109">
        <v>8.4595369999999992</v>
      </c>
      <c r="K109">
        <v>8.604203</v>
      </c>
      <c r="L109">
        <v>8.7579750000000001</v>
      </c>
      <c r="M109">
        <v>8.9190109999999994</v>
      </c>
      <c r="N109">
        <v>9.0746000000000002</v>
      </c>
      <c r="O109">
        <v>9.2362769999999994</v>
      </c>
      <c r="P109">
        <v>9.4050689999999992</v>
      </c>
      <c r="Q109">
        <v>9.5822990000000008</v>
      </c>
      <c r="R109">
        <v>9.7579980000000006</v>
      </c>
      <c r="S109">
        <v>9.9254060000000006</v>
      </c>
      <c r="T109">
        <v>10.081816999999999</v>
      </c>
      <c r="U109">
        <v>10.226979999999999</v>
      </c>
      <c r="V109">
        <v>10.360538</v>
      </c>
      <c r="W109">
        <v>10.480098999999999</v>
      </c>
      <c r="X109">
        <v>10.591221000000001</v>
      </c>
      <c r="Y109">
        <v>10.693419</v>
      </c>
      <c r="Z109">
        <v>10.789197</v>
      </c>
      <c r="AA109">
        <v>10.876861999999999</v>
      </c>
      <c r="AB109">
        <v>10.956263</v>
      </c>
      <c r="AC109">
        <v>11.025411999999999</v>
      </c>
      <c r="AD109">
        <v>11.08536</v>
      </c>
      <c r="AE109">
        <v>11.138833</v>
      </c>
      <c r="AF109">
        <v>11.187008000000001</v>
      </c>
      <c r="AG109">
        <v>11.230245999999999</v>
      </c>
      <c r="AH109">
        <v>11.26904</v>
      </c>
      <c r="AI109">
        <v>11.304755999999999</v>
      </c>
      <c r="AJ109">
        <v>11.338551000000001</v>
      </c>
      <c r="AK109" s="58">
        <v>1.2E-2</v>
      </c>
    </row>
    <row r="110" spans="1:37">
      <c r="A110" t="s">
        <v>341</v>
      </c>
    </row>
    <row r="111" spans="1:37">
      <c r="A111" t="s">
        <v>329</v>
      </c>
      <c r="B111" t="s">
        <v>1020</v>
      </c>
      <c r="C111" t="s">
        <v>1021</v>
      </c>
      <c r="D111" t="s">
        <v>349</v>
      </c>
      <c r="F111">
        <v>6.048476</v>
      </c>
      <c r="G111">
        <v>6.0844860000000001</v>
      </c>
      <c r="H111">
        <v>6.1321580000000004</v>
      </c>
      <c r="I111">
        <v>6.1903100000000002</v>
      </c>
      <c r="J111">
        <v>6.2587789999999996</v>
      </c>
      <c r="K111">
        <v>6.3386680000000002</v>
      </c>
      <c r="L111">
        <v>6.4295429999999998</v>
      </c>
      <c r="M111">
        <v>6.5286569999999999</v>
      </c>
      <c r="N111">
        <v>6.6276830000000002</v>
      </c>
      <c r="O111">
        <v>6.7301659999999996</v>
      </c>
      <c r="P111">
        <v>6.8344009999999997</v>
      </c>
      <c r="Q111">
        <v>6.9399119999999996</v>
      </c>
      <c r="R111">
        <v>7.0426330000000004</v>
      </c>
      <c r="S111">
        <v>7.1363440000000002</v>
      </c>
      <c r="T111">
        <v>7.2207689999999998</v>
      </c>
      <c r="U111">
        <v>7.2955620000000003</v>
      </c>
      <c r="V111">
        <v>7.361694</v>
      </c>
      <c r="W111">
        <v>7.4199989999999998</v>
      </c>
      <c r="X111">
        <v>7.4717549999999999</v>
      </c>
      <c r="Y111">
        <v>7.5185219999999999</v>
      </c>
      <c r="Z111">
        <v>7.5602539999999996</v>
      </c>
      <c r="AA111">
        <v>7.5976470000000003</v>
      </c>
      <c r="AB111">
        <v>7.6297420000000002</v>
      </c>
      <c r="AC111">
        <v>7.6575680000000004</v>
      </c>
      <c r="AD111">
        <v>7.6814989999999996</v>
      </c>
      <c r="AE111">
        <v>7.7022560000000002</v>
      </c>
      <c r="AF111">
        <v>7.7209680000000001</v>
      </c>
      <c r="AG111">
        <v>7.7379680000000004</v>
      </c>
      <c r="AH111">
        <v>7.7537209999999996</v>
      </c>
      <c r="AI111">
        <v>7.769018</v>
      </c>
      <c r="AJ111">
        <v>7.7839390000000002</v>
      </c>
      <c r="AK111" s="58">
        <v>8.0000000000000002E-3</v>
      </c>
    </row>
    <row r="112" spans="1:37">
      <c r="A112" t="s">
        <v>330</v>
      </c>
      <c r="B112" t="s">
        <v>1022</v>
      </c>
      <c r="C112" t="s">
        <v>1023</v>
      </c>
      <c r="D112" t="s">
        <v>350</v>
      </c>
      <c r="F112">
        <v>5.408881</v>
      </c>
      <c r="G112">
        <v>5.4467230000000004</v>
      </c>
      <c r="H112">
        <v>5.4947039999999996</v>
      </c>
      <c r="I112">
        <v>5.5517130000000003</v>
      </c>
      <c r="J112">
        <v>5.6180459999999997</v>
      </c>
      <c r="K112">
        <v>5.6966929999999998</v>
      </c>
      <c r="L112">
        <v>5.782413</v>
      </c>
      <c r="M112">
        <v>5.8710719999999998</v>
      </c>
      <c r="N112">
        <v>5.9620860000000002</v>
      </c>
      <c r="O112">
        <v>6.0590159999999997</v>
      </c>
      <c r="P112">
        <v>6.1530149999999999</v>
      </c>
      <c r="Q112">
        <v>6.2510669999999999</v>
      </c>
      <c r="R112">
        <v>6.3530509999999998</v>
      </c>
      <c r="S112">
        <v>6.4526159999999999</v>
      </c>
      <c r="T112">
        <v>6.5485689999999996</v>
      </c>
      <c r="U112">
        <v>6.6391439999999999</v>
      </c>
      <c r="V112">
        <v>6.7264520000000001</v>
      </c>
      <c r="W112">
        <v>6.8027920000000002</v>
      </c>
      <c r="X112">
        <v>6.871899</v>
      </c>
      <c r="Y112">
        <v>6.9370219999999998</v>
      </c>
      <c r="Z112">
        <v>6.9998509999999996</v>
      </c>
      <c r="AA112">
        <v>7.054678</v>
      </c>
      <c r="AB112">
        <v>7.1077450000000004</v>
      </c>
      <c r="AC112">
        <v>7.1569039999999999</v>
      </c>
      <c r="AD112">
        <v>7.19618</v>
      </c>
      <c r="AE112">
        <v>7.2276600000000002</v>
      </c>
      <c r="AF112">
        <v>7.2534429999999999</v>
      </c>
      <c r="AG112">
        <v>7.2756790000000002</v>
      </c>
      <c r="AH112">
        <v>7.2946359999999997</v>
      </c>
      <c r="AI112">
        <v>7.3126090000000001</v>
      </c>
      <c r="AJ112">
        <v>7.3284830000000003</v>
      </c>
      <c r="AK112" s="58">
        <v>0.01</v>
      </c>
    </row>
    <row r="113" spans="1:37">
      <c r="A113" t="s">
        <v>331</v>
      </c>
      <c r="B113" t="s">
        <v>1024</v>
      </c>
      <c r="C113" t="s">
        <v>1025</v>
      </c>
      <c r="D113" t="s">
        <v>350</v>
      </c>
      <c r="F113">
        <v>5.9671700000000003</v>
      </c>
      <c r="G113">
        <v>6.0536260000000004</v>
      </c>
      <c r="H113">
        <v>6.1434160000000002</v>
      </c>
      <c r="I113">
        <v>6.2341759999999997</v>
      </c>
      <c r="J113">
        <v>6.3267259999999998</v>
      </c>
      <c r="K113">
        <v>6.4239709999999999</v>
      </c>
      <c r="L113">
        <v>6.5231950000000003</v>
      </c>
      <c r="M113">
        <v>6.6236069999999998</v>
      </c>
      <c r="N113">
        <v>6.7171890000000003</v>
      </c>
      <c r="O113">
        <v>6.813542</v>
      </c>
      <c r="P113">
        <v>6.9114800000000001</v>
      </c>
      <c r="Q113">
        <v>7.0123049999999996</v>
      </c>
      <c r="R113">
        <v>7.1111139999999997</v>
      </c>
      <c r="S113">
        <v>7.1983779999999999</v>
      </c>
      <c r="T113">
        <v>7.271191</v>
      </c>
      <c r="U113">
        <v>7.3307140000000004</v>
      </c>
      <c r="V113">
        <v>7.3822570000000001</v>
      </c>
      <c r="W113">
        <v>7.4243100000000002</v>
      </c>
      <c r="X113">
        <v>7.4567540000000001</v>
      </c>
      <c r="Y113">
        <v>7.4824070000000003</v>
      </c>
      <c r="Z113">
        <v>7.501557</v>
      </c>
      <c r="AA113">
        <v>7.5149739999999996</v>
      </c>
      <c r="AB113">
        <v>7.5240039999999997</v>
      </c>
      <c r="AC113">
        <v>7.5298980000000002</v>
      </c>
      <c r="AD113">
        <v>7.5335539999999996</v>
      </c>
      <c r="AE113">
        <v>7.535533</v>
      </c>
      <c r="AF113">
        <v>7.5363009999999999</v>
      </c>
      <c r="AG113">
        <v>7.5364589999999998</v>
      </c>
      <c r="AH113">
        <v>7.5366590000000002</v>
      </c>
      <c r="AI113">
        <v>7.5382220000000002</v>
      </c>
      <c r="AJ113">
        <v>7.5416910000000001</v>
      </c>
      <c r="AK113" s="58">
        <v>8.0000000000000002E-3</v>
      </c>
    </row>
    <row r="114" spans="1:37">
      <c r="A114" t="s">
        <v>332</v>
      </c>
      <c r="B114" t="s">
        <v>1026</v>
      </c>
      <c r="C114" t="s">
        <v>1027</v>
      </c>
      <c r="D114" t="s">
        <v>349</v>
      </c>
      <c r="F114">
        <v>5.7214460000000003</v>
      </c>
      <c r="G114">
        <v>5.7272460000000001</v>
      </c>
      <c r="H114">
        <v>5.7499549999999999</v>
      </c>
      <c r="I114">
        <v>5.7889590000000002</v>
      </c>
      <c r="J114">
        <v>5.8423540000000003</v>
      </c>
      <c r="K114">
        <v>5.90977</v>
      </c>
      <c r="L114">
        <v>5.9903570000000004</v>
      </c>
      <c r="M114">
        <v>6.0814539999999999</v>
      </c>
      <c r="N114">
        <v>6.1739009999999999</v>
      </c>
      <c r="O114">
        <v>6.27311</v>
      </c>
      <c r="P114">
        <v>6.377319</v>
      </c>
      <c r="Q114">
        <v>6.4864389999999998</v>
      </c>
      <c r="R114">
        <v>6.5971859999999998</v>
      </c>
      <c r="S114">
        <v>6.7037630000000004</v>
      </c>
      <c r="T114">
        <v>6.8046009999999999</v>
      </c>
      <c r="U114">
        <v>6.8953360000000004</v>
      </c>
      <c r="V114">
        <v>6.9739019999999998</v>
      </c>
      <c r="W114">
        <v>7.0396609999999997</v>
      </c>
      <c r="X114">
        <v>7.0937609999999998</v>
      </c>
      <c r="Y114">
        <v>7.1385269999999998</v>
      </c>
      <c r="Z114">
        <v>7.1752419999999999</v>
      </c>
      <c r="AA114">
        <v>7.2053630000000002</v>
      </c>
      <c r="AB114">
        <v>7.2311709999999998</v>
      </c>
      <c r="AC114">
        <v>7.2532569999999996</v>
      </c>
      <c r="AD114">
        <v>7.2720659999999997</v>
      </c>
      <c r="AE114">
        <v>7.2888890000000002</v>
      </c>
      <c r="AF114">
        <v>7.3043310000000004</v>
      </c>
      <c r="AG114">
        <v>7.3183759999999998</v>
      </c>
      <c r="AH114">
        <v>7.3316889999999999</v>
      </c>
      <c r="AI114">
        <v>7.3442949999999998</v>
      </c>
      <c r="AJ114">
        <v>7.3562459999999996</v>
      </c>
      <c r="AK114" s="58">
        <v>8.0000000000000002E-3</v>
      </c>
    </row>
    <row r="115" spans="1:37">
      <c r="A115" t="s">
        <v>333</v>
      </c>
      <c r="B115" t="s">
        <v>1028</v>
      </c>
      <c r="C115" t="s">
        <v>1029</v>
      </c>
      <c r="D115" t="s">
        <v>350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169</v>
      </c>
    </row>
    <row r="116" spans="1:37">
      <c r="A116" t="s">
        <v>334</v>
      </c>
      <c r="B116" t="s">
        <v>1030</v>
      </c>
      <c r="C116" t="s">
        <v>1031</v>
      </c>
      <c r="D116" t="s">
        <v>349</v>
      </c>
      <c r="F116">
        <v>8.506964</v>
      </c>
      <c r="G116">
        <v>9.4125619999999994</v>
      </c>
      <c r="H116">
        <v>9.8214100000000002</v>
      </c>
      <c r="I116">
        <v>10.058451</v>
      </c>
      <c r="J116">
        <v>10.229756</v>
      </c>
      <c r="K116">
        <v>10.378736</v>
      </c>
      <c r="L116">
        <v>10.522263000000001</v>
      </c>
      <c r="M116">
        <v>10.663001</v>
      </c>
      <c r="N116">
        <v>10.788748</v>
      </c>
      <c r="O116">
        <v>10.915055000000001</v>
      </c>
      <c r="P116">
        <v>11.043704</v>
      </c>
      <c r="Q116">
        <v>11.176309</v>
      </c>
      <c r="R116">
        <v>11.307351000000001</v>
      </c>
      <c r="S116">
        <v>11.430509000000001</v>
      </c>
      <c r="T116">
        <v>11.546942</v>
      </c>
      <c r="U116">
        <v>11.655606000000001</v>
      </c>
      <c r="V116">
        <v>11.751640999999999</v>
      </c>
      <c r="W116">
        <v>11.834826</v>
      </c>
      <c r="X116">
        <v>11.905768</v>
      </c>
      <c r="Y116">
        <v>11.977474000000001</v>
      </c>
      <c r="Z116">
        <v>12.042732000000001</v>
      </c>
      <c r="AA116">
        <v>12.095368000000001</v>
      </c>
      <c r="AB116">
        <v>12.130754</v>
      </c>
      <c r="AC116">
        <v>12.163228999999999</v>
      </c>
      <c r="AD116">
        <v>12.189226</v>
      </c>
      <c r="AE116">
        <v>12.209749</v>
      </c>
      <c r="AF116">
        <v>12.225704</v>
      </c>
      <c r="AG116">
        <v>12.238310999999999</v>
      </c>
      <c r="AH116">
        <v>12.248664</v>
      </c>
      <c r="AI116">
        <v>12.257394</v>
      </c>
      <c r="AJ116">
        <v>12.264590999999999</v>
      </c>
      <c r="AK116" s="58">
        <v>1.2E-2</v>
      </c>
    </row>
    <row r="117" spans="1:37">
      <c r="A117" t="s">
        <v>335</v>
      </c>
      <c r="B117" t="s">
        <v>1032</v>
      </c>
      <c r="C117" t="s">
        <v>1033</v>
      </c>
      <c r="D117" t="s">
        <v>349</v>
      </c>
      <c r="F117">
        <v>3.2452869999999998</v>
      </c>
      <c r="G117">
        <v>4.4042950000000003</v>
      </c>
      <c r="H117">
        <v>5.2850289999999998</v>
      </c>
      <c r="I117">
        <v>5.931076</v>
      </c>
      <c r="J117">
        <v>6.4282880000000002</v>
      </c>
      <c r="K117">
        <v>6.8455709999999996</v>
      </c>
      <c r="L117">
        <v>7.212288</v>
      </c>
      <c r="M117">
        <v>7.5426479999999998</v>
      </c>
      <c r="N117">
        <v>7.8421820000000002</v>
      </c>
      <c r="O117">
        <v>8.1263070000000006</v>
      </c>
      <c r="P117">
        <v>8.3990779999999994</v>
      </c>
      <c r="Q117">
        <v>8.6640619999999995</v>
      </c>
      <c r="R117">
        <v>8.9163859999999993</v>
      </c>
      <c r="S117">
        <v>9.1481250000000003</v>
      </c>
      <c r="T117">
        <v>9.3527319999999996</v>
      </c>
      <c r="U117">
        <v>9.5296950000000002</v>
      </c>
      <c r="V117">
        <v>9.6735729999999993</v>
      </c>
      <c r="W117">
        <v>9.7794399999999992</v>
      </c>
      <c r="X117">
        <v>9.9041859999999993</v>
      </c>
      <c r="Y117">
        <v>10.031904000000001</v>
      </c>
      <c r="Z117">
        <v>10.124585</v>
      </c>
      <c r="AA117">
        <v>10.16282</v>
      </c>
      <c r="AB117">
        <v>10.215541</v>
      </c>
      <c r="AC117">
        <v>10.26309</v>
      </c>
      <c r="AD117">
        <v>10.304805999999999</v>
      </c>
      <c r="AE117">
        <v>10.341332</v>
      </c>
      <c r="AF117">
        <v>10.373353</v>
      </c>
      <c r="AG117">
        <v>10.401909</v>
      </c>
      <c r="AH117">
        <v>10.427711</v>
      </c>
      <c r="AI117">
        <v>10.451238999999999</v>
      </c>
      <c r="AJ117">
        <v>10.472441999999999</v>
      </c>
      <c r="AK117" s="58">
        <v>0.04</v>
      </c>
    </row>
    <row r="118" spans="1:37">
      <c r="A118" t="s">
        <v>336</v>
      </c>
      <c r="B118" t="s">
        <v>1034</v>
      </c>
      <c r="C118" t="s">
        <v>1035</v>
      </c>
      <c r="D118" t="s">
        <v>350</v>
      </c>
      <c r="F118">
        <v>3.2800760000000002</v>
      </c>
      <c r="G118">
        <v>4.4679200000000003</v>
      </c>
      <c r="H118">
        <v>5.3762169999999996</v>
      </c>
      <c r="I118">
        <v>6.0415970000000003</v>
      </c>
      <c r="J118">
        <v>6.5495910000000004</v>
      </c>
      <c r="K118">
        <v>6.9715809999999996</v>
      </c>
      <c r="L118">
        <v>7.3405480000000001</v>
      </c>
      <c r="M118">
        <v>7.6715739999999997</v>
      </c>
      <c r="N118">
        <v>7.9690180000000002</v>
      </c>
      <c r="O118">
        <v>8.251322</v>
      </c>
      <c r="P118">
        <v>8.5230540000000001</v>
      </c>
      <c r="Q118">
        <v>8.7869240000000008</v>
      </c>
      <c r="R118">
        <v>9.0392489999999999</v>
      </c>
      <c r="S118">
        <v>9.2708650000000006</v>
      </c>
      <c r="T118">
        <v>9.4783559999999998</v>
      </c>
      <c r="U118">
        <v>9.6568520000000007</v>
      </c>
      <c r="V118">
        <v>9.8009540000000008</v>
      </c>
      <c r="W118">
        <v>9.9057849999999998</v>
      </c>
      <c r="X118">
        <v>10.031919</v>
      </c>
      <c r="Y118">
        <v>10.160356999999999</v>
      </c>
      <c r="Z118">
        <v>10.251047</v>
      </c>
      <c r="AA118">
        <v>10.282996000000001</v>
      </c>
      <c r="AB118">
        <v>10.332077</v>
      </c>
      <c r="AC118">
        <v>10.375351999999999</v>
      </c>
      <c r="AD118">
        <v>10.41295</v>
      </c>
      <c r="AE118">
        <v>10.445677999999999</v>
      </c>
      <c r="AF118">
        <v>10.474323999999999</v>
      </c>
      <c r="AG118">
        <v>10.500102</v>
      </c>
      <c r="AH118">
        <v>10.523975</v>
      </c>
      <c r="AI118">
        <v>10.54698</v>
      </c>
      <c r="AJ118">
        <v>10.569102000000001</v>
      </c>
      <c r="AK118" s="58">
        <v>0.04</v>
      </c>
    </row>
    <row r="119" spans="1:37">
      <c r="A119" t="s">
        <v>337</v>
      </c>
      <c r="B119" t="s">
        <v>1036</v>
      </c>
      <c r="C119" t="s">
        <v>1037</v>
      </c>
      <c r="D119" t="s">
        <v>349</v>
      </c>
      <c r="F119">
        <v>6.4930300000000001</v>
      </c>
      <c r="G119">
        <v>6.6515129999999996</v>
      </c>
      <c r="H119">
        <v>6.721851</v>
      </c>
      <c r="I119">
        <v>6.7577769999999999</v>
      </c>
      <c r="J119">
        <v>6.7790189999999999</v>
      </c>
      <c r="K119">
        <v>6.7933519999999996</v>
      </c>
      <c r="L119">
        <v>6.803858</v>
      </c>
      <c r="M119">
        <v>6.8119240000000003</v>
      </c>
      <c r="N119">
        <v>6.8185250000000002</v>
      </c>
      <c r="O119">
        <v>6.8241500000000004</v>
      </c>
      <c r="P119">
        <v>6.8290899999999999</v>
      </c>
      <c r="Q119">
        <v>6.8335160000000004</v>
      </c>
      <c r="R119">
        <v>6.837466</v>
      </c>
      <c r="S119">
        <v>6.8409490000000002</v>
      </c>
      <c r="T119">
        <v>6.843966</v>
      </c>
      <c r="U119">
        <v>6.8464929999999997</v>
      </c>
      <c r="V119">
        <v>6.8484930000000004</v>
      </c>
      <c r="W119">
        <v>6.8499379999999999</v>
      </c>
      <c r="X119">
        <v>6.8505549999999999</v>
      </c>
      <c r="Y119">
        <v>6.8517210000000004</v>
      </c>
      <c r="Z119">
        <v>6.8531139999999997</v>
      </c>
      <c r="AA119">
        <v>6.8540049999999999</v>
      </c>
      <c r="AB119">
        <v>6.8538119999999996</v>
      </c>
      <c r="AC119">
        <v>6.8541040000000004</v>
      </c>
      <c r="AD119">
        <v>6.8543770000000004</v>
      </c>
      <c r="AE119">
        <v>6.8546290000000001</v>
      </c>
      <c r="AF119">
        <v>6.8548629999999999</v>
      </c>
      <c r="AG119">
        <v>6.8550760000000004</v>
      </c>
      <c r="AH119">
        <v>6.8552720000000003</v>
      </c>
      <c r="AI119">
        <v>6.8554570000000004</v>
      </c>
      <c r="AJ119">
        <v>6.8556290000000004</v>
      </c>
      <c r="AK119" s="58">
        <v>2E-3</v>
      </c>
    </row>
    <row r="120" spans="1:37">
      <c r="A120" t="s">
        <v>354</v>
      </c>
      <c r="B120" t="s">
        <v>1038</v>
      </c>
      <c r="C120" t="s">
        <v>1039</v>
      </c>
      <c r="F120">
        <v>6.0436360000000002</v>
      </c>
      <c r="G120">
        <v>6.0792789999999997</v>
      </c>
      <c r="H120">
        <v>6.1266889999999998</v>
      </c>
      <c r="I120">
        <v>6.1846969999999999</v>
      </c>
      <c r="J120">
        <v>6.2531150000000002</v>
      </c>
      <c r="K120">
        <v>6.3330109999999999</v>
      </c>
      <c r="L120">
        <v>6.423915</v>
      </c>
      <c r="M120">
        <v>6.5230629999999996</v>
      </c>
      <c r="N120">
        <v>6.6221189999999996</v>
      </c>
      <c r="O120">
        <v>6.7246439999999996</v>
      </c>
      <c r="P120">
        <v>6.8289220000000004</v>
      </c>
      <c r="Q120">
        <v>6.9344929999999998</v>
      </c>
      <c r="R120">
        <v>7.0372859999999999</v>
      </c>
      <c r="S120">
        <v>7.1310820000000001</v>
      </c>
      <c r="T120">
        <v>7.215592</v>
      </c>
      <c r="U120">
        <v>7.2904330000000002</v>
      </c>
      <c r="V120">
        <v>7.3565420000000001</v>
      </c>
      <c r="W120">
        <v>7.4147210000000001</v>
      </c>
      <c r="X120">
        <v>7.4662410000000001</v>
      </c>
      <c r="Y120">
        <v>7.5126660000000003</v>
      </c>
      <c r="Z120">
        <v>7.5539560000000003</v>
      </c>
      <c r="AA120">
        <v>7.5908119999999997</v>
      </c>
      <c r="AB120">
        <v>7.6223200000000002</v>
      </c>
      <c r="AC120">
        <v>7.6494980000000004</v>
      </c>
      <c r="AD120">
        <v>7.6727249999999998</v>
      </c>
      <c r="AE120">
        <v>7.6927370000000002</v>
      </c>
      <c r="AF120">
        <v>7.7106500000000002</v>
      </c>
      <c r="AG120">
        <v>7.7267869999999998</v>
      </c>
      <c r="AH120">
        <v>7.7416020000000003</v>
      </c>
      <c r="AI120">
        <v>7.7558579999999999</v>
      </c>
      <c r="AJ120">
        <v>7.7696180000000004</v>
      </c>
      <c r="AK120" s="58">
        <v>8.0000000000000002E-3</v>
      </c>
    </row>
    <row r="121" spans="1:37">
      <c r="A121" t="s">
        <v>355</v>
      </c>
      <c r="B121" t="s">
        <v>1040</v>
      </c>
      <c r="C121" t="s">
        <v>1041</v>
      </c>
      <c r="F121">
        <v>7.2381840000000004</v>
      </c>
      <c r="G121">
        <v>7.310632</v>
      </c>
      <c r="H121">
        <v>7.3899400000000002</v>
      </c>
      <c r="I121">
        <v>7.4766219999999999</v>
      </c>
      <c r="J121">
        <v>7.5748949999999997</v>
      </c>
      <c r="K121">
        <v>7.6872600000000002</v>
      </c>
      <c r="L121">
        <v>7.8117429999999999</v>
      </c>
      <c r="M121">
        <v>7.9480810000000002</v>
      </c>
      <c r="N121">
        <v>8.0881109999999996</v>
      </c>
      <c r="O121">
        <v>8.2363890000000008</v>
      </c>
      <c r="P121">
        <v>8.3898849999999996</v>
      </c>
      <c r="Q121">
        <v>8.5456990000000008</v>
      </c>
      <c r="R121">
        <v>8.6975200000000008</v>
      </c>
      <c r="S121">
        <v>8.8389360000000003</v>
      </c>
      <c r="T121">
        <v>8.9690689999999993</v>
      </c>
      <c r="U121">
        <v>9.0871870000000001</v>
      </c>
      <c r="V121">
        <v>9.1944239999999997</v>
      </c>
      <c r="W121">
        <v>9.2917500000000004</v>
      </c>
      <c r="X121">
        <v>9.3801159999999992</v>
      </c>
      <c r="Y121">
        <v>9.4605920000000001</v>
      </c>
      <c r="Z121">
        <v>9.5333319999999997</v>
      </c>
      <c r="AA121">
        <v>9.6002930000000006</v>
      </c>
      <c r="AB121">
        <v>9.6593610000000005</v>
      </c>
      <c r="AC121">
        <v>9.7107559999999999</v>
      </c>
      <c r="AD121">
        <v>9.7559330000000006</v>
      </c>
      <c r="AE121">
        <v>9.7982420000000001</v>
      </c>
      <c r="AF121">
        <v>9.8399830000000001</v>
      </c>
      <c r="AG121">
        <v>9.8814740000000008</v>
      </c>
      <c r="AH121">
        <v>9.921932</v>
      </c>
      <c r="AI121">
        <v>9.9610439999999993</v>
      </c>
      <c r="AJ121">
        <v>9.9996379999999991</v>
      </c>
      <c r="AK121" s="58">
        <v>1.0999999999999999E-2</v>
      </c>
    </row>
    <row r="122" spans="1:37">
      <c r="A122" t="s">
        <v>356</v>
      </c>
    </row>
    <row r="123" spans="1:37">
      <c r="A123" t="s">
        <v>328</v>
      </c>
    </row>
    <row r="124" spans="1:37">
      <c r="A124" t="s">
        <v>329</v>
      </c>
      <c r="B124" t="s">
        <v>1042</v>
      </c>
      <c r="C124" t="s">
        <v>1043</v>
      </c>
      <c r="D124" t="s">
        <v>321</v>
      </c>
      <c r="F124">
        <v>2.6647120000000002</v>
      </c>
      <c r="G124">
        <v>2.7813310000000002</v>
      </c>
      <c r="H124">
        <v>2.9059249999999999</v>
      </c>
      <c r="I124">
        <v>3.0302289999999998</v>
      </c>
      <c r="J124">
        <v>3.1557179999999998</v>
      </c>
      <c r="K124">
        <v>3.283839</v>
      </c>
      <c r="L124">
        <v>3.4095300000000002</v>
      </c>
      <c r="M124">
        <v>3.5296859999999999</v>
      </c>
      <c r="N124">
        <v>3.6474980000000001</v>
      </c>
      <c r="O124">
        <v>3.7622710000000001</v>
      </c>
      <c r="P124">
        <v>3.8742770000000002</v>
      </c>
      <c r="Q124">
        <v>3.98271</v>
      </c>
      <c r="R124">
        <v>4.0887549999999999</v>
      </c>
      <c r="S124">
        <v>4.1834009999999999</v>
      </c>
      <c r="T124">
        <v>4.2729819999999998</v>
      </c>
      <c r="U124">
        <v>4.3543000000000003</v>
      </c>
      <c r="V124">
        <v>4.430447</v>
      </c>
      <c r="W124">
        <v>4.5017069999999997</v>
      </c>
      <c r="X124">
        <v>4.5695050000000004</v>
      </c>
      <c r="Y124">
        <v>4.6274689999999996</v>
      </c>
      <c r="Z124">
        <v>4.6731030000000002</v>
      </c>
      <c r="AA124">
        <v>4.7165350000000004</v>
      </c>
      <c r="AB124">
        <v>4.7552250000000003</v>
      </c>
      <c r="AC124">
        <v>4.8017190000000003</v>
      </c>
      <c r="AD124">
        <v>4.8535029999999999</v>
      </c>
      <c r="AE124">
        <v>4.8996240000000002</v>
      </c>
      <c r="AF124">
        <v>4.9376220000000002</v>
      </c>
      <c r="AG124">
        <v>4.9764369999999998</v>
      </c>
      <c r="AH124">
        <v>5.0137169999999998</v>
      </c>
      <c r="AI124">
        <v>5.0393530000000002</v>
      </c>
      <c r="AJ124">
        <v>5.0573300000000003</v>
      </c>
      <c r="AK124" s="58">
        <v>2.1999999999999999E-2</v>
      </c>
    </row>
    <row r="125" spans="1:37">
      <c r="A125" t="s">
        <v>330</v>
      </c>
      <c r="B125" t="s">
        <v>1044</v>
      </c>
      <c r="C125" t="s">
        <v>1045</v>
      </c>
      <c r="D125" t="s">
        <v>321</v>
      </c>
      <c r="F125">
        <v>1.081771</v>
      </c>
      <c r="G125">
        <v>1.097736</v>
      </c>
      <c r="H125">
        <v>1.11944</v>
      </c>
      <c r="I125">
        <v>1.1438809999999999</v>
      </c>
      <c r="J125">
        <v>1.1712480000000001</v>
      </c>
      <c r="K125">
        <v>1.2022489999999999</v>
      </c>
      <c r="L125">
        <v>1.235017</v>
      </c>
      <c r="M125">
        <v>1.2679389999999999</v>
      </c>
      <c r="N125">
        <v>1.3009120000000001</v>
      </c>
      <c r="O125">
        <v>1.332924</v>
      </c>
      <c r="P125">
        <v>1.365529</v>
      </c>
      <c r="Q125">
        <v>1.3974960000000001</v>
      </c>
      <c r="R125">
        <v>1.4304790000000001</v>
      </c>
      <c r="S125">
        <v>1.4612799999999999</v>
      </c>
      <c r="T125">
        <v>1.4914510000000001</v>
      </c>
      <c r="U125">
        <v>1.5197890000000001</v>
      </c>
      <c r="V125">
        <v>1.5489630000000001</v>
      </c>
      <c r="W125">
        <v>1.5790120000000001</v>
      </c>
      <c r="X125">
        <v>1.608698</v>
      </c>
      <c r="Y125">
        <v>1.637302</v>
      </c>
      <c r="Z125">
        <v>1.6653180000000001</v>
      </c>
      <c r="AA125">
        <v>1.6966190000000001</v>
      </c>
      <c r="AB125">
        <v>1.726221</v>
      </c>
      <c r="AC125">
        <v>1.759242</v>
      </c>
      <c r="AD125">
        <v>1.7975019999999999</v>
      </c>
      <c r="AE125">
        <v>1.8378209999999999</v>
      </c>
      <c r="AF125">
        <v>1.878317</v>
      </c>
      <c r="AG125">
        <v>1.920677</v>
      </c>
      <c r="AH125">
        <v>1.962871</v>
      </c>
      <c r="AI125">
        <v>2.001169</v>
      </c>
      <c r="AJ125">
        <v>2.0364659999999999</v>
      </c>
      <c r="AK125" s="58">
        <v>2.1000000000000001E-2</v>
      </c>
    </row>
    <row r="126" spans="1:37">
      <c r="A126" t="s">
        <v>331</v>
      </c>
      <c r="B126" t="s">
        <v>1046</v>
      </c>
      <c r="C126" t="s">
        <v>1047</v>
      </c>
      <c r="D126" t="s">
        <v>321</v>
      </c>
      <c r="F126">
        <v>5.9100000000000005E-4</v>
      </c>
      <c r="G126">
        <v>8.3699999999999996E-4</v>
      </c>
      <c r="H126">
        <v>1.111E-3</v>
      </c>
      <c r="I126">
        <v>1.4009999999999999E-3</v>
      </c>
      <c r="J126">
        <v>1.7099999999999999E-3</v>
      </c>
      <c r="K126">
        <v>2.0409999999999998E-3</v>
      </c>
      <c r="L126">
        <v>2.3860000000000001E-3</v>
      </c>
      <c r="M126">
        <v>2.7409999999999999E-3</v>
      </c>
      <c r="N126">
        <v>3.1120000000000002E-3</v>
      </c>
      <c r="O126">
        <v>3.5000000000000001E-3</v>
      </c>
      <c r="P126">
        <v>3.9039999999999999E-3</v>
      </c>
      <c r="Q126">
        <v>4.3249999999999999E-3</v>
      </c>
      <c r="R126">
        <v>4.7629999999999999E-3</v>
      </c>
      <c r="S126">
        <v>5.2189999999999997E-3</v>
      </c>
      <c r="T126">
        <v>5.6800000000000002E-3</v>
      </c>
      <c r="U126">
        <v>6.1510000000000002E-3</v>
      </c>
      <c r="V126">
        <v>6.6410000000000002E-3</v>
      </c>
      <c r="W126">
        <v>7.1529999999999996E-3</v>
      </c>
      <c r="X126">
        <v>7.6860000000000001E-3</v>
      </c>
      <c r="Y126">
        <v>8.2369999999999995E-3</v>
      </c>
      <c r="Z126">
        <v>8.8070000000000006E-3</v>
      </c>
      <c r="AA126">
        <v>9.3980000000000001E-3</v>
      </c>
      <c r="AB126">
        <v>1.0012999999999999E-2</v>
      </c>
      <c r="AC126">
        <v>1.0645999999999999E-2</v>
      </c>
      <c r="AD126">
        <v>1.1301E-2</v>
      </c>
      <c r="AE126">
        <v>1.1984E-2</v>
      </c>
      <c r="AF126">
        <v>1.2692E-2</v>
      </c>
      <c r="AG126">
        <v>1.3424E-2</v>
      </c>
      <c r="AH126">
        <v>1.418E-2</v>
      </c>
      <c r="AI126">
        <v>1.4956000000000001E-2</v>
      </c>
      <c r="AJ126">
        <v>1.5751000000000001E-2</v>
      </c>
      <c r="AK126" s="58">
        <v>0.11600000000000001</v>
      </c>
    </row>
    <row r="127" spans="1:37">
      <c r="A127" t="s">
        <v>332</v>
      </c>
      <c r="B127" t="s">
        <v>1048</v>
      </c>
      <c r="C127" t="s">
        <v>1049</v>
      </c>
      <c r="D127" t="s">
        <v>321</v>
      </c>
      <c r="F127">
        <v>2.6600000000000001E-4</v>
      </c>
      <c r="G127">
        <v>3.86E-4</v>
      </c>
      <c r="H127">
        <v>5.13E-4</v>
      </c>
      <c r="I127">
        <v>6.4400000000000004E-4</v>
      </c>
      <c r="J127">
        <v>7.7800000000000005E-4</v>
      </c>
      <c r="K127">
        <v>9.1799999999999998E-4</v>
      </c>
      <c r="L127">
        <v>1.0579999999999999E-3</v>
      </c>
      <c r="M127">
        <v>1.1969999999999999E-3</v>
      </c>
      <c r="N127">
        <v>1.3389999999999999E-3</v>
      </c>
      <c r="O127">
        <v>1.482E-3</v>
      </c>
      <c r="P127">
        <v>1.627E-3</v>
      </c>
      <c r="Q127">
        <v>1.7730000000000001E-3</v>
      </c>
      <c r="R127">
        <v>1.921E-3</v>
      </c>
      <c r="S127">
        <v>2.0709999999999999E-3</v>
      </c>
      <c r="T127">
        <v>2.225E-3</v>
      </c>
      <c r="U127">
        <v>2.379E-3</v>
      </c>
      <c r="V127">
        <v>2.5349999999999999E-3</v>
      </c>
      <c r="W127">
        <v>2.6940000000000002E-3</v>
      </c>
      <c r="X127">
        <v>2.856E-3</v>
      </c>
      <c r="Y127">
        <v>3.0230000000000001E-3</v>
      </c>
      <c r="Z127">
        <v>3.1970000000000002E-3</v>
      </c>
      <c r="AA127">
        <v>3.3790000000000001E-3</v>
      </c>
      <c r="AB127">
        <v>3.571E-3</v>
      </c>
      <c r="AC127">
        <v>3.7759999999999998E-3</v>
      </c>
      <c r="AD127">
        <v>3.9940000000000002E-3</v>
      </c>
      <c r="AE127">
        <v>4.2290000000000001E-3</v>
      </c>
      <c r="AF127">
        <v>4.483E-3</v>
      </c>
      <c r="AG127">
        <v>4.7569999999999999E-3</v>
      </c>
      <c r="AH127">
        <v>5.0530000000000002E-3</v>
      </c>
      <c r="AI127">
        <v>5.3699999999999998E-3</v>
      </c>
      <c r="AJ127">
        <v>5.7109999999999999E-3</v>
      </c>
      <c r="AK127" s="58">
        <v>0.108</v>
      </c>
    </row>
    <row r="128" spans="1:37">
      <c r="A128" t="s">
        <v>333</v>
      </c>
      <c r="B128" t="s">
        <v>1050</v>
      </c>
      <c r="C128" t="s">
        <v>1051</v>
      </c>
      <c r="D128" t="s">
        <v>321</v>
      </c>
      <c r="F128">
        <v>0.24854799999999999</v>
      </c>
      <c r="G128">
        <v>0.27441399999999999</v>
      </c>
      <c r="H128">
        <v>0.302508</v>
      </c>
      <c r="I128">
        <v>0.33161400000000002</v>
      </c>
      <c r="J128">
        <v>0.36217500000000002</v>
      </c>
      <c r="K128">
        <v>0.394312</v>
      </c>
      <c r="L128">
        <v>0.42775200000000002</v>
      </c>
      <c r="M128">
        <v>0.46214300000000003</v>
      </c>
      <c r="N128">
        <v>0.49761899999999998</v>
      </c>
      <c r="O128">
        <v>0.53486699999999998</v>
      </c>
      <c r="P128">
        <v>0.57323000000000002</v>
      </c>
      <c r="Q128">
        <v>0.61304999999999998</v>
      </c>
      <c r="R128">
        <v>0.65451700000000002</v>
      </c>
      <c r="S128">
        <v>0.69802699999999995</v>
      </c>
      <c r="T128">
        <v>0.74363500000000005</v>
      </c>
      <c r="U128">
        <v>0.79067799999999999</v>
      </c>
      <c r="V128">
        <v>0.83898399999999995</v>
      </c>
      <c r="W128">
        <v>0.88877399999999995</v>
      </c>
      <c r="X128">
        <v>0.94026500000000002</v>
      </c>
      <c r="Y128">
        <v>0.993286</v>
      </c>
      <c r="Z128">
        <v>1.0478749999999999</v>
      </c>
      <c r="AA128">
        <v>1.105129</v>
      </c>
      <c r="AB128">
        <v>1.165772</v>
      </c>
      <c r="AC128">
        <v>1.22801</v>
      </c>
      <c r="AD128">
        <v>1.291112</v>
      </c>
      <c r="AE128">
        <v>1.3541719999999999</v>
      </c>
      <c r="AF128">
        <v>1.417492</v>
      </c>
      <c r="AG128">
        <v>1.481565</v>
      </c>
      <c r="AH128">
        <v>1.54756</v>
      </c>
      <c r="AI128">
        <v>1.6120350000000001</v>
      </c>
      <c r="AJ128">
        <v>1.6771149999999999</v>
      </c>
      <c r="AK128" s="58">
        <v>6.6000000000000003E-2</v>
      </c>
    </row>
    <row r="129" spans="1:37">
      <c r="A129" t="s">
        <v>334</v>
      </c>
      <c r="B129" t="s">
        <v>1052</v>
      </c>
      <c r="C129" t="s">
        <v>1053</v>
      </c>
      <c r="D129" t="s">
        <v>321</v>
      </c>
      <c r="F129">
        <v>3.28E-4</v>
      </c>
      <c r="G129">
        <v>6.1700000000000004E-4</v>
      </c>
      <c r="H129">
        <v>9.3499999999999996E-4</v>
      </c>
      <c r="I129">
        <v>1.2700000000000001E-3</v>
      </c>
      <c r="J129">
        <v>1.6280000000000001E-3</v>
      </c>
      <c r="K129">
        <v>2.0119999999999999E-3</v>
      </c>
      <c r="L129">
        <v>2.4109999999999999E-3</v>
      </c>
      <c r="M129">
        <v>2.823E-3</v>
      </c>
      <c r="N129">
        <v>3.2529999999999998E-3</v>
      </c>
      <c r="O129">
        <v>3.7030000000000001E-3</v>
      </c>
      <c r="P129">
        <v>4.1710000000000002E-3</v>
      </c>
      <c r="Q129">
        <v>4.6600000000000001E-3</v>
      </c>
      <c r="R129">
        <v>5.1679999999999999E-3</v>
      </c>
      <c r="S129">
        <v>5.6969999999999998E-3</v>
      </c>
      <c r="T129">
        <v>6.2480000000000001E-3</v>
      </c>
      <c r="U129">
        <v>6.8170000000000001E-3</v>
      </c>
      <c r="V129">
        <v>7.4029999999999999E-3</v>
      </c>
      <c r="W129">
        <v>8.0059999999999992E-3</v>
      </c>
      <c r="X129">
        <v>8.6309999999999998E-3</v>
      </c>
      <c r="Y129">
        <v>9.2739999999999993E-3</v>
      </c>
      <c r="Z129">
        <v>9.9360000000000004E-3</v>
      </c>
      <c r="AA129">
        <v>1.0621999999999999E-2</v>
      </c>
      <c r="AB129">
        <v>1.1334E-2</v>
      </c>
      <c r="AC129">
        <v>1.2068000000000001E-2</v>
      </c>
      <c r="AD129">
        <v>1.2817E-2</v>
      </c>
      <c r="AE129">
        <v>1.3596E-2</v>
      </c>
      <c r="AF129">
        <v>1.4408000000000001E-2</v>
      </c>
      <c r="AG129">
        <v>1.5249E-2</v>
      </c>
      <c r="AH129">
        <v>1.6121E-2</v>
      </c>
      <c r="AI129">
        <v>1.7016E-2</v>
      </c>
      <c r="AJ129">
        <v>1.7933999999999999E-2</v>
      </c>
      <c r="AK129" s="58">
        <v>0.14299999999999999</v>
      </c>
    </row>
    <row r="130" spans="1:37">
      <c r="A130" t="s">
        <v>335</v>
      </c>
      <c r="B130" t="s">
        <v>1054</v>
      </c>
      <c r="C130" t="s">
        <v>1055</v>
      </c>
      <c r="D130" t="s">
        <v>321</v>
      </c>
      <c r="F130">
        <v>2.6899999999999998E-4</v>
      </c>
      <c r="G130">
        <v>5.7700000000000004E-4</v>
      </c>
      <c r="H130">
        <v>9.19E-4</v>
      </c>
      <c r="I130">
        <v>1.281E-3</v>
      </c>
      <c r="J130">
        <v>1.668E-3</v>
      </c>
      <c r="K130">
        <v>2.0820000000000001E-3</v>
      </c>
      <c r="L130">
        <v>2.5140000000000002E-3</v>
      </c>
      <c r="M130">
        <v>2.9580000000000001E-3</v>
      </c>
      <c r="N130">
        <v>3.4229999999999998E-3</v>
      </c>
      <c r="O130">
        <v>3.9090000000000001E-3</v>
      </c>
      <c r="P130">
        <v>4.4149999999999997E-3</v>
      </c>
      <c r="Q130">
        <v>4.9430000000000003E-3</v>
      </c>
      <c r="R130">
        <v>5.4920000000000004E-3</v>
      </c>
      <c r="S130">
        <v>6.0639999999999999E-3</v>
      </c>
      <c r="T130">
        <v>6.659E-3</v>
      </c>
      <c r="U130">
        <v>7.2750000000000002E-3</v>
      </c>
      <c r="V130">
        <v>7.9070000000000008E-3</v>
      </c>
      <c r="W130">
        <v>8.5590000000000006E-3</v>
      </c>
      <c r="X130">
        <v>9.2339999999999992E-3</v>
      </c>
      <c r="Y130">
        <v>9.9279999999999993E-3</v>
      </c>
      <c r="Z130">
        <v>1.0644000000000001E-2</v>
      </c>
      <c r="AA130">
        <v>1.1384999999999999E-2</v>
      </c>
      <c r="AB130">
        <v>1.2154999999999999E-2</v>
      </c>
      <c r="AC130">
        <v>1.2947E-2</v>
      </c>
      <c r="AD130">
        <v>1.3764999999999999E-2</v>
      </c>
      <c r="AE130">
        <v>1.4618000000000001E-2</v>
      </c>
      <c r="AF130">
        <v>1.5502E-2</v>
      </c>
      <c r="AG130">
        <v>1.6414999999999999E-2</v>
      </c>
      <c r="AH130">
        <v>1.7358999999999999E-2</v>
      </c>
      <c r="AI130">
        <v>1.8327E-2</v>
      </c>
      <c r="AJ130">
        <v>1.9318999999999999E-2</v>
      </c>
      <c r="AK130" s="58">
        <v>0.153</v>
      </c>
    </row>
    <row r="131" spans="1:37">
      <c r="A131" t="s">
        <v>336</v>
      </c>
      <c r="B131" t="s">
        <v>1056</v>
      </c>
      <c r="C131" t="s">
        <v>1057</v>
      </c>
      <c r="D131" t="s">
        <v>321</v>
      </c>
      <c r="F131">
        <v>2.7E-4</v>
      </c>
      <c r="G131">
        <v>5.8E-4</v>
      </c>
      <c r="H131">
        <v>9.2500000000000004E-4</v>
      </c>
      <c r="I131">
        <v>1.289E-3</v>
      </c>
      <c r="J131">
        <v>1.678E-3</v>
      </c>
      <c r="K131">
        <v>2.0950000000000001E-3</v>
      </c>
      <c r="L131">
        <v>2.5300000000000001E-3</v>
      </c>
      <c r="M131">
        <v>2.977E-3</v>
      </c>
      <c r="N131">
        <v>3.444E-3</v>
      </c>
      <c r="O131">
        <v>3.9329999999999999E-3</v>
      </c>
      <c r="P131">
        <v>4.4419999999999998E-3</v>
      </c>
      <c r="Q131">
        <v>4.9740000000000001E-3</v>
      </c>
      <c r="R131">
        <v>5.5259999999999997E-3</v>
      </c>
      <c r="S131">
        <v>6.1009999999999997E-3</v>
      </c>
      <c r="T131">
        <v>6.7010000000000004E-3</v>
      </c>
      <c r="U131">
        <v>7.3200000000000001E-3</v>
      </c>
      <c r="V131">
        <v>7.9559999999999995E-3</v>
      </c>
      <c r="W131">
        <v>8.6119999999999999E-3</v>
      </c>
      <c r="X131">
        <v>9.2910000000000006E-3</v>
      </c>
      <c r="Y131">
        <v>9.9900000000000006E-3</v>
      </c>
      <c r="Z131">
        <v>1.0709E-2</v>
      </c>
      <c r="AA131">
        <v>1.1455E-2</v>
      </c>
      <c r="AB131">
        <v>1.223E-2</v>
      </c>
      <c r="AC131">
        <v>1.3027E-2</v>
      </c>
      <c r="AD131">
        <v>1.3849999999999999E-2</v>
      </c>
      <c r="AE131">
        <v>1.4708000000000001E-2</v>
      </c>
      <c r="AF131">
        <v>1.5598000000000001E-2</v>
      </c>
      <c r="AG131">
        <v>1.6517E-2</v>
      </c>
      <c r="AH131">
        <v>1.7465999999999999E-2</v>
      </c>
      <c r="AI131">
        <v>1.8440000000000002E-2</v>
      </c>
      <c r="AJ131">
        <v>1.9439000000000001E-2</v>
      </c>
      <c r="AK131" s="58">
        <v>0.153</v>
      </c>
    </row>
    <row r="132" spans="1:37">
      <c r="A132" t="s">
        <v>337</v>
      </c>
      <c r="B132" t="s">
        <v>1058</v>
      </c>
      <c r="C132" t="s">
        <v>1059</v>
      </c>
      <c r="D132" t="s">
        <v>321</v>
      </c>
      <c r="F132">
        <v>0</v>
      </c>
      <c r="G132">
        <v>0</v>
      </c>
      <c r="H132">
        <v>0</v>
      </c>
      <c r="I132">
        <v>9.9999999999999995E-7</v>
      </c>
      <c r="J132">
        <v>9.9999999999999995E-7</v>
      </c>
      <c r="K132">
        <v>9.9999999999999995E-7</v>
      </c>
      <c r="L132">
        <v>9.9999999999999995E-7</v>
      </c>
      <c r="M132">
        <v>9.9999999999999995E-7</v>
      </c>
      <c r="N132">
        <v>9.9999999999999995E-7</v>
      </c>
      <c r="O132">
        <v>1.9999999999999999E-6</v>
      </c>
      <c r="P132">
        <v>1.9999999999999999E-6</v>
      </c>
      <c r="Q132">
        <v>1.9999999999999999E-6</v>
      </c>
      <c r="R132">
        <v>1.9999999999999999E-6</v>
      </c>
      <c r="S132">
        <v>1.9999999999999999E-6</v>
      </c>
      <c r="T132">
        <v>1.9999999999999999E-6</v>
      </c>
      <c r="U132">
        <v>3.0000000000000001E-6</v>
      </c>
      <c r="V132">
        <v>3.0000000000000001E-6</v>
      </c>
      <c r="W132">
        <v>3.0000000000000001E-6</v>
      </c>
      <c r="X132">
        <v>3.0000000000000001E-6</v>
      </c>
      <c r="Y132">
        <v>3.0000000000000001E-6</v>
      </c>
      <c r="Z132">
        <v>3.0000000000000001E-6</v>
      </c>
      <c r="AA132">
        <v>3.0000000000000001E-6</v>
      </c>
      <c r="AB132">
        <v>3.9999999999999998E-6</v>
      </c>
      <c r="AC132">
        <v>3.9999999999999998E-6</v>
      </c>
      <c r="AD132">
        <v>3.9999999999999998E-6</v>
      </c>
      <c r="AE132">
        <v>3.9999999999999998E-6</v>
      </c>
      <c r="AF132">
        <v>3.9999999999999998E-6</v>
      </c>
      <c r="AG132">
        <v>3.9999999999999998E-6</v>
      </c>
      <c r="AH132">
        <v>3.9999999999999998E-6</v>
      </c>
      <c r="AI132">
        <v>3.9999999999999998E-6</v>
      </c>
      <c r="AJ132">
        <v>3.9999999999999998E-6</v>
      </c>
      <c r="AK132" s="58">
        <v>0.123</v>
      </c>
    </row>
    <row r="133" spans="1:37">
      <c r="A133" t="s">
        <v>338</v>
      </c>
      <c r="B133" t="s">
        <v>1060</v>
      </c>
      <c r="C133" t="s">
        <v>1061</v>
      </c>
      <c r="D133" t="s">
        <v>321</v>
      </c>
      <c r="F133">
        <v>3.996756</v>
      </c>
      <c r="G133">
        <v>4.1564769999999998</v>
      </c>
      <c r="H133">
        <v>4.3322760000000002</v>
      </c>
      <c r="I133">
        <v>4.511609</v>
      </c>
      <c r="J133">
        <v>4.6966049999999999</v>
      </c>
      <c r="K133">
        <v>4.8895479999999996</v>
      </c>
      <c r="L133">
        <v>5.0831989999999996</v>
      </c>
      <c r="M133">
        <v>5.2724640000000003</v>
      </c>
      <c r="N133">
        <v>5.4605980000000001</v>
      </c>
      <c r="O133">
        <v>5.6465889999999996</v>
      </c>
      <c r="P133">
        <v>5.8315960000000002</v>
      </c>
      <c r="Q133">
        <v>6.0139290000000001</v>
      </c>
      <c r="R133">
        <v>6.1966229999999998</v>
      </c>
      <c r="S133">
        <v>6.3678610000000004</v>
      </c>
      <c r="T133">
        <v>6.5355809999999996</v>
      </c>
      <c r="U133">
        <v>6.6947070000000002</v>
      </c>
      <c r="V133">
        <v>6.850835</v>
      </c>
      <c r="W133">
        <v>7.0045200000000003</v>
      </c>
      <c r="X133">
        <v>7.1561659999999998</v>
      </c>
      <c r="Y133">
        <v>7.2985150000000001</v>
      </c>
      <c r="Z133">
        <v>7.429589</v>
      </c>
      <c r="AA133">
        <v>7.5645220000000002</v>
      </c>
      <c r="AB133">
        <v>7.6965199999999996</v>
      </c>
      <c r="AC133">
        <v>7.8414299999999999</v>
      </c>
      <c r="AD133">
        <v>7.9978439999999997</v>
      </c>
      <c r="AE133">
        <v>8.1507570000000005</v>
      </c>
      <c r="AF133">
        <v>8.2961089999999995</v>
      </c>
      <c r="AG133">
        <v>8.4450409999999998</v>
      </c>
      <c r="AH133">
        <v>8.5943240000000003</v>
      </c>
      <c r="AI133">
        <v>8.7266709999999996</v>
      </c>
      <c r="AJ133">
        <v>8.8490739999999999</v>
      </c>
      <c r="AK133" s="58">
        <v>2.7E-2</v>
      </c>
    </row>
    <row r="134" spans="1:37">
      <c r="A134" t="s">
        <v>339</v>
      </c>
    </row>
    <row r="135" spans="1:37">
      <c r="A135" t="s">
        <v>329</v>
      </c>
      <c r="B135" t="s">
        <v>1062</v>
      </c>
      <c r="C135" t="s">
        <v>1063</v>
      </c>
      <c r="D135" t="s">
        <v>321</v>
      </c>
      <c r="F135">
        <v>2.1138249999999998</v>
      </c>
      <c r="G135">
        <v>2.1330469999999999</v>
      </c>
      <c r="H135">
        <v>2.1715369999999998</v>
      </c>
      <c r="I135">
        <v>2.2181639999999998</v>
      </c>
      <c r="J135">
        <v>2.2682690000000001</v>
      </c>
      <c r="K135">
        <v>2.3226420000000001</v>
      </c>
      <c r="L135">
        <v>2.379429</v>
      </c>
      <c r="M135">
        <v>2.4336340000000001</v>
      </c>
      <c r="N135">
        <v>2.486221</v>
      </c>
      <c r="O135">
        <v>2.5352030000000001</v>
      </c>
      <c r="P135">
        <v>2.5842990000000001</v>
      </c>
      <c r="Q135">
        <v>2.634169</v>
      </c>
      <c r="R135">
        <v>2.6865730000000001</v>
      </c>
      <c r="S135">
        <v>2.7361960000000001</v>
      </c>
      <c r="T135">
        <v>2.7849270000000002</v>
      </c>
      <c r="U135">
        <v>2.8353130000000002</v>
      </c>
      <c r="V135">
        <v>2.8876140000000001</v>
      </c>
      <c r="W135">
        <v>2.9410319999999999</v>
      </c>
      <c r="X135">
        <v>2.9961289999999998</v>
      </c>
      <c r="Y135">
        <v>3.0529769999999998</v>
      </c>
      <c r="Z135">
        <v>3.1105689999999999</v>
      </c>
      <c r="AA135">
        <v>3.1682679999999999</v>
      </c>
      <c r="AB135">
        <v>3.2299449999999998</v>
      </c>
      <c r="AC135">
        <v>3.3011529999999998</v>
      </c>
      <c r="AD135">
        <v>3.3799410000000001</v>
      </c>
      <c r="AE135">
        <v>3.4608829999999999</v>
      </c>
      <c r="AF135">
        <v>3.5397620000000001</v>
      </c>
      <c r="AG135">
        <v>3.6185999999999998</v>
      </c>
      <c r="AH135">
        <v>3.6986050000000001</v>
      </c>
      <c r="AI135">
        <v>3.7791950000000001</v>
      </c>
      <c r="AJ135">
        <v>3.8583720000000001</v>
      </c>
      <c r="AK135" s="58">
        <v>0.02</v>
      </c>
    </row>
    <row r="136" spans="1:37">
      <c r="A136" t="s">
        <v>330</v>
      </c>
      <c r="B136" t="s">
        <v>1064</v>
      </c>
      <c r="C136" t="s">
        <v>1065</v>
      </c>
      <c r="D136" t="s">
        <v>321</v>
      </c>
      <c r="F136">
        <v>1.4032629999999999</v>
      </c>
      <c r="G136">
        <v>1.3900110000000001</v>
      </c>
      <c r="H136">
        <v>1.3896200000000001</v>
      </c>
      <c r="I136">
        <v>1.396034</v>
      </c>
      <c r="J136">
        <v>1.406234</v>
      </c>
      <c r="K136">
        <v>1.4206319999999999</v>
      </c>
      <c r="L136">
        <v>1.4379489999999999</v>
      </c>
      <c r="M136">
        <v>1.4557100000000001</v>
      </c>
      <c r="N136">
        <v>1.4728969999999999</v>
      </c>
      <c r="O136">
        <v>1.4892030000000001</v>
      </c>
      <c r="P136">
        <v>1.506483</v>
      </c>
      <c r="Q136">
        <v>1.523571</v>
      </c>
      <c r="R136">
        <v>1.5432859999999999</v>
      </c>
      <c r="S136">
        <v>1.561517</v>
      </c>
      <c r="T136">
        <v>1.5803959999999999</v>
      </c>
      <c r="U136">
        <v>1.602096</v>
      </c>
      <c r="V136">
        <v>1.62473</v>
      </c>
      <c r="W136">
        <v>1.6481749999999999</v>
      </c>
      <c r="X136">
        <v>1.6727000000000001</v>
      </c>
      <c r="Y136">
        <v>1.7000820000000001</v>
      </c>
      <c r="Z136">
        <v>1.7275450000000001</v>
      </c>
      <c r="AA136">
        <v>1.756791</v>
      </c>
      <c r="AB136">
        <v>1.788551</v>
      </c>
      <c r="AC136">
        <v>1.824411</v>
      </c>
      <c r="AD136">
        <v>1.863046</v>
      </c>
      <c r="AE136">
        <v>1.9010819999999999</v>
      </c>
      <c r="AF136">
        <v>1.937392</v>
      </c>
      <c r="AG136">
        <v>1.9723919999999999</v>
      </c>
      <c r="AH136">
        <v>2.0069650000000001</v>
      </c>
      <c r="AI136">
        <v>2.0415049999999999</v>
      </c>
      <c r="AJ136">
        <v>2.0738319999999999</v>
      </c>
      <c r="AK136" s="58">
        <v>1.2999999999999999E-2</v>
      </c>
    </row>
    <row r="137" spans="1:37">
      <c r="A137" t="s">
        <v>331</v>
      </c>
      <c r="B137" t="s">
        <v>1066</v>
      </c>
      <c r="C137" t="s">
        <v>1067</v>
      </c>
      <c r="D137" t="s">
        <v>321</v>
      </c>
      <c r="F137">
        <v>3.166E-3</v>
      </c>
      <c r="G137">
        <v>3.0279999999999999E-3</v>
      </c>
      <c r="H137">
        <v>2.9889999999999999E-3</v>
      </c>
      <c r="I137">
        <v>3.0119999999999999E-3</v>
      </c>
      <c r="J137">
        <v>3.078E-3</v>
      </c>
      <c r="K137">
        <v>3.1800000000000001E-3</v>
      </c>
      <c r="L137">
        <v>3.3119999999999998E-3</v>
      </c>
      <c r="M137">
        <v>3.4580000000000001E-3</v>
      </c>
      <c r="N137">
        <v>3.614E-3</v>
      </c>
      <c r="O137">
        <v>3.7669999999999999E-3</v>
      </c>
      <c r="P137">
        <v>3.9350000000000001E-3</v>
      </c>
      <c r="Q137">
        <v>4.1130000000000003E-3</v>
      </c>
      <c r="R137">
        <v>4.3080000000000002E-3</v>
      </c>
      <c r="S137">
        <v>4.5259999999999996E-3</v>
      </c>
      <c r="T137">
        <v>4.7470000000000004E-3</v>
      </c>
      <c r="U137">
        <v>4.9740000000000001E-3</v>
      </c>
      <c r="V137">
        <v>5.2259999999999997E-3</v>
      </c>
      <c r="W137">
        <v>5.4980000000000003E-3</v>
      </c>
      <c r="X137">
        <v>5.7930000000000004E-3</v>
      </c>
      <c r="Y137">
        <v>6.1139999999999996E-3</v>
      </c>
      <c r="Z137">
        <v>6.4580000000000002E-3</v>
      </c>
      <c r="AA137">
        <v>6.8219999999999999E-3</v>
      </c>
      <c r="AB137">
        <v>7.2090000000000001E-3</v>
      </c>
      <c r="AC137">
        <v>7.6220000000000003E-3</v>
      </c>
      <c r="AD137">
        <v>8.0590000000000002E-3</v>
      </c>
      <c r="AE137">
        <v>8.5140000000000007E-3</v>
      </c>
      <c r="AF137">
        <v>8.9820000000000004E-3</v>
      </c>
      <c r="AG137">
        <v>9.4640000000000002E-3</v>
      </c>
      <c r="AH137">
        <v>9.9659999999999992E-3</v>
      </c>
      <c r="AI137">
        <v>1.0429000000000001E-2</v>
      </c>
      <c r="AJ137">
        <v>1.0928999999999999E-2</v>
      </c>
      <c r="AK137" s="58">
        <v>4.2000000000000003E-2</v>
      </c>
    </row>
    <row r="138" spans="1:37">
      <c r="A138" t="s">
        <v>332</v>
      </c>
      <c r="B138" t="s">
        <v>1068</v>
      </c>
      <c r="C138" t="s">
        <v>1069</v>
      </c>
      <c r="D138" t="s">
        <v>321</v>
      </c>
      <c r="F138">
        <v>2.8370000000000001E-3</v>
      </c>
      <c r="G138">
        <v>3.235E-3</v>
      </c>
      <c r="H138">
        <v>3.7079999999999999E-3</v>
      </c>
      <c r="I138">
        <v>4.2119999999999996E-3</v>
      </c>
      <c r="J138">
        <v>4.725E-3</v>
      </c>
      <c r="K138">
        <v>5.2469999999999999E-3</v>
      </c>
      <c r="L138">
        <v>5.7720000000000002E-3</v>
      </c>
      <c r="M138">
        <v>6.2849999999999998E-3</v>
      </c>
      <c r="N138">
        <v>6.7879999999999998E-3</v>
      </c>
      <c r="O138">
        <v>7.2820000000000003E-3</v>
      </c>
      <c r="P138">
        <v>7.7710000000000001E-3</v>
      </c>
      <c r="Q138">
        <v>8.2640000000000005E-3</v>
      </c>
      <c r="R138">
        <v>8.7609999999999997E-3</v>
      </c>
      <c r="S138">
        <v>9.2569999999999996E-3</v>
      </c>
      <c r="T138">
        <v>9.7560000000000008E-3</v>
      </c>
      <c r="U138">
        <v>1.0252000000000001E-2</v>
      </c>
      <c r="V138">
        <v>1.0737E-2</v>
      </c>
      <c r="W138">
        <v>1.1221999999999999E-2</v>
      </c>
      <c r="X138">
        <v>1.1712999999999999E-2</v>
      </c>
      <c r="Y138">
        <v>1.2225E-2</v>
      </c>
      <c r="Z138">
        <v>1.2756E-2</v>
      </c>
      <c r="AA138">
        <v>1.3287E-2</v>
      </c>
      <c r="AB138">
        <v>1.3842E-2</v>
      </c>
      <c r="AC138">
        <v>1.4399E-2</v>
      </c>
      <c r="AD138">
        <v>1.4968E-2</v>
      </c>
      <c r="AE138">
        <v>1.5561999999999999E-2</v>
      </c>
      <c r="AF138">
        <v>1.6168999999999999E-2</v>
      </c>
      <c r="AG138">
        <v>1.6778999999999999E-2</v>
      </c>
      <c r="AH138">
        <v>1.7401E-2</v>
      </c>
      <c r="AI138">
        <v>1.8053E-2</v>
      </c>
      <c r="AJ138">
        <v>1.8733E-2</v>
      </c>
      <c r="AK138" s="58">
        <v>6.5000000000000002E-2</v>
      </c>
    </row>
    <row r="139" spans="1:37">
      <c r="A139" t="s">
        <v>333</v>
      </c>
      <c r="B139" t="s">
        <v>1070</v>
      </c>
      <c r="C139" t="s">
        <v>1071</v>
      </c>
      <c r="D139" t="s">
        <v>321</v>
      </c>
      <c r="F139">
        <v>3.2781999999999999E-2</v>
      </c>
      <c r="G139">
        <v>3.7178999999999997E-2</v>
      </c>
      <c r="H139">
        <v>4.2407E-2</v>
      </c>
      <c r="I139">
        <v>4.7974999999999997E-2</v>
      </c>
      <c r="J139">
        <v>5.3636000000000003E-2</v>
      </c>
      <c r="K139">
        <v>5.9417999999999999E-2</v>
      </c>
      <c r="L139">
        <v>6.5318000000000001E-2</v>
      </c>
      <c r="M139">
        <v>7.1155999999999997E-2</v>
      </c>
      <c r="N139">
        <v>7.6974000000000001E-2</v>
      </c>
      <c r="O139">
        <v>8.2794000000000006E-2</v>
      </c>
      <c r="P139">
        <v>8.8705999999999993E-2</v>
      </c>
      <c r="Q139">
        <v>9.4871999999999998E-2</v>
      </c>
      <c r="R139">
        <v>0.101296</v>
      </c>
      <c r="S139">
        <v>0.107948</v>
      </c>
      <c r="T139">
        <v>0.114882</v>
      </c>
      <c r="U139">
        <v>0.12206</v>
      </c>
      <c r="V139">
        <v>0.12943299999999999</v>
      </c>
      <c r="W139">
        <v>0.137019</v>
      </c>
      <c r="X139">
        <v>0.14496600000000001</v>
      </c>
      <c r="Y139">
        <v>0.15341099999999999</v>
      </c>
      <c r="Z139">
        <v>0.162331</v>
      </c>
      <c r="AA139">
        <v>0.171678</v>
      </c>
      <c r="AB139">
        <v>0.18154999999999999</v>
      </c>
      <c r="AC139">
        <v>0.19203400000000001</v>
      </c>
      <c r="AD139">
        <v>0.203037</v>
      </c>
      <c r="AE139">
        <v>0.21443999999999999</v>
      </c>
      <c r="AF139">
        <v>0.22606499999999999</v>
      </c>
      <c r="AG139">
        <v>0.237952</v>
      </c>
      <c r="AH139">
        <v>0.25019200000000003</v>
      </c>
      <c r="AI139">
        <v>0.26305699999999999</v>
      </c>
      <c r="AJ139">
        <v>0.276418</v>
      </c>
      <c r="AK139" s="58">
        <v>7.3999999999999996E-2</v>
      </c>
    </row>
    <row r="140" spans="1:37">
      <c r="A140" t="s">
        <v>334</v>
      </c>
      <c r="B140" t="s">
        <v>1072</v>
      </c>
      <c r="C140" t="s">
        <v>1073</v>
      </c>
      <c r="D140" t="s">
        <v>321</v>
      </c>
      <c r="F140">
        <v>2.7700000000000001E-4</v>
      </c>
      <c r="G140">
        <v>4.7600000000000002E-4</v>
      </c>
      <c r="H140">
        <v>7.1900000000000002E-4</v>
      </c>
      <c r="I140">
        <v>9.859999999999999E-4</v>
      </c>
      <c r="J140">
        <v>1.268E-3</v>
      </c>
      <c r="K140">
        <v>1.565E-3</v>
      </c>
      <c r="L140">
        <v>1.8760000000000001E-3</v>
      </c>
      <c r="M140">
        <v>2.1900000000000001E-3</v>
      </c>
      <c r="N140">
        <v>2.5110000000000002E-3</v>
      </c>
      <c r="O140">
        <v>2.8379999999999998E-3</v>
      </c>
      <c r="P140">
        <v>3.1740000000000002E-3</v>
      </c>
      <c r="Q140">
        <v>3.5249999999999999E-3</v>
      </c>
      <c r="R140">
        <v>3.8920000000000001E-3</v>
      </c>
      <c r="S140">
        <v>4.2719999999999998E-3</v>
      </c>
      <c r="T140">
        <v>4.6680000000000003E-3</v>
      </c>
      <c r="U140">
        <v>5.078E-3</v>
      </c>
      <c r="V140">
        <v>5.4980000000000003E-3</v>
      </c>
      <c r="W140">
        <v>5.9309999999999996E-3</v>
      </c>
      <c r="X140">
        <v>6.3819999999999997E-3</v>
      </c>
      <c r="Y140">
        <v>6.8589999999999996E-3</v>
      </c>
      <c r="Z140">
        <v>7.3600000000000002E-3</v>
      </c>
      <c r="AA140">
        <v>7.8820000000000001E-3</v>
      </c>
      <c r="AB140">
        <v>8.4309999999999993E-3</v>
      </c>
      <c r="AC140">
        <v>9.0100000000000006E-3</v>
      </c>
      <c r="AD140">
        <v>9.6170000000000005E-3</v>
      </c>
      <c r="AE140">
        <v>1.0245000000000001E-2</v>
      </c>
      <c r="AF140">
        <v>1.0888E-2</v>
      </c>
      <c r="AG140">
        <v>1.1546000000000001E-2</v>
      </c>
      <c r="AH140">
        <v>1.2227999999999999E-2</v>
      </c>
      <c r="AI140">
        <v>1.2939000000000001E-2</v>
      </c>
      <c r="AJ140">
        <v>1.3675E-2</v>
      </c>
      <c r="AK140" s="58">
        <v>0.13900000000000001</v>
      </c>
    </row>
    <row r="141" spans="1:37">
      <c r="A141" t="s">
        <v>335</v>
      </c>
      <c r="B141" t="s">
        <v>1074</v>
      </c>
      <c r="C141" t="s">
        <v>1075</v>
      </c>
      <c r="D141" t="s">
        <v>321</v>
      </c>
      <c r="F141">
        <v>1.8599999999999999E-4</v>
      </c>
      <c r="G141">
        <v>4.0000000000000002E-4</v>
      </c>
      <c r="H141">
        <v>6.6200000000000005E-4</v>
      </c>
      <c r="I141">
        <v>9.5100000000000002E-4</v>
      </c>
      <c r="J141">
        <v>1.2570000000000001E-3</v>
      </c>
      <c r="K141">
        <v>1.5790000000000001E-3</v>
      </c>
      <c r="L141">
        <v>1.9170000000000001E-3</v>
      </c>
      <c r="M141">
        <v>2.2590000000000002E-3</v>
      </c>
      <c r="N141">
        <v>2.6069999999999999E-3</v>
      </c>
      <c r="O141">
        <v>2.9629999999999999E-3</v>
      </c>
      <c r="P141">
        <v>3.3289999999999999E-3</v>
      </c>
      <c r="Q141">
        <v>3.7109999999999999E-3</v>
      </c>
      <c r="R141">
        <v>4.1099999999999999E-3</v>
      </c>
      <c r="S141">
        <v>4.5240000000000002E-3</v>
      </c>
      <c r="T141">
        <v>4.9550000000000002E-3</v>
      </c>
      <c r="U141">
        <v>5.4010000000000004E-3</v>
      </c>
      <c r="V141">
        <v>5.8589999999999996E-3</v>
      </c>
      <c r="W141">
        <v>6.3290000000000004E-3</v>
      </c>
      <c r="X141">
        <v>6.8209999999999998E-3</v>
      </c>
      <c r="Y141">
        <v>7.339E-3</v>
      </c>
      <c r="Z141">
        <v>7.8840000000000004E-3</v>
      </c>
      <c r="AA141">
        <v>8.4519999999999994E-3</v>
      </c>
      <c r="AB141">
        <v>9.0489999999999998E-3</v>
      </c>
      <c r="AC141">
        <v>9.6780000000000008E-3</v>
      </c>
      <c r="AD141">
        <v>1.0338E-2</v>
      </c>
      <c r="AE141">
        <v>1.102E-2</v>
      </c>
      <c r="AF141">
        <v>1.1717E-2</v>
      </c>
      <c r="AG141">
        <v>1.2430999999999999E-2</v>
      </c>
      <c r="AH141">
        <v>1.3171E-2</v>
      </c>
      <c r="AI141">
        <v>1.3944E-2</v>
      </c>
      <c r="AJ141">
        <v>1.4742999999999999E-2</v>
      </c>
      <c r="AK141" s="58">
        <v>0.157</v>
      </c>
    </row>
    <row r="142" spans="1:37">
      <c r="A142" t="s">
        <v>336</v>
      </c>
      <c r="B142" t="s">
        <v>1076</v>
      </c>
      <c r="C142" t="s">
        <v>1077</v>
      </c>
      <c r="D142" t="s">
        <v>321</v>
      </c>
      <c r="F142">
        <v>1.73E-4</v>
      </c>
      <c r="G142">
        <v>3.7199999999999999E-4</v>
      </c>
      <c r="H142">
        <v>6.1600000000000001E-4</v>
      </c>
      <c r="I142">
        <v>8.8500000000000004E-4</v>
      </c>
      <c r="J142">
        <v>1.1689999999999999E-3</v>
      </c>
      <c r="K142">
        <v>1.469E-3</v>
      </c>
      <c r="L142">
        <v>1.7830000000000001E-3</v>
      </c>
      <c r="M142">
        <v>2.101E-3</v>
      </c>
      <c r="N142">
        <v>2.4260000000000002E-3</v>
      </c>
      <c r="O142">
        <v>2.7569999999999999E-3</v>
      </c>
      <c r="P142">
        <v>3.0969999999999999E-3</v>
      </c>
      <c r="Q142">
        <v>3.4520000000000002E-3</v>
      </c>
      <c r="R142">
        <v>3.8240000000000001E-3</v>
      </c>
      <c r="S142">
        <v>4.2090000000000001E-3</v>
      </c>
      <c r="T142">
        <v>4.6100000000000004E-3</v>
      </c>
      <c r="U142">
        <v>5.025E-3</v>
      </c>
      <c r="V142">
        <v>5.4510000000000001E-3</v>
      </c>
      <c r="W142">
        <v>5.8890000000000001E-3</v>
      </c>
      <c r="X142">
        <v>6.3460000000000001E-3</v>
      </c>
      <c r="Y142">
        <v>6.8279999999999999E-3</v>
      </c>
      <c r="Z142">
        <v>7.3350000000000004E-3</v>
      </c>
      <c r="AA142">
        <v>7.8639999999999995E-3</v>
      </c>
      <c r="AB142">
        <v>8.4189999999999994E-3</v>
      </c>
      <c r="AC142">
        <v>9.0039999999999999E-3</v>
      </c>
      <c r="AD142">
        <v>9.6179999999999998E-3</v>
      </c>
      <c r="AE142">
        <v>1.0253E-2</v>
      </c>
      <c r="AF142">
        <v>1.0900999999999999E-2</v>
      </c>
      <c r="AG142">
        <v>1.1566E-2</v>
      </c>
      <c r="AH142">
        <v>1.2253999999999999E-2</v>
      </c>
      <c r="AI142">
        <v>1.2973E-2</v>
      </c>
      <c r="AJ142">
        <v>1.3716000000000001E-2</v>
      </c>
      <c r="AK142" s="58">
        <v>0.157</v>
      </c>
    </row>
    <row r="143" spans="1:37">
      <c r="A143" t="s">
        <v>337</v>
      </c>
      <c r="B143" t="s">
        <v>1078</v>
      </c>
      <c r="C143" t="s">
        <v>1079</v>
      </c>
      <c r="D143" t="s">
        <v>321</v>
      </c>
      <c r="F143">
        <v>2.8600000000000001E-4</v>
      </c>
      <c r="G143">
        <v>6.1399999999999996E-4</v>
      </c>
      <c r="H143">
        <v>1.016E-3</v>
      </c>
      <c r="I143">
        <v>1.4610000000000001E-3</v>
      </c>
      <c r="J143">
        <v>1.931E-3</v>
      </c>
      <c r="K143">
        <v>2.4260000000000002E-3</v>
      </c>
      <c r="L143">
        <v>2.944E-3</v>
      </c>
      <c r="M143">
        <v>3.47E-3</v>
      </c>
      <c r="N143">
        <v>4.006E-3</v>
      </c>
      <c r="O143">
        <v>4.5519999999999996E-3</v>
      </c>
      <c r="P143">
        <v>5.1130000000000004E-3</v>
      </c>
      <c r="Q143">
        <v>5.7010000000000003E-3</v>
      </c>
      <c r="R143">
        <v>6.3140000000000002E-3</v>
      </c>
      <c r="S143">
        <v>6.9490000000000003E-3</v>
      </c>
      <c r="T143">
        <v>7.6119999999999998E-3</v>
      </c>
      <c r="U143">
        <v>8.2970000000000006E-3</v>
      </c>
      <c r="V143">
        <v>9.0010000000000003E-3</v>
      </c>
      <c r="W143">
        <v>9.724E-3</v>
      </c>
      <c r="X143">
        <v>1.0477999999999999E-2</v>
      </c>
      <c r="Y143">
        <v>1.1275E-2</v>
      </c>
      <c r="Z143">
        <v>1.2112E-2</v>
      </c>
      <c r="AA143">
        <v>1.2985E-2</v>
      </c>
      <c r="AB143">
        <v>1.3901999999999999E-2</v>
      </c>
      <c r="AC143">
        <v>1.4867999999999999E-2</v>
      </c>
      <c r="AD143">
        <v>1.5882E-2</v>
      </c>
      <c r="AE143">
        <v>1.6929E-2</v>
      </c>
      <c r="AF143">
        <v>1.8001E-2</v>
      </c>
      <c r="AG143">
        <v>1.9098E-2</v>
      </c>
      <c r="AH143">
        <v>2.0235E-2</v>
      </c>
      <c r="AI143">
        <v>2.1420999999999999E-2</v>
      </c>
      <c r="AJ143">
        <v>2.2648999999999999E-2</v>
      </c>
      <c r="AK143" s="58">
        <v>0.157</v>
      </c>
    </row>
    <row r="144" spans="1:37">
      <c r="A144" t="s">
        <v>340</v>
      </c>
      <c r="B144" t="s">
        <v>1080</v>
      </c>
      <c r="C144" t="s">
        <v>1081</v>
      </c>
      <c r="D144" t="s">
        <v>321</v>
      </c>
      <c r="F144">
        <v>3.5567950000000002</v>
      </c>
      <c r="G144">
        <v>3.5683609999999999</v>
      </c>
      <c r="H144">
        <v>3.6132719999999998</v>
      </c>
      <c r="I144">
        <v>3.6736789999999999</v>
      </c>
      <c r="J144">
        <v>3.7415639999999999</v>
      </c>
      <c r="K144">
        <v>3.8181569999999998</v>
      </c>
      <c r="L144">
        <v>3.900299</v>
      </c>
      <c r="M144">
        <v>3.9802620000000002</v>
      </c>
      <c r="N144">
        <v>4.0580400000000001</v>
      </c>
      <c r="O144">
        <v>4.1313589999999998</v>
      </c>
      <c r="P144">
        <v>4.2059069999999998</v>
      </c>
      <c r="Q144">
        <v>4.2813780000000001</v>
      </c>
      <c r="R144">
        <v>4.3623640000000004</v>
      </c>
      <c r="S144">
        <v>4.4394020000000003</v>
      </c>
      <c r="T144">
        <v>4.5165559999999996</v>
      </c>
      <c r="U144">
        <v>4.5984990000000003</v>
      </c>
      <c r="V144">
        <v>4.6835459999999998</v>
      </c>
      <c r="W144">
        <v>4.7708199999999996</v>
      </c>
      <c r="X144">
        <v>4.8613239999999998</v>
      </c>
      <c r="Y144">
        <v>4.9571079999999998</v>
      </c>
      <c r="Z144">
        <v>5.0543490000000002</v>
      </c>
      <c r="AA144">
        <v>5.1540249999999999</v>
      </c>
      <c r="AB144">
        <v>5.2608949999999997</v>
      </c>
      <c r="AC144">
        <v>5.3821779999999997</v>
      </c>
      <c r="AD144">
        <v>5.514507</v>
      </c>
      <c r="AE144">
        <v>5.6489279999999997</v>
      </c>
      <c r="AF144">
        <v>5.7798769999999999</v>
      </c>
      <c r="AG144">
        <v>5.9098249999999997</v>
      </c>
      <c r="AH144">
        <v>6.0410180000000002</v>
      </c>
      <c r="AI144">
        <v>6.1735150000000001</v>
      </c>
      <c r="AJ144">
        <v>6.3030689999999998</v>
      </c>
      <c r="AK144" s="58">
        <v>1.9E-2</v>
      </c>
    </row>
    <row r="145" spans="1:37">
      <c r="A145" t="s">
        <v>341</v>
      </c>
    </row>
    <row r="146" spans="1:37">
      <c r="A146" t="s">
        <v>329</v>
      </c>
      <c r="B146" t="s">
        <v>1082</v>
      </c>
      <c r="C146" t="s">
        <v>1083</v>
      </c>
      <c r="D146" t="s">
        <v>321</v>
      </c>
      <c r="F146">
        <v>4.9273619999999996</v>
      </c>
      <c r="G146">
        <v>4.9696749999999996</v>
      </c>
      <c r="H146">
        <v>5.0486659999999999</v>
      </c>
      <c r="I146">
        <v>5.1388740000000004</v>
      </c>
      <c r="J146">
        <v>5.2286780000000004</v>
      </c>
      <c r="K146">
        <v>5.3212419999999998</v>
      </c>
      <c r="L146">
        <v>5.4139670000000004</v>
      </c>
      <c r="M146">
        <v>5.4964659999999999</v>
      </c>
      <c r="N146">
        <v>5.5685570000000002</v>
      </c>
      <c r="O146">
        <v>5.6279199999999996</v>
      </c>
      <c r="P146">
        <v>5.6817190000000002</v>
      </c>
      <c r="Q146">
        <v>5.735436</v>
      </c>
      <c r="R146">
        <v>5.7862390000000001</v>
      </c>
      <c r="S146">
        <v>5.8301489999999996</v>
      </c>
      <c r="T146">
        <v>5.8663569999999998</v>
      </c>
      <c r="U146">
        <v>5.901745</v>
      </c>
      <c r="V146">
        <v>5.9375210000000003</v>
      </c>
      <c r="W146">
        <v>5.9699600000000004</v>
      </c>
      <c r="X146">
        <v>6.0011840000000003</v>
      </c>
      <c r="Y146">
        <v>6.0273719999999997</v>
      </c>
      <c r="Z146">
        <v>6.0487679999999999</v>
      </c>
      <c r="AA146">
        <v>6.0597180000000002</v>
      </c>
      <c r="AB146">
        <v>6.0800400000000003</v>
      </c>
      <c r="AC146">
        <v>6.1063159999999996</v>
      </c>
      <c r="AD146">
        <v>6.1378029999999999</v>
      </c>
      <c r="AE146">
        <v>6.16805</v>
      </c>
      <c r="AF146">
        <v>6.1885700000000003</v>
      </c>
      <c r="AG146">
        <v>6.2005569999999999</v>
      </c>
      <c r="AH146">
        <v>6.2073859999999996</v>
      </c>
      <c r="AI146">
        <v>6.2073270000000003</v>
      </c>
      <c r="AJ146">
        <v>6.1978280000000003</v>
      </c>
      <c r="AK146" s="58">
        <v>8.0000000000000002E-3</v>
      </c>
    </row>
    <row r="147" spans="1:37">
      <c r="A147" t="s">
        <v>330</v>
      </c>
      <c r="B147" t="s">
        <v>1084</v>
      </c>
      <c r="C147" t="s">
        <v>1085</v>
      </c>
      <c r="D147" t="s">
        <v>321</v>
      </c>
      <c r="F147">
        <v>4.7627999999999997E-2</v>
      </c>
      <c r="G147">
        <v>4.1701000000000002E-2</v>
      </c>
      <c r="H147">
        <v>3.6740000000000002E-2</v>
      </c>
      <c r="I147">
        <v>3.2582E-2</v>
      </c>
      <c r="J147">
        <v>2.8962999999999999E-2</v>
      </c>
      <c r="K147">
        <v>2.5845E-2</v>
      </c>
      <c r="L147">
        <v>2.3328000000000002E-2</v>
      </c>
      <c r="M147">
        <v>2.1302999999999999E-2</v>
      </c>
      <c r="N147">
        <v>1.9633999999999999E-2</v>
      </c>
      <c r="O147">
        <v>1.8190000000000001E-2</v>
      </c>
      <c r="P147">
        <v>1.7000000000000001E-2</v>
      </c>
      <c r="Q147">
        <v>1.5949000000000001E-2</v>
      </c>
      <c r="R147">
        <v>1.5082E-2</v>
      </c>
      <c r="S147">
        <v>1.44E-2</v>
      </c>
      <c r="T147">
        <v>1.3873E-2</v>
      </c>
      <c r="U147">
        <v>1.3505E-2</v>
      </c>
      <c r="V147">
        <v>1.3202999999999999E-2</v>
      </c>
      <c r="W147">
        <v>1.3018E-2</v>
      </c>
      <c r="X147">
        <v>1.2914E-2</v>
      </c>
      <c r="Y147">
        <v>1.2832E-2</v>
      </c>
      <c r="Z147">
        <v>1.2739E-2</v>
      </c>
      <c r="AA147">
        <v>1.2699E-2</v>
      </c>
      <c r="AB147">
        <v>1.2626E-2</v>
      </c>
      <c r="AC147">
        <v>1.2566000000000001E-2</v>
      </c>
      <c r="AD147">
        <v>1.2585000000000001E-2</v>
      </c>
      <c r="AE147">
        <v>1.265E-2</v>
      </c>
      <c r="AF147">
        <v>1.2733E-2</v>
      </c>
      <c r="AG147">
        <v>1.2819000000000001E-2</v>
      </c>
      <c r="AH147">
        <v>1.2914999999999999E-2</v>
      </c>
      <c r="AI147">
        <v>1.3002E-2</v>
      </c>
      <c r="AJ147">
        <v>1.3077999999999999E-2</v>
      </c>
      <c r="AK147" s="58">
        <v>-4.2000000000000003E-2</v>
      </c>
    </row>
    <row r="148" spans="1:37">
      <c r="A148" t="s">
        <v>331</v>
      </c>
      <c r="B148" t="s">
        <v>1086</v>
      </c>
      <c r="C148" t="s">
        <v>1087</v>
      </c>
      <c r="D148" t="s">
        <v>321</v>
      </c>
      <c r="F148">
        <v>3.7469999999999999E-3</v>
      </c>
      <c r="G148">
        <v>3.7699999999999999E-3</v>
      </c>
      <c r="H148">
        <v>3.8370000000000001E-3</v>
      </c>
      <c r="I148">
        <v>3.9170000000000003E-3</v>
      </c>
      <c r="J148">
        <v>4.006E-3</v>
      </c>
      <c r="K148">
        <v>4.1089999999999998E-3</v>
      </c>
      <c r="L148">
        <v>4.2379999999999996E-3</v>
      </c>
      <c r="M148">
        <v>4.3610000000000003E-3</v>
      </c>
      <c r="N148">
        <v>4.4720000000000003E-3</v>
      </c>
      <c r="O148">
        <v>4.5490000000000001E-3</v>
      </c>
      <c r="P148">
        <v>4.6299999999999996E-3</v>
      </c>
      <c r="Q148">
        <v>4.712E-3</v>
      </c>
      <c r="R148">
        <v>4.7879999999999997E-3</v>
      </c>
      <c r="S148">
        <v>4.888E-3</v>
      </c>
      <c r="T148">
        <v>5.0029999999999996E-3</v>
      </c>
      <c r="U148">
        <v>5.1240000000000001E-3</v>
      </c>
      <c r="V148">
        <v>5.2459999999999998E-3</v>
      </c>
      <c r="W148">
        <v>5.365E-3</v>
      </c>
      <c r="X148">
        <v>5.483E-3</v>
      </c>
      <c r="Y148">
        <v>5.6010000000000001E-3</v>
      </c>
      <c r="Z148">
        <v>5.7169999999999999E-3</v>
      </c>
      <c r="AA148">
        <v>5.8300000000000001E-3</v>
      </c>
      <c r="AB148">
        <v>5.94E-3</v>
      </c>
      <c r="AC148">
        <v>6.0499999999999998E-3</v>
      </c>
      <c r="AD148">
        <v>6.1570000000000001E-3</v>
      </c>
      <c r="AE148">
        <v>6.2579999999999997E-3</v>
      </c>
      <c r="AF148">
        <v>6.3540000000000003E-3</v>
      </c>
      <c r="AG148">
        <v>6.4440000000000001E-3</v>
      </c>
      <c r="AH148">
        <v>6.5290000000000001E-3</v>
      </c>
      <c r="AI148">
        <v>6.6020000000000002E-3</v>
      </c>
      <c r="AJ148">
        <v>6.6550000000000003E-3</v>
      </c>
      <c r="AK148" s="58">
        <v>1.9E-2</v>
      </c>
    </row>
    <row r="149" spans="1:37">
      <c r="A149" t="s">
        <v>332</v>
      </c>
      <c r="B149" t="s">
        <v>1088</v>
      </c>
      <c r="C149" t="s">
        <v>1089</v>
      </c>
      <c r="D149" t="s">
        <v>321</v>
      </c>
      <c r="F149">
        <v>4.4406000000000001E-2</v>
      </c>
      <c r="G149">
        <v>4.7683999999999997E-2</v>
      </c>
      <c r="H149">
        <v>5.1135E-2</v>
      </c>
      <c r="I149">
        <v>5.4357999999999997E-2</v>
      </c>
      <c r="J149">
        <v>5.7208000000000002E-2</v>
      </c>
      <c r="K149">
        <v>5.9767000000000001E-2</v>
      </c>
      <c r="L149">
        <v>6.2094999999999997E-2</v>
      </c>
      <c r="M149">
        <v>6.4154000000000003E-2</v>
      </c>
      <c r="N149">
        <v>6.6006999999999996E-2</v>
      </c>
      <c r="O149">
        <v>6.7766999999999994E-2</v>
      </c>
      <c r="P149">
        <v>6.9475999999999996E-2</v>
      </c>
      <c r="Q149">
        <v>7.1196999999999996E-2</v>
      </c>
      <c r="R149">
        <v>7.2980000000000003E-2</v>
      </c>
      <c r="S149">
        <v>7.4861999999999998E-2</v>
      </c>
      <c r="T149">
        <v>7.6922000000000004E-2</v>
      </c>
      <c r="U149">
        <v>7.9163999999999998E-2</v>
      </c>
      <c r="V149">
        <v>8.1599000000000005E-2</v>
      </c>
      <c r="W149">
        <v>8.4279000000000007E-2</v>
      </c>
      <c r="X149">
        <v>8.7274000000000004E-2</v>
      </c>
      <c r="Y149">
        <v>9.0637999999999996E-2</v>
      </c>
      <c r="Z149">
        <v>9.4397999999999996E-2</v>
      </c>
      <c r="AA149">
        <v>9.8517999999999994E-2</v>
      </c>
      <c r="AB149">
        <v>0.10315299999999999</v>
      </c>
      <c r="AC149">
        <v>0.108345</v>
      </c>
      <c r="AD149">
        <v>0.11407</v>
      </c>
      <c r="AE149">
        <v>0.12025</v>
      </c>
      <c r="AF149">
        <v>0.126802</v>
      </c>
      <c r="AG149">
        <v>0.133826</v>
      </c>
      <c r="AH149">
        <v>0.141345</v>
      </c>
      <c r="AI149">
        <v>0.14955299999999999</v>
      </c>
      <c r="AJ149">
        <v>0.158497</v>
      </c>
      <c r="AK149" s="58">
        <v>4.2999999999999997E-2</v>
      </c>
    </row>
    <row r="150" spans="1:37">
      <c r="A150" t="s">
        <v>333</v>
      </c>
      <c r="B150" t="s">
        <v>1090</v>
      </c>
      <c r="C150" t="s">
        <v>1091</v>
      </c>
      <c r="D150" t="s">
        <v>321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169</v>
      </c>
    </row>
    <row r="151" spans="1:37">
      <c r="A151" t="s">
        <v>334</v>
      </c>
      <c r="B151" t="s">
        <v>1092</v>
      </c>
      <c r="C151" t="s">
        <v>1093</v>
      </c>
      <c r="D151" t="s">
        <v>321</v>
      </c>
      <c r="F151">
        <v>1.13E-4</v>
      </c>
      <c r="G151">
        <v>2.3000000000000001E-4</v>
      </c>
      <c r="H151">
        <v>3.68E-4</v>
      </c>
      <c r="I151">
        <v>5.1800000000000001E-4</v>
      </c>
      <c r="J151">
        <v>6.7100000000000005E-4</v>
      </c>
      <c r="K151">
        <v>8.3000000000000001E-4</v>
      </c>
      <c r="L151">
        <v>9.9200000000000004E-4</v>
      </c>
      <c r="M151">
        <v>1.1529999999999999E-3</v>
      </c>
      <c r="N151">
        <v>1.312E-3</v>
      </c>
      <c r="O151">
        <v>1.4710000000000001E-3</v>
      </c>
      <c r="P151">
        <v>1.6299999999999999E-3</v>
      </c>
      <c r="Q151">
        <v>1.792E-3</v>
      </c>
      <c r="R151">
        <v>1.957E-3</v>
      </c>
      <c r="S151">
        <v>2.1229999999999999E-3</v>
      </c>
      <c r="T151">
        <v>2.2920000000000002E-3</v>
      </c>
      <c r="U151">
        <v>2.4610000000000001E-3</v>
      </c>
      <c r="V151">
        <v>2.63E-3</v>
      </c>
      <c r="W151">
        <v>2.7989999999999998E-3</v>
      </c>
      <c r="X151">
        <v>2.9689999999999999E-3</v>
      </c>
      <c r="Y151">
        <v>3.1440000000000001E-3</v>
      </c>
      <c r="Z151">
        <v>3.3219999999999999E-3</v>
      </c>
      <c r="AA151">
        <v>3.5019999999999999E-3</v>
      </c>
      <c r="AB151">
        <v>3.686E-3</v>
      </c>
      <c r="AC151">
        <v>3.8730000000000001E-3</v>
      </c>
      <c r="AD151">
        <v>4.0629999999999998E-3</v>
      </c>
      <c r="AE151">
        <v>4.254E-3</v>
      </c>
      <c r="AF151">
        <v>4.4419999999999998E-3</v>
      </c>
      <c r="AG151">
        <v>4.627E-3</v>
      </c>
      <c r="AH151">
        <v>4.8129999999999996E-3</v>
      </c>
      <c r="AI151">
        <v>5.0010000000000002E-3</v>
      </c>
      <c r="AJ151">
        <v>5.1879999999999999E-3</v>
      </c>
      <c r="AK151" s="58">
        <v>0.13600000000000001</v>
      </c>
    </row>
    <row r="152" spans="1:37">
      <c r="A152" t="s">
        <v>335</v>
      </c>
      <c r="B152" t="s">
        <v>1094</v>
      </c>
      <c r="C152" t="s">
        <v>1095</v>
      </c>
      <c r="D152" t="s">
        <v>321</v>
      </c>
      <c r="F152">
        <v>2.3800000000000001E-4</v>
      </c>
      <c r="G152">
        <v>4.08E-4</v>
      </c>
      <c r="H152">
        <v>6.1399999999999996E-4</v>
      </c>
      <c r="I152">
        <v>8.3500000000000002E-4</v>
      </c>
      <c r="J152">
        <v>1.0629999999999999E-3</v>
      </c>
      <c r="K152">
        <v>1.2979999999999999E-3</v>
      </c>
      <c r="L152">
        <v>1.5380000000000001E-3</v>
      </c>
      <c r="M152">
        <v>1.7750000000000001E-3</v>
      </c>
      <c r="N152">
        <v>2.0110000000000002E-3</v>
      </c>
      <c r="O152">
        <v>2.2460000000000002E-3</v>
      </c>
      <c r="P152">
        <v>2.48E-3</v>
      </c>
      <c r="Q152">
        <v>2.7200000000000002E-3</v>
      </c>
      <c r="R152">
        <v>2.9629999999999999E-3</v>
      </c>
      <c r="S152">
        <v>3.2079999999999999E-3</v>
      </c>
      <c r="T152">
        <v>3.4559999999999999E-3</v>
      </c>
      <c r="U152">
        <v>3.705E-3</v>
      </c>
      <c r="V152">
        <v>3.954E-3</v>
      </c>
      <c r="W152">
        <v>4.202E-3</v>
      </c>
      <c r="X152">
        <v>4.4530000000000004E-3</v>
      </c>
      <c r="Y152">
        <v>4.7099999999999998E-3</v>
      </c>
      <c r="Z152">
        <v>4.973E-3</v>
      </c>
      <c r="AA152">
        <v>5.2370000000000003E-3</v>
      </c>
      <c r="AB152">
        <v>5.5069999999999997E-3</v>
      </c>
      <c r="AC152">
        <v>5.7829999999999999E-3</v>
      </c>
      <c r="AD152">
        <v>6.0629999999999998E-3</v>
      </c>
      <c r="AE152">
        <v>6.3439999999999998E-3</v>
      </c>
      <c r="AF152">
        <v>6.6210000000000001E-3</v>
      </c>
      <c r="AG152">
        <v>6.894E-3</v>
      </c>
      <c r="AH152">
        <v>7.1679999999999999E-3</v>
      </c>
      <c r="AI152">
        <v>7.4440000000000001E-3</v>
      </c>
      <c r="AJ152">
        <v>7.7200000000000003E-3</v>
      </c>
      <c r="AK152" s="58">
        <v>0.123</v>
      </c>
    </row>
    <row r="153" spans="1:37">
      <c r="A153" t="s">
        <v>336</v>
      </c>
      <c r="B153" t="s">
        <v>1096</v>
      </c>
      <c r="C153" t="s">
        <v>1097</v>
      </c>
      <c r="D153" t="s">
        <v>321</v>
      </c>
      <c r="F153">
        <v>2.63E-4</v>
      </c>
      <c r="G153">
        <v>4.4999999999999999E-4</v>
      </c>
      <c r="H153">
        <v>6.7599999999999995E-4</v>
      </c>
      <c r="I153">
        <v>9.19E-4</v>
      </c>
      <c r="J153">
        <v>1.17E-3</v>
      </c>
      <c r="K153">
        <v>1.428E-3</v>
      </c>
      <c r="L153">
        <v>1.691E-3</v>
      </c>
      <c r="M153">
        <v>1.952E-3</v>
      </c>
      <c r="N153">
        <v>2.2109999999999999E-3</v>
      </c>
      <c r="O153">
        <v>2.4680000000000001E-3</v>
      </c>
      <c r="P153">
        <v>2.7260000000000001E-3</v>
      </c>
      <c r="Q153">
        <v>2.9889999999999999E-3</v>
      </c>
      <c r="R153">
        <v>3.2560000000000002E-3</v>
      </c>
      <c r="S153">
        <v>3.5249999999999999E-3</v>
      </c>
      <c r="T153">
        <v>3.797E-3</v>
      </c>
      <c r="U153">
        <v>4.0720000000000001E-3</v>
      </c>
      <c r="V153">
        <v>4.3449999999999999E-3</v>
      </c>
      <c r="W153">
        <v>4.6169999999999996E-3</v>
      </c>
      <c r="X153">
        <v>4.8929999999999998E-3</v>
      </c>
      <c r="Y153">
        <v>5.1749999999999999E-3</v>
      </c>
      <c r="Z153">
        <v>5.463E-3</v>
      </c>
      <c r="AA153">
        <v>5.7540000000000004E-3</v>
      </c>
      <c r="AB153">
        <v>6.0499999999999998E-3</v>
      </c>
      <c r="AC153">
        <v>6.3540000000000003E-3</v>
      </c>
      <c r="AD153">
        <v>6.6610000000000003E-3</v>
      </c>
      <c r="AE153">
        <v>6.9690000000000004E-3</v>
      </c>
      <c r="AF153">
        <v>7.273E-3</v>
      </c>
      <c r="AG153">
        <v>7.574E-3</v>
      </c>
      <c r="AH153">
        <v>7.8740000000000008E-3</v>
      </c>
      <c r="AI153">
        <v>8.1779999999999995E-3</v>
      </c>
      <c r="AJ153">
        <v>8.4810000000000007E-3</v>
      </c>
      <c r="AK153" s="58">
        <v>0.123</v>
      </c>
    </row>
    <row r="154" spans="1:37">
      <c r="A154" t="s">
        <v>337</v>
      </c>
      <c r="B154" t="s">
        <v>1098</v>
      </c>
      <c r="C154" t="s">
        <v>1099</v>
      </c>
      <c r="D154" t="s">
        <v>321</v>
      </c>
      <c r="F154">
        <v>2.9700000000000001E-4</v>
      </c>
      <c r="G154">
        <v>5.2899999999999996E-4</v>
      </c>
      <c r="H154">
        <v>8.0599999999999997E-4</v>
      </c>
      <c r="I154">
        <v>1.106E-3</v>
      </c>
      <c r="J154">
        <v>1.415E-3</v>
      </c>
      <c r="K154">
        <v>1.7329999999999999E-3</v>
      </c>
      <c r="L154">
        <v>2.0579999999999999E-3</v>
      </c>
      <c r="M154">
        <v>2.379E-3</v>
      </c>
      <c r="N154">
        <v>2.6979999999999999E-3</v>
      </c>
      <c r="O154">
        <v>3.016E-3</v>
      </c>
      <c r="P154">
        <v>3.3340000000000002E-3</v>
      </c>
      <c r="Q154">
        <v>3.6579999999999998E-3</v>
      </c>
      <c r="R154">
        <v>3.9880000000000002E-3</v>
      </c>
      <c r="S154">
        <v>4.3200000000000001E-3</v>
      </c>
      <c r="T154">
        <v>4.6560000000000004E-3</v>
      </c>
      <c r="U154">
        <v>4.9950000000000003E-3</v>
      </c>
      <c r="V154">
        <v>5.3319999999999999E-3</v>
      </c>
      <c r="W154">
        <v>5.6680000000000003E-3</v>
      </c>
      <c r="X154">
        <v>6.0080000000000003E-3</v>
      </c>
      <c r="Y154">
        <v>6.3569999999999998E-3</v>
      </c>
      <c r="Z154">
        <v>6.7130000000000002E-3</v>
      </c>
      <c r="AA154">
        <v>7.0720000000000002E-3</v>
      </c>
      <c r="AB154">
        <v>7.4380000000000002E-3</v>
      </c>
      <c r="AC154">
        <v>7.8120000000000004E-3</v>
      </c>
      <c r="AD154">
        <v>8.1919999999999996E-3</v>
      </c>
      <c r="AE154">
        <v>8.5719999999999998E-3</v>
      </c>
      <c r="AF154">
        <v>8.9470000000000001E-3</v>
      </c>
      <c r="AG154">
        <v>9.3179999999999999E-3</v>
      </c>
      <c r="AH154">
        <v>9.6889999999999997E-3</v>
      </c>
      <c r="AI154">
        <v>1.0064E-2</v>
      </c>
      <c r="AJ154">
        <v>1.0437999999999999E-2</v>
      </c>
      <c r="AK154" s="58">
        <v>0.126</v>
      </c>
    </row>
    <row r="155" spans="1:37">
      <c r="A155" t="s">
        <v>342</v>
      </c>
      <c r="B155" t="s">
        <v>1100</v>
      </c>
      <c r="C155" t="s">
        <v>1101</v>
      </c>
      <c r="D155" t="s">
        <v>321</v>
      </c>
      <c r="F155">
        <v>5.0240530000000003</v>
      </c>
      <c r="G155">
        <v>5.0644479999999996</v>
      </c>
      <c r="H155">
        <v>5.1428430000000001</v>
      </c>
      <c r="I155">
        <v>5.2331089999999998</v>
      </c>
      <c r="J155">
        <v>5.3231770000000003</v>
      </c>
      <c r="K155">
        <v>5.4162530000000002</v>
      </c>
      <c r="L155">
        <v>5.5099049999999998</v>
      </c>
      <c r="M155">
        <v>5.5935410000000001</v>
      </c>
      <c r="N155">
        <v>5.6669</v>
      </c>
      <c r="O155">
        <v>5.7276300000000004</v>
      </c>
      <c r="P155">
        <v>5.7829959999999998</v>
      </c>
      <c r="Q155">
        <v>5.8384530000000003</v>
      </c>
      <c r="R155">
        <v>5.8912500000000003</v>
      </c>
      <c r="S155">
        <v>5.9374710000000004</v>
      </c>
      <c r="T155">
        <v>5.9763570000000001</v>
      </c>
      <c r="U155">
        <v>6.0147690000000003</v>
      </c>
      <c r="V155">
        <v>6.0538340000000002</v>
      </c>
      <c r="W155">
        <v>6.0899049999999999</v>
      </c>
      <c r="X155">
        <v>6.1251790000000002</v>
      </c>
      <c r="Y155">
        <v>6.1558279999999996</v>
      </c>
      <c r="Z155">
        <v>6.1820890000000004</v>
      </c>
      <c r="AA155">
        <v>6.1983319999999997</v>
      </c>
      <c r="AB155">
        <v>6.2244400000000004</v>
      </c>
      <c r="AC155">
        <v>6.2570949999999996</v>
      </c>
      <c r="AD155">
        <v>6.2955959999999997</v>
      </c>
      <c r="AE155">
        <v>6.3333449999999996</v>
      </c>
      <c r="AF155">
        <v>6.3617419999999996</v>
      </c>
      <c r="AG155">
        <v>6.3820560000000004</v>
      </c>
      <c r="AH155">
        <v>6.3977199999999996</v>
      </c>
      <c r="AI155">
        <v>6.4071699999999998</v>
      </c>
      <c r="AJ155">
        <v>6.4078869999999997</v>
      </c>
      <c r="AK155" s="58">
        <v>8.0000000000000002E-3</v>
      </c>
    </row>
    <row r="156" spans="1:37">
      <c r="A156" t="s">
        <v>357</v>
      </c>
      <c r="B156" t="s">
        <v>1102</v>
      </c>
      <c r="C156" t="s">
        <v>1103</v>
      </c>
      <c r="D156" t="s">
        <v>321</v>
      </c>
      <c r="F156">
        <v>12.577609000000001</v>
      </c>
      <c r="G156">
        <v>12.789288000000001</v>
      </c>
      <c r="H156">
        <v>13.08839</v>
      </c>
      <c r="I156">
        <v>13.418403</v>
      </c>
      <c r="J156">
        <v>13.761333</v>
      </c>
      <c r="K156">
        <v>14.123967</v>
      </c>
      <c r="L156">
        <v>14.493406</v>
      </c>
      <c r="M156">
        <v>14.846273</v>
      </c>
      <c r="N156">
        <v>15.185532</v>
      </c>
      <c r="O156">
        <v>15.505564</v>
      </c>
      <c r="P156">
        <v>15.820489999999999</v>
      </c>
      <c r="Q156">
        <v>16.133759999999999</v>
      </c>
      <c r="R156">
        <v>16.450243</v>
      </c>
      <c r="S156">
        <v>16.744747</v>
      </c>
      <c r="T156">
        <v>17.028471</v>
      </c>
      <c r="U156">
        <v>17.307976</v>
      </c>
      <c r="V156">
        <v>17.588208999999999</v>
      </c>
      <c r="W156">
        <v>17.865252000000002</v>
      </c>
      <c r="X156">
        <v>18.142658000000001</v>
      </c>
      <c r="Y156">
        <v>18.411460999999999</v>
      </c>
      <c r="Z156">
        <v>18.666048</v>
      </c>
      <c r="AA156">
        <v>18.916893000000002</v>
      </c>
      <c r="AB156">
        <v>19.181844999999999</v>
      </c>
      <c r="AC156">
        <v>19.480699999999999</v>
      </c>
      <c r="AD156">
        <v>19.807946999999999</v>
      </c>
      <c r="AE156">
        <v>20.133018</v>
      </c>
      <c r="AF156">
        <v>20.437726999999999</v>
      </c>
      <c r="AG156">
        <v>20.736933000000001</v>
      </c>
      <c r="AH156">
        <v>21.033051</v>
      </c>
      <c r="AI156">
        <v>21.307359999999999</v>
      </c>
      <c r="AJ156">
        <v>21.560019</v>
      </c>
      <c r="AK156" s="58">
        <v>1.7999999999999999E-2</v>
      </c>
    </row>
    <row r="157" spans="1:37">
      <c r="A157" t="s">
        <v>265</v>
      </c>
    </row>
    <row r="158" spans="1:37">
      <c r="A158" t="s">
        <v>348</v>
      </c>
    </row>
    <row r="159" spans="1:37">
      <c r="A159" t="s">
        <v>328</v>
      </c>
    </row>
    <row r="160" spans="1:37">
      <c r="A160" t="s">
        <v>329</v>
      </c>
      <c r="B160" t="s">
        <v>1104</v>
      </c>
      <c r="C160" t="s">
        <v>1105</v>
      </c>
      <c r="D160" t="s">
        <v>349</v>
      </c>
      <c r="F160">
        <v>16.018782000000002</v>
      </c>
      <c r="G160">
        <v>16.227394</v>
      </c>
      <c r="H160">
        <v>16.411498999999999</v>
      </c>
      <c r="I160">
        <v>16.653787999999999</v>
      </c>
      <c r="J160">
        <v>16.962364000000001</v>
      </c>
      <c r="K160">
        <v>17.310279999999999</v>
      </c>
      <c r="L160">
        <v>17.665562000000001</v>
      </c>
      <c r="M160">
        <v>17.930149</v>
      </c>
      <c r="N160">
        <v>18.022524000000001</v>
      </c>
      <c r="O160">
        <v>18.140340999999999</v>
      </c>
      <c r="P160">
        <v>18.210198999999999</v>
      </c>
      <c r="Q160">
        <v>18.245816999999999</v>
      </c>
      <c r="R160">
        <v>18.253329999999998</v>
      </c>
      <c r="S160">
        <v>18.249317000000001</v>
      </c>
      <c r="T160">
        <v>18.245953</v>
      </c>
      <c r="U160">
        <v>18.243086000000002</v>
      </c>
      <c r="V160">
        <v>18.240663999999999</v>
      </c>
      <c r="W160">
        <v>18.238605</v>
      </c>
      <c r="X160">
        <v>18.236886999999999</v>
      </c>
      <c r="Y160">
        <v>18.235415</v>
      </c>
      <c r="Z160">
        <v>18.234165000000001</v>
      </c>
      <c r="AA160">
        <v>18.233108999999999</v>
      </c>
      <c r="AB160">
        <v>18.232244000000001</v>
      </c>
      <c r="AC160">
        <v>18.231531</v>
      </c>
      <c r="AD160">
        <v>18.230937999999998</v>
      </c>
      <c r="AE160">
        <v>18.230436000000001</v>
      </c>
      <c r="AF160">
        <v>18.230013</v>
      </c>
      <c r="AG160">
        <v>18.229689</v>
      </c>
      <c r="AH160">
        <v>18.227266</v>
      </c>
      <c r="AI160">
        <v>18.227561999999999</v>
      </c>
      <c r="AJ160">
        <v>18.228168</v>
      </c>
      <c r="AK160" s="58">
        <v>4.0000000000000001E-3</v>
      </c>
    </row>
    <row r="161" spans="1:37">
      <c r="A161" t="s">
        <v>330</v>
      </c>
      <c r="B161" t="s">
        <v>1106</v>
      </c>
      <c r="C161" t="s">
        <v>1107</v>
      </c>
      <c r="D161" t="s">
        <v>350</v>
      </c>
      <c r="F161">
        <v>11.372161</v>
      </c>
      <c r="G161">
        <v>11.608162999999999</v>
      </c>
      <c r="H161">
        <v>11.716412999999999</v>
      </c>
      <c r="I161">
        <v>11.894546</v>
      </c>
      <c r="J161">
        <v>12.118271</v>
      </c>
      <c r="K161">
        <v>12.374622</v>
      </c>
      <c r="L161">
        <v>12.642364000000001</v>
      </c>
      <c r="M161">
        <v>12.925800000000001</v>
      </c>
      <c r="N161">
        <v>12.996115</v>
      </c>
      <c r="O161">
        <v>13.186512</v>
      </c>
      <c r="P161">
        <v>13.361717000000001</v>
      </c>
      <c r="Q161">
        <v>13.516208000000001</v>
      </c>
      <c r="R161">
        <v>13.597213999999999</v>
      </c>
      <c r="S161">
        <v>13.616676</v>
      </c>
      <c r="T161">
        <v>13.639376</v>
      </c>
      <c r="U161">
        <v>13.669010999999999</v>
      </c>
      <c r="V161">
        <v>13.698966</v>
      </c>
      <c r="W161">
        <v>13.728073</v>
      </c>
      <c r="X161">
        <v>13.758075</v>
      </c>
      <c r="Y161">
        <v>13.789474</v>
      </c>
      <c r="Z161">
        <v>13.818527</v>
      </c>
      <c r="AA161">
        <v>13.788951000000001</v>
      </c>
      <c r="AB161">
        <v>13.824795</v>
      </c>
      <c r="AC161">
        <v>13.860272999999999</v>
      </c>
      <c r="AD161">
        <v>13.904553999999999</v>
      </c>
      <c r="AE161">
        <v>13.967273</v>
      </c>
      <c r="AF161">
        <v>14.041276999999999</v>
      </c>
      <c r="AG161">
        <v>14.135870000000001</v>
      </c>
      <c r="AH161">
        <v>14.240841</v>
      </c>
      <c r="AI161">
        <v>14.354647</v>
      </c>
      <c r="AJ161">
        <v>14.458164</v>
      </c>
      <c r="AK161" s="58">
        <v>8.0000000000000002E-3</v>
      </c>
    </row>
    <row r="162" spans="1:37">
      <c r="A162" t="s">
        <v>331</v>
      </c>
      <c r="B162" t="s">
        <v>1108</v>
      </c>
      <c r="C162" t="s">
        <v>1109</v>
      </c>
      <c r="D162" t="s">
        <v>350</v>
      </c>
      <c r="F162">
        <v>12.278423</v>
      </c>
      <c r="G162">
        <v>12.390484000000001</v>
      </c>
      <c r="H162">
        <v>12.450820999999999</v>
      </c>
      <c r="I162">
        <v>12.551641999999999</v>
      </c>
      <c r="J162">
        <v>12.689613</v>
      </c>
      <c r="K162">
        <v>12.866436</v>
      </c>
      <c r="L162">
        <v>13.086015</v>
      </c>
      <c r="M162">
        <v>13.334464000000001</v>
      </c>
      <c r="N162">
        <v>13.398194</v>
      </c>
      <c r="O162">
        <v>13.544095</v>
      </c>
      <c r="P162">
        <v>13.671277999999999</v>
      </c>
      <c r="Q162">
        <v>13.761765</v>
      </c>
      <c r="R162">
        <v>13.811472</v>
      </c>
      <c r="S162">
        <v>13.829528</v>
      </c>
      <c r="T162">
        <v>13.837384</v>
      </c>
      <c r="U162">
        <v>13.838450999999999</v>
      </c>
      <c r="V162">
        <v>13.839243</v>
      </c>
      <c r="W162">
        <v>13.835710000000001</v>
      </c>
      <c r="X162">
        <v>13.832872999999999</v>
      </c>
      <c r="Y162">
        <v>13.830508</v>
      </c>
      <c r="Z162">
        <v>13.828676</v>
      </c>
      <c r="AA162">
        <v>13.82729</v>
      </c>
      <c r="AB162">
        <v>13.826283999999999</v>
      </c>
      <c r="AC162">
        <v>13.825673</v>
      </c>
      <c r="AD162">
        <v>13.8255</v>
      </c>
      <c r="AE162">
        <v>13.825533999999999</v>
      </c>
      <c r="AF162">
        <v>13.820675</v>
      </c>
      <c r="AG162">
        <v>13.794587999999999</v>
      </c>
      <c r="AH162">
        <v>13.802619</v>
      </c>
      <c r="AI162">
        <v>13.815009</v>
      </c>
      <c r="AJ162">
        <v>13.833608</v>
      </c>
      <c r="AK162" s="58">
        <v>4.0000000000000001E-3</v>
      </c>
    </row>
    <row r="163" spans="1:37">
      <c r="A163" t="s">
        <v>332</v>
      </c>
      <c r="B163" t="s">
        <v>1110</v>
      </c>
      <c r="C163" t="s">
        <v>1111</v>
      </c>
      <c r="D163" t="s">
        <v>350</v>
      </c>
      <c r="F163">
        <v>12.111692</v>
      </c>
      <c r="G163">
        <v>12.298147</v>
      </c>
      <c r="H163">
        <v>12.429470999999999</v>
      </c>
      <c r="I163">
        <v>12.611805</v>
      </c>
      <c r="J163">
        <v>12.839409</v>
      </c>
      <c r="K163">
        <v>13.117630999999999</v>
      </c>
      <c r="L163">
        <v>13.440863</v>
      </c>
      <c r="M163">
        <v>13.797917</v>
      </c>
      <c r="N163">
        <v>13.826043</v>
      </c>
      <c r="O163">
        <v>13.924735999999999</v>
      </c>
      <c r="P163">
        <v>14.015807000000001</v>
      </c>
      <c r="Q163">
        <v>14.067591</v>
      </c>
      <c r="R163">
        <v>14.0844</v>
      </c>
      <c r="S163">
        <v>14.071206999999999</v>
      </c>
      <c r="T163">
        <v>14.038795</v>
      </c>
      <c r="U163">
        <v>14.002079</v>
      </c>
      <c r="V163">
        <v>13.967003999999999</v>
      </c>
      <c r="W163">
        <v>13.932926</v>
      </c>
      <c r="X163">
        <v>13.900482999999999</v>
      </c>
      <c r="Y163">
        <v>13.868378999999999</v>
      </c>
      <c r="Z163">
        <v>13.83966</v>
      </c>
      <c r="AA163">
        <v>13.814634</v>
      </c>
      <c r="AB163">
        <v>13.786243000000001</v>
      </c>
      <c r="AC163">
        <v>13.759869999999999</v>
      </c>
      <c r="AD163">
        <v>13.736584000000001</v>
      </c>
      <c r="AE163">
        <v>13.714369</v>
      </c>
      <c r="AF163">
        <v>13.692971</v>
      </c>
      <c r="AG163">
        <v>13.672589</v>
      </c>
      <c r="AH163">
        <v>13.653271</v>
      </c>
      <c r="AI163">
        <v>13.634584</v>
      </c>
      <c r="AJ163">
        <v>13.616954</v>
      </c>
      <c r="AK163" s="58">
        <v>4.0000000000000001E-3</v>
      </c>
    </row>
    <row r="164" spans="1:37">
      <c r="A164" t="s">
        <v>333</v>
      </c>
      <c r="B164" t="s">
        <v>1112</v>
      </c>
      <c r="C164" t="s">
        <v>1113</v>
      </c>
      <c r="D164" t="s">
        <v>350</v>
      </c>
      <c r="F164">
        <v>11.013406</v>
      </c>
      <c r="G164">
        <v>11.276014999999999</v>
      </c>
      <c r="H164">
        <v>11.444101</v>
      </c>
      <c r="I164">
        <v>11.654106000000001</v>
      </c>
      <c r="J164">
        <v>11.904172000000001</v>
      </c>
      <c r="K164">
        <v>12.179292999999999</v>
      </c>
      <c r="L164">
        <v>12.455469000000001</v>
      </c>
      <c r="M164">
        <v>12.762641</v>
      </c>
      <c r="N164">
        <v>12.857602999999999</v>
      </c>
      <c r="O164">
        <v>13.040239</v>
      </c>
      <c r="P164">
        <v>13.222006</v>
      </c>
      <c r="Q164">
        <v>13.345882</v>
      </c>
      <c r="R164">
        <v>13.398828999999999</v>
      </c>
      <c r="S164">
        <v>13.389932</v>
      </c>
      <c r="T164">
        <v>13.390180000000001</v>
      </c>
      <c r="U164">
        <v>13.385707999999999</v>
      </c>
      <c r="V164">
        <v>13.384715999999999</v>
      </c>
      <c r="W164">
        <v>13.385285</v>
      </c>
      <c r="X164">
        <v>13.38636</v>
      </c>
      <c r="Y164">
        <v>13.388477999999999</v>
      </c>
      <c r="Z164">
        <v>13.391391</v>
      </c>
      <c r="AA164">
        <v>13.33972</v>
      </c>
      <c r="AB164">
        <v>13.357073</v>
      </c>
      <c r="AC164">
        <v>13.386817000000001</v>
      </c>
      <c r="AD164">
        <v>13.419119</v>
      </c>
      <c r="AE164">
        <v>13.458243</v>
      </c>
      <c r="AF164">
        <v>13.519278999999999</v>
      </c>
      <c r="AG164">
        <v>13.592381</v>
      </c>
      <c r="AH164">
        <v>13.68089</v>
      </c>
      <c r="AI164">
        <v>13.770393</v>
      </c>
      <c r="AJ164">
        <v>13.861917</v>
      </c>
      <c r="AK164" s="58">
        <v>8.0000000000000002E-3</v>
      </c>
    </row>
    <row r="165" spans="1:37">
      <c r="A165" t="s">
        <v>334</v>
      </c>
      <c r="B165" t="s">
        <v>1114</v>
      </c>
      <c r="C165" t="s">
        <v>1115</v>
      </c>
      <c r="D165" t="s">
        <v>349</v>
      </c>
      <c r="F165">
        <v>26.943646999999999</v>
      </c>
      <c r="G165">
        <v>27.103387999999999</v>
      </c>
      <c r="H165">
        <v>27.217566999999999</v>
      </c>
      <c r="I165">
        <v>27.322797999999999</v>
      </c>
      <c r="J165">
        <v>27.467963999999998</v>
      </c>
      <c r="K165">
        <v>27.667482</v>
      </c>
      <c r="L165">
        <v>27.921341000000002</v>
      </c>
      <c r="M165">
        <v>28.224304</v>
      </c>
      <c r="N165">
        <v>28.407834999999999</v>
      </c>
      <c r="O165">
        <v>28.69586</v>
      </c>
      <c r="P165">
        <v>28.917421000000001</v>
      </c>
      <c r="Q165">
        <v>29.042099</v>
      </c>
      <c r="R165">
        <v>29.086787999999999</v>
      </c>
      <c r="S165">
        <v>29.099751000000001</v>
      </c>
      <c r="T165">
        <v>29.107948</v>
      </c>
      <c r="U165">
        <v>29.113253</v>
      </c>
      <c r="V165">
        <v>29.112164</v>
      </c>
      <c r="W165">
        <v>29.1112</v>
      </c>
      <c r="X165">
        <v>29.110558999999999</v>
      </c>
      <c r="Y165">
        <v>29.110461999999998</v>
      </c>
      <c r="Z165">
        <v>28.976416</v>
      </c>
      <c r="AA165">
        <v>28.985966000000001</v>
      </c>
      <c r="AB165">
        <v>28.99822</v>
      </c>
      <c r="AC165">
        <v>29.011489999999998</v>
      </c>
      <c r="AD165">
        <v>29.030412999999999</v>
      </c>
      <c r="AE165">
        <v>29.052336</v>
      </c>
      <c r="AF165">
        <v>29.076435</v>
      </c>
      <c r="AG165">
        <v>29.101959000000001</v>
      </c>
      <c r="AH165">
        <v>29.127623</v>
      </c>
      <c r="AI165">
        <v>29.152338</v>
      </c>
      <c r="AJ165">
        <v>29.174662000000001</v>
      </c>
      <c r="AK165" s="58">
        <v>3.0000000000000001E-3</v>
      </c>
    </row>
    <row r="166" spans="1:37">
      <c r="A166" t="s">
        <v>335</v>
      </c>
      <c r="B166" t="s">
        <v>1116</v>
      </c>
      <c r="C166" t="s">
        <v>1117</v>
      </c>
      <c r="D166" t="s">
        <v>349</v>
      </c>
      <c r="F166">
        <v>22.632963</v>
      </c>
      <c r="G166">
        <v>22.957091999999999</v>
      </c>
      <c r="H166">
        <v>23.358597</v>
      </c>
      <c r="I166">
        <v>23.698526000000001</v>
      </c>
      <c r="J166">
        <v>24.187473000000001</v>
      </c>
      <c r="K166">
        <v>24.802168000000002</v>
      </c>
      <c r="L166">
        <v>25.531600999999998</v>
      </c>
      <c r="M166">
        <v>26.374994000000001</v>
      </c>
      <c r="N166">
        <v>26.771439000000001</v>
      </c>
      <c r="O166">
        <v>27.494781</v>
      </c>
      <c r="P166">
        <v>28.035391000000001</v>
      </c>
      <c r="Q166">
        <v>28.435516</v>
      </c>
      <c r="R166">
        <v>28.548590000000001</v>
      </c>
      <c r="S166">
        <v>28.573391000000001</v>
      </c>
      <c r="T166">
        <v>28.589378</v>
      </c>
      <c r="U166">
        <v>28.594681000000001</v>
      </c>
      <c r="V166">
        <v>28.592082999999999</v>
      </c>
      <c r="W166">
        <v>28.588228000000001</v>
      </c>
      <c r="X166">
        <v>28.584602</v>
      </c>
      <c r="Y166">
        <v>28.581496999999999</v>
      </c>
      <c r="Z166">
        <v>28.578883999999999</v>
      </c>
      <c r="AA166">
        <v>28.576656</v>
      </c>
      <c r="AB166">
        <v>28.574788999999999</v>
      </c>
      <c r="AC166">
        <v>28.573225000000001</v>
      </c>
      <c r="AD166">
        <v>28.571902999999999</v>
      </c>
      <c r="AE166">
        <v>28.570744000000001</v>
      </c>
      <c r="AF166">
        <v>28.569724999999998</v>
      </c>
      <c r="AG166">
        <v>28.568874000000001</v>
      </c>
      <c r="AH166">
        <v>28.568156999999999</v>
      </c>
      <c r="AI166">
        <v>28.56756</v>
      </c>
      <c r="AJ166">
        <v>28.567093</v>
      </c>
      <c r="AK166" s="58">
        <v>8.0000000000000002E-3</v>
      </c>
    </row>
    <row r="167" spans="1:37">
      <c r="A167" t="s">
        <v>336</v>
      </c>
      <c r="B167" t="s">
        <v>1118</v>
      </c>
      <c r="C167" t="s">
        <v>1119</v>
      </c>
      <c r="D167" t="s">
        <v>350</v>
      </c>
      <c r="F167">
        <v>18.31916</v>
      </c>
      <c r="G167">
        <v>18.637445</v>
      </c>
      <c r="H167">
        <v>18.731166999999999</v>
      </c>
      <c r="I167">
        <v>18.853666</v>
      </c>
      <c r="J167">
        <v>19.011057000000001</v>
      </c>
      <c r="K167">
        <v>19.216137</v>
      </c>
      <c r="L167">
        <v>19.471630000000001</v>
      </c>
      <c r="M167">
        <v>19.784786</v>
      </c>
      <c r="N167">
        <v>19.897226</v>
      </c>
      <c r="O167">
        <v>20.108267000000001</v>
      </c>
      <c r="P167">
        <v>20.259747999999998</v>
      </c>
      <c r="Q167">
        <v>20.293088999999998</v>
      </c>
      <c r="R167">
        <v>20.364847000000001</v>
      </c>
      <c r="S167">
        <v>20.413160000000001</v>
      </c>
      <c r="T167">
        <v>20.447154999999999</v>
      </c>
      <c r="U167">
        <v>20.478881999999999</v>
      </c>
      <c r="V167">
        <v>20.513238999999999</v>
      </c>
      <c r="W167">
        <v>20.484553999999999</v>
      </c>
      <c r="X167">
        <v>20.520582000000001</v>
      </c>
      <c r="Y167">
        <v>20.553749</v>
      </c>
      <c r="Z167">
        <v>20.585771999999999</v>
      </c>
      <c r="AA167">
        <v>20.615507000000001</v>
      </c>
      <c r="AB167">
        <v>20.632131999999999</v>
      </c>
      <c r="AC167">
        <v>20.650894000000001</v>
      </c>
      <c r="AD167">
        <v>20.671164999999998</v>
      </c>
      <c r="AE167">
        <v>20.691199999999998</v>
      </c>
      <c r="AF167">
        <v>20.710218000000001</v>
      </c>
      <c r="AG167">
        <v>20.727501</v>
      </c>
      <c r="AH167">
        <v>20.742836</v>
      </c>
      <c r="AI167">
        <v>20.749586000000001</v>
      </c>
      <c r="AJ167">
        <v>20.763186000000001</v>
      </c>
      <c r="AK167" s="58">
        <v>4.0000000000000001E-3</v>
      </c>
    </row>
    <row r="168" spans="1:37">
      <c r="A168" t="s">
        <v>337</v>
      </c>
      <c r="B168" t="s">
        <v>1120</v>
      </c>
      <c r="C168" t="s">
        <v>1121</v>
      </c>
      <c r="D168" t="s">
        <v>349</v>
      </c>
      <c r="F168">
        <v>18.454547999999999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s="58">
        <v>-4.0000000000000001E-3</v>
      </c>
    </row>
    <row r="169" spans="1:37">
      <c r="A169" t="s">
        <v>351</v>
      </c>
      <c r="B169" t="s">
        <v>1122</v>
      </c>
      <c r="C169" t="s">
        <v>1123</v>
      </c>
      <c r="F169">
        <v>15.236129</v>
      </c>
      <c r="G169">
        <v>15.438084</v>
      </c>
      <c r="H169">
        <v>15.588023</v>
      </c>
      <c r="I169">
        <v>15.800247000000001</v>
      </c>
      <c r="J169">
        <v>16.074567999999999</v>
      </c>
      <c r="K169">
        <v>16.386198</v>
      </c>
      <c r="L169">
        <v>16.708863999999998</v>
      </c>
      <c r="M169">
        <v>16.965294</v>
      </c>
      <c r="N169">
        <v>17.032696000000001</v>
      </c>
      <c r="O169">
        <v>17.152971000000001</v>
      </c>
      <c r="P169">
        <v>17.235724999999999</v>
      </c>
      <c r="Q169">
        <v>17.283124999999998</v>
      </c>
      <c r="R169">
        <v>17.293873000000001</v>
      </c>
      <c r="S169">
        <v>17.279449</v>
      </c>
      <c r="T169">
        <v>17.267593000000002</v>
      </c>
      <c r="U169">
        <v>17.256796000000001</v>
      </c>
      <c r="V169">
        <v>17.246607000000001</v>
      </c>
      <c r="W169">
        <v>17.236151</v>
      </c>
      <c r="X169">
        <v>17.225512999999999</v>
      </c>
      <c r="Y169">
        <v>17.218391</v>
      </c>
      <c r="Z169">
        <v>17.210675999999999</v>
      </c>
      <c r="AA169">
        <v>17.186482999999999</v>
      </c>
      <c r="AB169">
        <v>17.184498000000001</v>
      </c>
      <c r="AC169">
        <v>17.179054000000001</v>
      </c>
      <c r="AD169">
        <v>17.178090999999998</v>
      </c>
      <c r="AE169">
        <v>17.182331000000001</v>
      </c>
      <c r="AF169">
        <v>17.190332000000001</v>
      </c>
      <c r="AG169">
        <v>17.205090999999999</v>
      </c>
      <c r="AH169">
        <v>17.222705999999999</v>
      </c>
      <c r="AI169">
        <v>17.244361999999999</v>
      </c>
      <c r="AJ169">
        <v>17.262357999999999</v>
      </c>
      <c r="AK169" s="58">
        <v>4.0000000000000001E-3</v>
      </c>
    </row>
    <row r="170" spans="1:37">
      <c r="A170" t="s">
        <v>339</v>
      </c>
    </row>
    <row r="171" spans="1:37">
      <c r="A171" t="s">
        <v>329</v>
      </c>
      <c r="B171" t="s">
        <v>1124</v>
      </c>
      <c r="C171" t="s">
        <v>1125</v>
      </c>
      <c r="D171" t="s">
        <v>349</v>
      </c>
      <c r="F171">
        <v>9.6559530000000002</v>
      </c>
      <c r="G171">
        <v>9.9479570000000006</v>
      </c>
      <c r="H171">
        <v>10.115456</v>
      </c>
      <c r="I171">
        <v>10.340456</v>
      </c>
      <c r="J171">
        <v>10.628728000000001</v>
      </c>
      <c r="K171">
        <v>10.960763999999999</v>
      </c>
      <c r="L171">
        <v>11.290639000000001</v>
      </c>
      <c r="M171">
        <v>11.650408000000001</v>
      </c>
      <c r="N171">
        <v>11.832385</v>
      </c>
      <c r="O171">
        <v>12.146115999999999</v>
      </c>
      <c r="P171">
        <v>12.432252999999999</v>
      </c>
      <c r="Q171">
        <v>12.698682</v>
      </c>
      <c r="R171">
        <v>12.83761</v>
      </c>
      <c r="S171">
        <v>12.835402</v>
      </c>
      <c r="T171">
        <v>12.833826</v>
      </c>
      <c r="U171">
        <v>12.832639</v>
      </c>
      <c r="V171">
        <v>12.831880999999999</v>
      </c>
      <c r="W171">
        <v>12.83112</v>
      </c>
      <c r="X171">
        <v>12.830503999999999</v>
      </c>
      <c r="Y171">
        <v>12.829739999999999</v>
      </c>
      <c r="Z171">
        <v>12.829205</v>
      </c>
      <c r="AA171">
        <v>12.828856999999999</v>
      </c>
      <c r="AB171">
        <v>12.828688</v>
      </c>
      <c r="AC171">
        <v>12.828671</v>
      </c>
      <c r="AD171">
        <v>12.82878</v>
      </c>
      <c r="AE171">
        <v>12.828887999999999</v>
      </c>
      <c r="AF171">
        <v>12.828991</v>
      </c>
      <c r="AG171">
        <v>12.829186</v>
      </c>
      <c r="AH171">
        <v>12.829461999999999</v>
      </c>
      <c r="AI171">
        <v>12.829818</v>
      </c>
      <c r="AJ171">
        <v>12.830237</v>
      </c>
      <c r="AK171" s="58">
        <v>0.01</v>
      </c>
    </row>
    <row r="172" spans="1:37">
      <c r="A172" t="s">
        <v>330</v>
      </c>
      <c r="B172" t="s">
        <v>1126</v>
      </c>
      <c r="C172" t="s">
        <v>1127</v>
      </c>
      <c r="D172" t="s">
        <v>350</v>
      </c>
      <c r="F172">
        <v>7.0945929999999997</v>
      </c>
      <c r="G172">
        <v>7.3061579999999999</v>
      </c>
      <c r="H172">
        <v>7.4158920000000004</v>
      </c>
      <c r="I172">
        <v>7.557823</v>
      </c>
      <c r="J172">
        <v>7.730029</v>
      </c>
      <c r="K172">
        <v>7.9307439999999998</v>
      </c>
      <c r="L172">
        <v>8.1389879999999994</v>
      </c>
      <c r="M172">
        <v>8.3719239999999999</v>
      </c>
      <c r="N172">
        <v>8.4549400000000006</v>
      </c>
      <c r="O172">
        <v>8.6599690000000002</v>
      </c>
      <c r="P172">
        <v>8.8463419999999999</v>
      </c>
      <c r="Q172">
        <v>9.0210779999999993</v>
      </c>
      <c r="R172">
        <v>9.1430349999999994</v>
      </c>
      <c r="S172">
        <v>9.1912479999999999</v>
      </c>
      <c r="T172">
        <v>9.1926439999999996</v>
      </c>
      <c r="U172">
        <v>9.1905560000000008</v>
      </c>
      <c r="V172">
        <v>9.1884409999999992</v>
      </c>
      <c r="W172">
        <v>9.1866909999999997</v>
      </c>
      <c r="X172">
        <v>9.1850810000000003</v>
      </c>
      <c r="Y172">
        <v>9.1838700000000006</v>
      </c>
      <c r="Z172">
        <v>9.1826329999999992</v>
      </c>
      <c r="AA172">
        <v>9.181362</v>
      </c>
      <c r="AB172">
        <v>9.1800490000000003</v>
      </c>
      <c r="AC172">
        <v>9.1786940000000001</v>
      </c>
      <c r="AD172">
        <v>9.177289</v>
      </c>
      <c r="AE172">
        <v>9.1759299999999993</v>
      </c>
      <c r="AF172">
        <v>9.1746040000000004</v>
      </c>
      <c r="AG172">
        <v>9.1732259999999997</v>
      </c>
      <c r="AH172">
        <v>9.1717879999999994</v>
      </c>
      <c r="AI172">
        <v>9.1702899999999996</v>
      </c>
      <c r="AJ172">
        <v>9.1687309999999993</v>
      </c>
      <c r="AK172" s="58">
        <v>8.9999999999999993E-3</v>
      </c>
    </row>
    <row r="173" spans="1:37">
      <c r="A173" t="s">
        <v>331</v>
      </c>
      <c r="B173" t="s">
        <v>1128</v>
      </c>
      <c r="C173" t="s">
        <v>1129</v>
      </c>
      <c r="D173" t="s">
        <v>350</v>
      </c>
      <c r="F173">
        <v>6.9232909999999999</v>
      </c>
      <c r="G173">
        <v>7.125318</v>
      </c>
      <c r="H173">
        <v>7.2408609999999998</v>
      </c>
      <c r="I173">
        <v>7.4066640000000001</v>
      </c>
      <c r="J173">
        <v>7.6094720000000002</v>
      </c>
      <c r="K173">
        <v>7.8470589999999998</v>
      </c>
      <c r="L173">
        <v>8.0986229999999999</v>
      </c>
      <c r="M173">
        <v>8.3529630000000008</v>
      </c>
      <c r="N173">
        <v>8.4366869999999992</v>
      </c>
      <c r="O173">
        <v>8.6562780000000004</v>
      </c>
      <c r="P173">
        <v>8.8486250000000002</v>
      </c>
      <c r="Q173">
        <v>9.0224969999999995</v>
      </c>
      <c r="R173">
        <v>9.1364380000000001</v>
      </c>
      <c r="S173">
        <v>9.1801049999999993</v>
      </c>
      <c r="T173">
        <v>9.2182239999999993</v>
      </c>
      <c r="U173">
        <v>9.2489240000000006</v>
      </c>
      <c r="V173">
        <v>9.2744970000000002</v>
      </c>
      <c r="W173">
        <v>9.2760770000000008</v>
      </c>
      <c r="X173">
        <v>9.2762519999999995</v>
      </c>
      <c r="Y173">
        <v>9.2765109999999993</v>
      </c>
      <c r="Z173">
        <v>9.2768770000000007</v>
      </c>
      <c r="AA173">
        <v>9.2773640000000004</v>
      </c>
      <c r="AB173">
        <v>9.2779790000000002</v>
      </c>
      <c r="AC173">
        <v>9.2787140000000008</v>
      </c>
      <c r="AD173">
        <v>9.2795249999999996</v>
      </c>
      <c r="AE173">
        <v>9.2803430000000002</v>
      </c>
      <c r="AF173">
        <v>9.28111</v>
      </c>
      <c r="AG173">
        <v>9.2817930000000004</v>
      </c>
      <c r="AH173">
        <v>9.2823709999999995</v>
      </c>
      <c r="AI173">
        <v>9.2828389999999992</v>
      </c>
      <c r="AJ173">
        <v>9.2830720000000007</v>
      </c>
      <c r="AK173" s="58">
        <v>0.01</v>
      </c>
    </row>
    <row r="174" spans="1:37">
      <c r="A174" t="s">
        <v>332</v>
      </c>
      <c r="B174" t="s">
        <v>1130</v>
      </c>
      <c r="C174" t="s">
        <v>1131</v>
      </c>
      <c r="D174" t="s">
        <v>350</v>
      </c>
      <c r="F174">
        <v>7.0355270000000001</v>
      </c>
      <c r="G174">
        <v>7.2667609999999998</v>
      </c>
      <c r="H174">
        <v>7.4078489999999997</v>
      </c>
      <c r="I174">
        <v>7.6021929999999998</v>
      </c>
      <c r="J174">
        <v>7.8396889999999999</v>
      </c>
      <c r="K174">
        <v>8.1168580000000006</v>
      </c>
      <c r="L174">
        <v>8.3977570000000004</v>
      </c>
      <c r="M174">
        <v>8.6740220000000008</v>
      </c>
      <c r="N174">
        <v>8.7724519999999995</v>
      </c>
      <c r="O174">
        <v>8.985887</v>
      </c>
      <c r="P174">
        <v>9.1794379999999993</v>
      </c>
      <c r="Q174">
        <v>9.3606870000000004</v>
      </c>
      <c r="R174">
        <v>9.4760390000000001</v>
      </c>
      <c r="S174">
        <v>9.5055019999999999</v>
      </c>
      <c r="T174">
        <v>9.5168619999999997</v>
      </c>
      <c r="U174">
        <v>9.5164259999999992</v>
      </c>
      <c r="V174">
        <v>9.5160370000000007</v>
      </c>
      <c r="W174">
        <v>9.5153400000000001</v>
      </c>
      <c r="X174">
        <v>9.5155419999999999</v>
      </c>
      <c r="Y174">
        <v>9.5161099999999994</v>
      </c>
      <c r="Z174">
        <v>9.5170169999999992</v>
      </c>
      <c r="AA174">
        <v>9.5180950000000006</v>
      </c>
      <c r="AB174">
        <v>9.5194639999999993</v>
      </c>
      <c r="AC174">
        <v>9.5211129999999997</v>
      </c>
      <c r="AD174">
        <v>9.5230329999999999</v>
      </c>
      <c r="AE174">
        <v>9.5252149999999993</v>
      </c>
      <c r="AF174">
        <v>9.5276510000000005</v>
      </c>
      <c r="AG174">
        <v>9.5303369999999994</v>
      </c>
      <c r="AH174">
        <v>9.5337019999999999</v>
      </c>
      <c r="AI174">
        <v>9.5373319999999993</v>
      </c>
      <c r="AJ174">
        <v>9.5409570000000006</v>
      </c>
      <c r="AK174" s="58">
        <v>0.01</v>
      </c>
    </row>
    <row r="175" spans="1:37">
      <c r="A175" t="s">
        <v>333</v>
      </c>
      <c r="B175" t="s">
        <v>1132</v>
      </c>
      <c r="C175" t="s">
        <v>1133</v>
      </c>
      <c r="D175" t="s">
        <v>352</v>
      </c>
      <c r="F175">
        <v>7.0239770000000004</v>
      </c>
      <c r="G175">
        <v>7.2325910000000002</v>
      </c>
      <c r="H175">
        <v>7.3398760000000003</v>
      </c>
      <c r="I175">
        <v>7.4786960000000002</v>
      </c>
      <c r="J175">
        <v>7.6474989999999998</v>
      </c>
      <c r="K175">
        <v>7.8457160000000004</v>
      </c>
      <c r="L175">
        <v>8.0506630000000001</v>
      </c>
      <c r="M175">
        <v>8.2804590000000005</v>
      </c>
      <c r="N175">
        <v>8.3611559999999994</v>
      </c>
      <c r="O175">
        <v>8.5633230000000005</v>
      </c>
      <c r="P175">
        <v>8.7483450000000005</v>
      </c>
      <c r="Q175">
        <v>8.9225999999999992</v>
      </c>
      <c r="R175">
        <v>9.0458230000000004</v>
      </c>
      <c r="S175">
        <v>9.0962099999999992</v>
      </c>
      <c r="T175">
        <v>9.0999440000000007</v>
      </c>
      <c r="U175">
        <v>9.099812</v>
      </c>
      <c r="V175">
        <v>9.0997070000000004</v>
      </c>
      <c r="W175">
        <v>9.0996269999999999</v>
      </c>
      <c r="X175">
        <v>9.0995659999999994</v>
      </c>
      <c r="Y175">
        <v>9.0995179999999998</v>
      </c>
      <c r="Z175">
        <v>9.0994810000000008</v>
      </c>
      <c r="AA175">
        <v>9.0994510000000002</v>
      </c>
      <c r="AB175">
        <v>9.0994279999999996</v>
      </c>
      <c r="AC175">
        <v>9.0994089999999996</v>
      </c>
      <c r="AD175">
        <v>9.0993940000000002</v>
      </c>
      <c r="AE175">
        <v>9.0993809999999993</v>
      </c>
      <c r="AF175">
        <v>9.0993700000000004</v>
      </c>
      <c r="AG175">
        <v>9.0993600000000008</v>
      </c>
      <c r="AH175">
        <v>9.0993530000000007</v>
      </c>
      <c r="AI175">
        <v>9.0993460000000006</v>
      </c>
      <c r="AJ175">
        <v>9.0993390000000005</v>
      </c>
      <c r="AK175" s="58">
        <v>8.9999999999999993E-3</v>
      </c>
    </row>
    <row r="176" spans="1:37">
      <c r="A176" t="s">
        <v>334</v>
      </c>
      <c r="B176" t="s">
        <v>1134</v>
      </c>
      <c r="C176" t="s">
        <v>1135</v>
      </c>
      <c r="D176" t="s">
        <v>350</v>
      </c>
      <c r="F176">
        <v>16.770681</v>
      </c>
      <c r="G176">
        <v>17.319915999999999</v>
      </c>
      <c r="H176">
        <v>17.540993</v>
      </c>
      <c r="I176">
        <v>17.806149999999999</v>
      </c>
      <c r="J176">
        <v>18.131084000000001</v>
      </c>
      <c r="K176">
        <v>18.551514000000001</v>
      </c>
      <c r="L176">
        <v>19.060248999999999</v>
      </c>
      <c r="M176">
        <v>19.643166000000001</v>
      </c>
      <c r="N176">
        <v>19.867986999999999</v>
      </c>
      <c r="O176">
        <v>20.248224</v>
      </c>
      <c r="P176">
        <v>20.582408999999998</v>
      </c>
      <c r="Q176">
        <v>20.864747999999999</v>
      </c>
      <c r="R176">
        <v>21.000195000000001</v>
      </c>
      <c r="S176">
        <v>20.973717000000001</v>
      </c>
      <c r="T176">
        <v>20.941534000000001</v>
      </c>
      <c r="U176">
        <v>20.912962</v>
      </c>
      <c r="V176">
        <v>20.887339000000001</v>
      </c>
      <c r="W176">
        <v>20.863814999999999</v>
      </c>
      <c r="X176">
        <v>20.842234000000001</v>
      </c>
      <c r="Y176">
        <v>20.822906</v>
      </c>
      <c r="Z176">
        <v>20.805662000000002</v>
      </c>
      <c r="AA176">
        <v>20.790474</v>
      </c>
      <c r="AB176">
        <v>20.776619</v>
      </c>
      <c r="AC176">
        <v>20.763914</v>
      </c>
      <c r="AD176">
        <v>20.752275000000001</v>
      </c>
      <c r="AE176">
        <v>20.740879</v>
      </c>
      <c r="AF176">
        <v>20.729534000000001</v>
      </c>
      <c r="AG176">
        <v>20.718444999999999</v>
      </c>
      <c r="AH176">
        <v>20.707846</v>
      </c>
      <c r="AI176">
        <v>20.698214</v>
      </c>
      <c r="AJ176">
        <v>20.689696999999999</v>
      </c>
      <c r="AK176" s="58">
        <v>7.0000000000000001E-3</v>
      </c>
    </row>
    <row r="177" spans="1:37">
      <c r="A177" t="s">
        <v>335</v>
      </c>
      <c r="B177" t="s">
        <v>1136</v>
      </c>
      <c r="C177" t="s">
        <v>1137</v>
      </c>
      <c r="D177" t="s">
        <v>350</v>
      </c>
      <c r="F177">
        <v>14.109495000000001</v>
      </c>
      <c r="G177">
        <v>14.516603</v>
      </c>
      <c r="H177">
        <v>14.76421</v>
      </c>
      <c r="I177">
        <v>15.045161999999999</v>
      </c>
      <c r="J177">
        <v>15.445099000000001</v>
      </c>
      <c r="K177">
        <v>15.950824000000001</v>
      </c>
      <c r="L177">
        <v>16.359686</v>
      </c>
      <c r="M177">
        <v>16.765329000000001</v>
      </c>
      <c r="N177">
        <v>16.953211</v>
      </c>
      <c r="O177">
        <v>17.346174000000001</v>
      </c>
      <c r="P177">
        <v>17.701409999999999</v>
      </c>
      <c r="Q177">
        <v>18.008778</v>
      </c>
      <c r="R177">
        <v>18.210446999999998</v>
      </c>
      <c r="S177">
        <v>18.269777000000001</v>
      </c>
      <c r="T177">
        <v>18.291418</v>
      </c>
      <c r="U177">
        <v>18.304016000000001</v>
      </c>
      <c r="V177">
        <v>18.310219</v>
      </c>
      <c r="W177">
        <v>18.315263999999999</v>
      </c>
      <c r="X177">
        <v>18.318331000000001</v>
      </c>
      <c r="Y177">
        <v>18.318197000000001</v>
      </c>
      <c r="Z177">
        <v>18.318089000000001</v>
      </c>
      <c r="AA177">
        <v>18.317996999999998</v>
      </c>
      <c r="AB177">
        <v>18.317920999999998</v>
      </c>
      <c r="AC177">
        <v>18.31786</v>
      </c>
      <c r="AD177">
        <v>18.317802</v>
      </c>
      <c r="AE177">
        <v>18.317758999999999</v>
      </c>
      <c r="AF177">
        <v>18.317719</v>
      </c>
      <c r="AG177">
        <v>18.317682000000001</v>
      </c>
      <c r="AH177">
        <v>18.317655999999999</v>
      </c>
      <c r="AI177">
        <v>18.317630999999999</v>
      </c>
      <c r="AJ177">
        <v>18.317606000000001</v>
      </c>
      <c r="AK177" s="58">
        <v>8.9999999999999993E-3</v>
      </c>
    </row>
    <row r="178" spans="1:37">
      <c r="A178" t="s">
        <v>336</v>
      </c>
      <c r="B178" t="s">
        <v>1138</v>
      </c>
      <c r="C178" t="s">
        <v>1139</v>
      </c>
      <c r="D178" t="s">
        <v>350</v>
      </c>
      <c r="F178">
        <v>10.271623999999999</v>
      </c>
      <c r="G178">
        <v>10.543060000000001</v>
      </c>
      <c r="H178">
        <v>10.662836</v>
      </c>
      <c r="I178">
        <v>10.909983</v>
      </c>
      <c r="J178">
        <v>11.152777</v>
      </c>
      <c r="K178">
        <v>11.450137</v>
      </c>
      <c r="L178">
        <v>11.772164</v>
      </c>
      <c r="M178">
        <v>12.146317</v>
      </c>
      <c r="N178">
        <v>12.299932</v>
      </c>
      <c r="O178">
        <v>12.599181</v>
      </c>
      <c r="P178">
        <v>12.862641</v>
      </c>
      <c r="Q178">
        <v>13.081009999999999</v>
      </c>
      <c r="R178">
        <v>13.196801000000001</v>
      </c>
      <c r="S178">
        <v>13.206073999999999</v>
      </c>
      <c r="T178">
        <v>13.205886</v>
      </c>
      <c r="U178">
        <v>13.1998</v>
      </c>
      <c r="V178">
        <v>13.192259</v>
      </c>
      <c r="W178">
        <v>13.186287</v>
      </c>
      <c r="X178">
        <v>13.182017</v>
      </c>
      <c r="Y178">
        <v>13.179131999999999</v>
      </c>
      <c r="Z178">
        <v>13.177747999999999</v>
      </c>
      <c r="AA178">
        <v>13.136168</v>
      </c>
      <c r="AB178">
        <v>13.158022000000001</v>
      </c>
      <c r="AC178">
        <v>13.186559000000001</v>
      </c>
      <c r="AD178">
        <v>13.213891</v>
      </c>
      <c r="AE178">
        <v>13.269787000000001</v>
      </c>
      <c r="AF178">
        <v>13.337013000000001</v>
      </c>
      <c r="AG178">
        <v>13.415107000000001</v>
      </c>
      <c r="AH178">
        <v>13.50285</v>
      </c>
      <c r="AI178">
        <v>13.595819000000001</v>
      </c>
      <c r="AJ178">
        <v>13.691106</v>
      </c>
      <c r="AK178" s="58">
        <v>0.01</v>
      </c>
    </row>
    <row r="179" spans="1:37">
      <c r="A179" t="s">
        <v>337</v>
      </c>
      <c r="B179" t="s">
        <v>1140</v>
      </c>
      <c r="C179" t="s">
        <v>1141</v>
      </c>
      <c r="D179" t="s">
        <v>350</v>
      </c>
      <c r="F179">
        <v>11.486763</v>
      </c>
      <c r="G179">
        <v>11.486763</v>
      </c>
      <c r="H179">
        <v>11.486765</v>
      </c>
      <c r="I179">
        <v>11.486765</v>
      </c>
      <c r="J179">
        <v>11.486764000000001</v>
      </c>
      <c r="K179">
        <v>11.486765999999999</v>
      </c>
      <c r="L179">
        <v>11.486765</v>
      </c>
      <c r="M179">
        <v>11.486763</v>
      </c>
      <c r="N179">
        <v>11.486765</v>
      </c>
      <c r="O179">
        <v>11.486765</v>
      </c>
      <c r="P179">
        <v>11.486765</v>
      </c>
      <c r="Q179">
        <v>11.486765</v>
      </c>
      <c r="R179">
        <v>11.486765</v>
      </c>
      <c r="S179">
        <v>11.486765</v>
      </c>
      <c r="T179">
        <v>11.486765</v>
      </c>
      <c r="U179">
        <v>11.486765</v>
      </c>
      <c r="V179">
        <v>11.486765</v>
      </c>
      <c r="W179">
        <v>11.486765</v>
      </c>
      <c r="X179">
        <v>11.486765</v>
      </c>
      <c r="Y179">
        <v>11.486765</v>
      </c>
      <c r="Z179">
        <v>11.486764000000001</v>
      </c>
      <c r="AA179">
        <v>11.486765</v>
      </c>
      <c r="AB179">
        <v>11.486764000000001</v>
      </c>
      <c r="AC179">
        <v>11.486765</v>
      </c>
      <c r="AD179">
        <v>11.486765</v>
      </c>
      <c r="AE179">
        <v>11.486765</v>
      </c>
      <c r="AF179">
        <v>11.486765</v>
      </c>
      <c r="AG179">
        <v>11.486765</v>
      </c>
      <c r="AH179">
        <v>11.486765</v>
      </c>
      <c r="AI179">
        <v>11.486765</v>
      </c>
      <c r="AJ179">
        <v>11.486765</v>
      </c>
      <c r="AK179" s="58">
        <v>0</v>
      </c>
    </row>
    <row r="180" spans="1:37">
      <c r="A180" t="s">
        <v>353</v>
      </c>
      <c r="B180" t="s">
        <v>1142</v>
      </c>
      <c r="C180" t="s">
        <v>1143</v>
      </c>
      <c r="F180">
        <v>8.8875980000000006</v>
      </c>
      <c r="G180">
        <v>9.1578900000000001</v>
      </c>
      <c r="H180">
        <v>9.3089300000000001</v>
      </c>
      <c r="I180">
        <v>9.5104310000000005</v>
      </c>
      <c r="J180">
        <v>9.7661390000000008</v>
      </c>
      <c r="K180">
        <v>10.057715999999999</v>
      </c>
      <c r="L180">
        <v>10.344886000000001</v>
      </c>
      <c r="M180">
        <v>10.661410999999999</v>
      </c>
      <c r="N180">
        <v>10.807873000000001</v>
      </c>
      <c r="O180">
        <v>11.086740000000001</v>
      </c>
      <c r="P180">
        <v>11.341175</v>
      </c>
      <c r="Q180">
        <v>11.578566</v>
      </c>
      <c r="R180">
        <v>11.714205</v>
      </c>
      <c r="S180">
        <v>11.731210000000001</v>
      </c>
      <c r="T180">
        <v>11.73082</v>
      </c>
      <c r="U180">
        <v>11.729127</v>
      </c>
      <c r="V180">
        <v>11.72883</v>
      </c>
      <c r="W180">
        <v>11.729104</v>
      </c>
      <c r="X180">
        <v>11.730907</v>
      </c>
      <c r="Y180">
        <v>11.732756999999999</v>
      </c>
      <c r="Z180">
        <v>11.734723000000001</v>
      </c>
      <c r="AA180">
        <v>11.736783000000001</v>
      </c>
      <c r="AB180">
        <v>11.738937999999999</v>
      </c>
      <c r="AC180">
        <v>11.74118</v>
      </c>
      <c r="AD180">
        <v>11.743823000000001</v>
      </c>
      <c r="AE180">
        <v>11.746796</v>
      </c>
      <c r="AF180">
        <v>11.749825</v>
      </c>
      <c r="AG180">
        <v>11.752946</v>
      </c>
      <c r="AH180">
        <v>11.756157</v>
      </c>
      <c r="AI180">
        <v>11.759466</v>
      </c>
      <c r="AJ180">
        <v>11.762872</v>
      </c>
      <c r="AK180" s="58">
        <v>8.9999999999999993E-3</v>
      </c>
    </row>
    <row r="181" spans="1:37">
      <c r="A181" t="s">
        <v>341</v>
      </c>
    </row>
    <row r="182" spans="1:37">
      <c r="A182" t="s">
        <v>329</v>
      </c>
      <c r="B182" t="s">
        <v>1144</v>
      </c>
      <c r="C182" t="s">
        <v>1145</v>
      </c>
      <c r="D182" t="s">
        <v>349</v>
      </c>
      <c r="F182">
        <v>6.2664340000000003</v>
      </c>
      <c r="G182">
        <v>6.3500730000000001</v>
      </c>
      <c r="H182">
        <v>6.4489660000000004</v>
      </c>
      <c r="I182">
        <v>6.5716850000000004</v>
      </c>
      <c r="J182">
        <v>6.7239170000000001</v>
      </c>
      <c r="K182">
        <v>6.9000880000000002</v>
      </c>
      <c r="L182">
        <v>7.0906799999999999</v>
      </c>
      <c r="M182">
        <v>7.2876159999999999</v>
      </c>
      <c r="N182">
        <v>7.3896499999999996</v>
      </c>
      <c r="O182">
        <v>7.5379209999999999</v>
      </c>
      <c r="P182">
        <v>7.6645479999999999</v>
      </c>
      <c r="Q182">
        <v>7.777031</v>
      </c>
      <c r="R182">
        <v>7.8441169999999998</v>
      </c>
      <c r="S182">
        <v>7.850676</v>
      </c>
      <c r="T182">
        <v>7.8585719999999997</v>
      </c>
      <c r="U182">
        <v>7.8629410000000002</v>
      </c>
      <c r="V182">
        <v>7.8700359999999998</v>
      </c>
      <c r="W182">
        <v>7.8762080000000001</v>
      </c>
      <c r="X182">
        <v>7.8795019999999996</v>
      </c>
      <c r="Y182">
        <v>7.8771820000000004</v>
      </c>
      <c r="Z182">
        <v>7.880179</v>
      </c>
      <c r="AA182">
        <v>7.8828480000000001</v>
      </c>
      <c r="AB182">
        <v>7.885154</v>
      </c>
      <c r="AC182">
        <v>7.8879890000000001</v>
      </c>
      <c r="AD182">
        <v>7.891038</v>
      </c>
      <c r="AE182">
        <v>7.8939969999999997</v>
      </c>
      <c r="AF182">
        <v>7.8968910000000001</v>
      </c>
      <c r="AG182">
        <v>7.8996079999999997</v>
      </c>
      <c r="AH182">
        <v>7.9019649999999997</v>
      </c>
      <c r="AI182">
        <v>7.9039630000000001</v>
      </c>
      <c r="AJ182">
        <v>7.9055049999999998</v>
      </c>
      <c r="AK182" s="58">
        <v>8.0000000000000002E-3</v>
      </c>
    </row>
    <row r="183" spans="1:37">
      <c r="A183" t="s">
        <v>330</v>
      </c>
      <c r="B183" t="s">
        <v>1146</v>
      </c>
      <c r="C183" t="s">
        <v>1147</v>
      </c>
      <c r="D183" t="s">
        <v>350</v>
      </c>
      <c r="F183">
        <v>6.0033459999999996</v>
      </c>
      <c r="G183">
        <v>6.1458620000000002</v>
      </c>
      <c r="H183">
        <v>6.2206429999999999</v>
      </c>
      <c r="I183">
        <v>6.3189500000000001</v>
      </c>
      <c r="J183">
        <v>6.4416279999999997</v>
      </c>
      <c r="K183">
        <v>6.5900809999999996</v>
      </c>
      <c r="L183">
        <v>6.7469150000000004</v>
      </c>
      <c r="M183">
        <v>6.9181800000000004</v>
      </c>
      <c r="N183">
        <v>6.993843</v>
      </c>
      <c r="O183">
        <v>7.1334720000000003</v>
      </c>
      <c r="P183">
        <v>7.2547730000000001</v>
      </c>
      <c r="Q183">
        <v>7.3601599999999996</v>
      </c>
      <c r="R183">
        <v>7.4261540000000004</v>
      </c>
      <c r="S183">
        <v>7.4340900000000003</v>
      </c>
      <c r="T183">
        <v>7.436966</v>
      </c>
      <c r="U183">
        <v>7.4374630000000002</v>
      </c>
      <c r="V183">
        <v>7.4371989999999997</v>
      </c>
      <c r="W183">
        <v>7.4021410000000003</v>
      </c>
      <c r="X183">
        <v>7.4056420000000003</v>
      </c>
      <c r="Y183">
        <v>7.4101429999999997</v>
      </c>
      <c r="Z183">
        <v>7.4158540000000004</v>
      </c>
      <c r="AA183">
        <v>7.4228139999999998</v>
      </c>
      <c r="AB183">
        <v>7.4310749999999999</v>
      </c>
      <c r="AC183">
        <v>7.4403100000000002</v>
      </c>
      <c r="AD183">
        <v>7.4500799999999998</v>
      </c>
      <c r="AE183">
        <v>7.4597740000000003</v>
      </c>
      <c r="AF183">
        <v>7.469112</v>
      </c>
      <c r="AG183">
        <v>7.4776619999999996</v>
      </c>
      <c r="AH183">
        <v>7.4852930000000004</v>
      </c>
      <c r="AI183">
        <v>7.4915700000000003</v>
      </c>
      <c r="AJ183">
        <v>7.496734</v>
      </c>
      <c r="AK183" s="58">
        <v>7.0000000000000001E-3</v>
      </c>
    </row>
    <row r="184" spans="1:37">
      <c r="A184" t="s">
        <v>331</v>
      </c>
      <c r="B184" t="s">
        <v>1148</v>
      </c>
      <c r="C184" t="s">
        <v>1149</v>
      </c>
      <c r="D184" t="s">
        <v>350</v>
      </c>
      <c r="F184">
        <v>6.2969470000000003</v>
      </c>
      <c r="G184">
        <v>6.455381</v>
      </c>
      <c r="H184">
        <v>6.5478560000000003</v>
      </c>
      <c r="I184">
        <v>6.6709690000000004</v>
      </c>
      <c r="J184">
        <v>6.8209210000000002</v>
      </c>
      <c r="K184">
        <v>6.9914750000000003</v>
      </c>
      <c r="L184">
        <v>7.147519</v>
      </c>
      <c r="M184">
        <v>7.3062519999999997</v>
      </c>
      <c r="N184">
        <v>7.3621359999999996</v>
      </c>
      <c r="O184">
        <v>7.494129</v>
      </c>
      <c r="P184">
        <v>7.6084160000000001</v>
      </c>
      <c r="Q184">
        <v>7.7060329999999997</v>
      </c>
      <c r="R184">
        <v>7.7580530000000003</v>
      </c>
      <c r="S184">
        <v>7.7608199999999998</v>
      </c>
      <c r="T184">
        <v>7.7615160000000003</v>
      </c>
      <c r="U184">
        <v>7.7549729999999997</v>
      </c>
      <c r="V184">
        <v>7.7439739999999997</v>
      </c>
      <c r="W184">
        <v>7.7242249999999997</v>
      </c>
      <c r="X184">
        <v>7.7046140000000003</v>
      </c>
      <c r="Y184">
        <v>7.6848320000000001</v>
      </c>
      <c r="Z184">
        <v>7.6654260000000001</v>
      </c>
      <c r="AA184">
        <v>7.6496110000000002</v>
      </c>
      <c r="AB184">
        <v>7.6348770000000004</v>
      </c>
      <c r="AC184">
        <v>7.6221769999999998</v>
      </c>
      <c r="AD184">
        <v>7.6114389999999998</v>
      </c>
      <c r="AE184">
        <v>7.6015730000000001</v>
      </c>
      <c r="AF184">
        <v>7.5924670000000001</v>
      </c>
      <c r="AG184">
        <v>7.5871219999999999</v>
      </c>
      <c r="AH184">
        <v>7.5823850000000004</v>
      </c>
      <c r="AI184">
        <v>7.5761130000000003</v>
      </c>
      <c r="AJ184">
        <v>7.5721939999999996</v>
      </c>
      <c r="AK184" s="58">
        <v>6.0000000000000001E-3</v>
      </c>
    </row>
    <row r="185" spans="1:37">
      <c r="A185" t="s">
        <v>332</v>
      </c>
      <c r="B185" t="s">
        <v>1150</v>
      </c>
      <c r="C185" t="s">
        <v>1151</v>
      </c>
      <c r="D185" t="s">
        <v>349</v>
      </c>
      <c r="F185">
        <v>5.662852</v>
      </c>
      <c r="G185">
        <v>5.8213860000000004</v>
      </c>
      <c r="H185">
        <v>5.9459730000000004</v>
      </c>
      <c r="I185">
        <v>6.1002929999999997</v>
      </c>
      <c r="J185">
        <v>6.2822279999999999</v>
      </c>
      <c r="K185">
        <v>6.4812700000000003</v>
      </c>
      <c r="L185">
        <v>6.6898559999999998</v>
      </c>
      <c r="M185">
        <v>6.9031900000000004</v>
      </c>
      <c r="N185">
        <v>6.9906269999999999</v>
      </c>
      <c r="O185">
        <v>7.1402400000000004</v>
      </c>
      <c r="P185">
        <v>7.2585329999999999</v>
      </c>
      <c r="Q185">
        <v>7.3634409999999999</v>
      </c>
      <c r="R185">
        <v>7.4277319999999998</v>
      </c>
      <c r="S185">
        <v>7.4418350000000002</v>
      </c>
      <c r="T185">
        <v>7.4442760000000003</v>
      </c>
      <c r="U185">
        <v>7.4309430000000001</v>
      </c>
      <c r="V185">
        <v>7.4193790000000002</v>
      </c>
      <c r="W185">
        <v>7.4102779999999999</v>
      </c>
      <c r="X185">
        <v>7.4009790000000004</v>
      </c>
      <c r="Y185">
        <v>7.3918249999999999</v>
      </c>
      <c r="Z185">
        <v>7.3861939999999997</v>
      </c>
      <c r="AA185">
        <v>7.3849130000000001</v>
      </c>
      <c r="AB185">
        <v>7.3877189999999997</v>
      </c>
      <c r="AC185">
        <v>7.3860279999999996</v>
      </c>
      <c r="AD185">
        <v>7.3860400000000004</v>
      </c>
      <c r="AE185">
        <v>7.3908509999999996</v>
      </c>
      <c r="AF185">
        <v>7.3957170000000003</v>
      </c>
      <c r="AG185">
        <v>7.3994669999999996</v>
      </c>
      <c r="AH185">
        <v>7.4033689999999996</v>
      </c>
      <c r="AI185">
        <v>7.4074920000000004</v>
      </c>
      <c r="AJ185">
        <v>7.4117490000000004</v>
      </c>
      <c r="AK185" s="58">
        <v>8.9999999999999993E-3</v>
      </c>
    </row>
    <row r="186" spans="1:37">
      <c r="A186" t="s">
        <v>333</v>
      </c>
      <c r="B186" t="s">
        <v>1152</v>
      </c>
      <c r="C186" t="s">
        <v>1153</v>
      </c>
      <c r="D186" t="s">
        <v>350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169</v>
      </c>
    </row>
    <row r="187" spans="1:37">
      <c r="A187" t="s">
        <v>334</v>
      </c>
      <c r="B187" t="s">
        <v>1154</v>
      </c>
      <c r="C187" t="s">
        <v>1155</v>
      </c>
      <c r="D187" t="s">
        <v>349</v>
      </c>
      <c r="F187">
        <v>7.5361390000000004</v>
      </c>
      <c r="G187">
        <v>10.49126</v>
      </c>
      <c r="H187">
        <v>10.591227999999999</v>
      </c>
      <c r="I187">
        <v>10.722576</v>
      </c>
      <c r="J187">
        <v>10.883514</v>
      </c>
      <c r="K187">
        <v>11.084242</v>
      </c>
      <c r="L187">
        <v>11.326036999999999</v>
      </c>
      <c r="M187">
        <v>11.583989000000001</v>
      </c>
      <c r="N187">
        <v>11.695997</v>
      </c>
      <c r="O187">
        <v>11.894651</v>
      </c>
      <c r="P187">
        <v>12.083207</v>
      </c>
      <c r="Q187">
        <v>12.255418000000001</v>
      </c>
      <c r="R187">
        <v>12.353395000000001</v>
      </c>
      <c r="S187">
        <v>12.364751999999999</v>
      </c>
      <c r="T187">
        <v>12.372114</v>
      </c>
      <c r="U187">
        <v>12.372731</v>
      </c>
      <c r="V187">
        <v>12.372341</v>
      </c>
      <c r="W187">
        <v>12.371029999999999</v>
      </c>
      <c r="X187">
        <v>12.369259</v>
      </c>
      <c r="Y187">
        <v>12.366438</v>
      </c>
      <c r="Z187">
        <v>12.362772</v>
      </c>
      <c r="AA187">
        <v>12.359324000000001</v>
      </c>
      <c r="AB187">
        <v>12.356184000000001</v>
      </c>
      <c r="AC187">
        <v>12.353287999999999</v>
      </c>
      <c r="AD187">
        <v>12.350557</v>
      </c>
      <c r="AE187">
        <v>12.347875999999999</v>
      </c>
      <c r="AF187">
        <v>12.345295</v>
      </c>
      <c r="AG187">
        <v>12.342862999999999</v>
      </c>
      <c r="AH187">
        <v>12.340621000000001</v>
      </c>
      <c r="AI187">
        <v>12.338616999999999</v>
      </c>
      <c r="AJ187">
        <v>12.336846</v>
      </c>
      <c r="AK187" s="58">
        <v>1.7000000000000001E-2</v>
      </c>
    </row>
    <row r="188" spans="1:37">
      <c r="A188" t="s">
        <v>335</v>
      </c>
      <c r="B188" t="s">
        <v>1156</v>
      </c>
      <c r="C188" t="s">
        <v>1157</v>
      </c>
      <c r="D188" t="s">
        <v>349</v>
      </c>
      <c r="F188">
        <v>7.8577649999999997</v>
      </c>
      <c r="G188">
        <v>8.6946469999999998</v>
      </c>
      <c r="H188">
        <v>8.8289760000000008</v>
      </c>
      <c r="I188">
        <v>9.0002940000000002</v>
      </c>
      <c r="J188">
        <v>9.2120350000000002</v>
      </c>
      <c r="K188">
        <v>9.4590859999999992</v>
      </c>
      <c r="L188">
        <v>9.6959649999999993</v>
      </c>
      <c r="M188">
        <v>9.9495590000000007</v>
      </c>
      <c r="N188">
        <v>10.061811000000001</v>
      </c>
      <c r="O188">
        <v>10.245884999999999</v>
      </c>
      <c r="P188">
        <v>10.3977</v>
      </c>
      <c r="Q188">
        <v>10.534060999999999</v>
      </c>
      <c r="R188">
        <v>10.613023999999999</v>
      </c>
      <c r="S188">
        <v>10.614241</v>
      </c>
      <c r="T188">
        <v>10.558177000000001</v>
      </c>
      <c r="U188">
        <v>10.563114000000001</v>
      </c>
      <c r="V188">
        <v>10.569948</v>
      </c>
      <c r="W188">
        <v>10.578673</v>
      </c>
      <c r="X188">
        <v>10.589021000000001</v>
      </c>
      <c r="Y188">
        <v>10.600398999999999</v>
      </c>
      <c r="Z188">
        <v>10.612151000000001</v>
      </c>
      <c r="AA188">
        <v>10.623481999999999</v>
      </c>
      <c r="AB188">
        <v>10.634119999999999</v>
      </c>
      <c r="AC188">
        <v>10.643428999999999</v>
      </c>
      <c r="AD188">
        <v>10.650999000000001</v>
      </c>
      <c r="AE188">
        <v>10.656935000000001</v>
      </c>
      <c r="AF188">
        <v>10.661666</v>
      </c>
      <c r="AG188">
        <v>10.665647</v>
      </c>
      <c r="AH188">
        <v>10.665967</v>
      </c>
      <c r="AI188">
        <v>10.665621</v>
      </c>
      <c r="AJ188">
        <v>10.665321</v>
      </c>
      <c r="AK188" s="58">
        <v>0.01</v>
      </c>
    </row>
    <row r="189" spans="1:37">
      <c r="A189" t="s">
        <v>336</v>
      </c>
      <c r="B189" t="s">
        <v>1158</v>
      </c>
      <c r="C189" t="s">
        <v>1159</v>
      </c>
      <c r="D189" t="s">
        <v>350</v>
      </c>
      <c r="F189">
        <v>8.6752950000000002</v>
      </c>
      <c r="G189">
        <v>9.0080600000000004</v>
      </c>
      <c r="H189">
        <v>9.1108619999999991</v>
      </c>
      <c r="I189">
        <v>9.2412310000000009</v>
      </c>
      <c r="J189">
        <v>9.4035720000000005</v>
      </c>
      <c r="K189">
        <v>9.6022300000000005</v>
      </c>
      <c r="L189">
        <v>9.8140529999999995</v>
      </c>
      <c r="M189">
        <v>10.046810000000001</v>
      </c>
      <c r="N189">
        <v>10.122896000000001</v>
      </c>
      <c r="O189">
        <v>10.30757</v>
      </c>
      <c r="P189">
        <v>10.472948000000001</v>
      </c>
      <c r="Q189">
        <v>10.615933999999999</v>
      </c>
      <c r="R189">
        <v>10.720953</v>
      </c>
      <c r="S189">
        <v>10.732138000000001</v>
      </c>
      <c r="T189">
        <v>10.728588</v>
      </c>
      <c r="U189">
        <v>10.725644000000001</v>
      </c>
      <c r="V189">
        <v>10.723262</v>
      </c>
      <c r="W189">
        <v>10.721355000000001</v>
      </c>
      <c r="X189">
        <v>10.719934</v>
      </c>
      <c r="Y189">
        <v>10.718921</v>
      </c>
      <c r="Z189">
        <v>10.718316</v>
      </c>
      <c r="AA189">
        <v>10.696899999999999</v>
      </c>
      <c r="AB189">
        <v>10.700927</v>
      </c>
      <c r="AC189">
        <v>10.706310999999999</v>
      </c>
      <c r="AD189">
        <v>10.713207000000001</v>
      </c>
      <c r="AE189">
        <v>10.721633000000001</v>
      </c>
      <c r="AF189">
        <v>10.731565</v>
      </c>
      <c r="AG189">
        <v>10.742775</v>
      </c>
      <c r="AH189">
        <v>10.753094000000001</v>
      </c>
      <c r="AI189">
        <v>10.769733</v>
      </c>
      <c r="AJ189">
        <v>10.7872</v>
      </c>
      <c r="AK189" s="58">
        <v>7.0000000000000001E-3</v>
      </c>
    </row>
    <row r="190" spans="1:37">
      <c r="A190" t="s">
        <v>337</v>
      </c>
      <c r="B190" t="s">
        <v>1160</v>
      </c>
      <c r="C190" t="s">
        <v>1161</v>
      </c>
      <c r="D190" t="s">
        <v>349</v>
      </c>
      <c r="F190">
        <v>6.2527379999999999</v>
      </c>
      <c r="G190">
        <v>6.8571939999999998</v>
      </c>
      <c r="H190">
        <v>6.8571939999999998</v>
      </c>
      <c r="I190">
        <v>6.8571949999999999</v>
      </c>
      <c r="J190">
        <v>6.8571939999999998</v>
      </c>
      <c r="K190">
        <v>6.8571939999999998</v>
      </c>
      <c r="L190">
        <v>6.8571939999999998</v>
      </c>
      <c r="M190">
        <v>6.8571939999999998</v>
      </c>
      <c r="N190">
        <v>6.8571939999999998</v>
      </c>
      <c r="O190">
        <v>6.8571939999999998</v>
      </c>
      <c r="P190">
        <v>6.8571939999999998</v>
      </c>
      <c r="Q190">
        <v>6.8571939999999998</v>
      </c>
      <c r="R190">
        <v>6.8571939999999998</v>
      </c>
      <c r="S190">
        <v>6.8571939999999998</v>
      </c>
      <c r="T190">
        <v>6.8571939999999998</v>
      </c>
      <c r="U190">
        <v>6.8571939999999998</v>
      </c>
      <c r="V190">
        <v>6.8571939999999998</v>
      </c>
      <c r="W190">
        <v>6.8571939999999998</v>
      </c>
      <c r="X190">
        <v>6.8571939999999998</v>
      </c>
      <c r="Y190">
        <v>6.8571939999999998</v>
      </c>
      <c r="Z190">
        <v>6.8571939999999998</v>
      </c>
      <c r="AA190">
        <v>6.8571939999999998</v>
      </c>
      <c r="AB190">
        <v>6.8571939999999998</v>
      </c>
      <c r="AC190">
        <v>6.8571939999999998</v>
      </c>
      <c r="AD190">
        <v>6.8571939999999998</v>
      </c>
      <c r="AE190">
        <v>6.8571939999999998</v>
      </c>
      <c r="AF190">
        <v>6.8571939999999998</v>
      </c>
      <c r="AG190">
        <v>6.8571939999999998</v>
      </c>
      <c r="AH190">
        <v>6.8571939999999998</v>
      </c>
      <c r="AI190">
        <v>6.8571939999999998</v>
      </c>
      <c r="AJ190">
        <v>6.8571939999999998</v>
      </c>
      <c r="AK190" s="58">
        <v>3.0000000000000001E-3</v>
      </c>
    </row>
    <row r="191" spans="1:37">
      <c r="A191" t="s">
        <v>354</v>
      </c>
      <c r="B191" t="s">
        <v>1162</v>
      </c>
      <c r="C191" t="s">
        <v>1163</v>
      </c>
      <c r="F191">
        <v>6.2572460000000003</v>
      </c>
      <c r="G191">
        <v>6.3427709999999999</v>
      </c>
      <c r="H191">
        <v>6.4425600000000003</v>
      </c>
      <c r="I191">
        <v>6.5661389999999997</v>
      </c>
      <c r="J191">
        <v>6.7190839999999996</v>
      </c>
      <c r="K191">
        <v>6.8957040000000003</v>
      </c>
      <c r="L191">
        <v>7.0865590000000003</v>
      </c>
      <c r="M191">
        <v>7.2836809999999996</v>
      </c>
      <c r="N191">
        <v>7.3855139999999997</v>
      </c>
      <c r="O191">
        <v>7.5336590000000001</v>
      </c>
      <c r="P191">
        <v>7.6600279999999996</v>
      </c>
      <c r="Q191">
        <v>7.7722290000000003</v>
      </c>
      <c r="R191">
        <v>7.8390019999999998</v>
      </c>
      <c r="S191">
        <v>7.8453160000000004</v>
      </c>
      <c r="T191">
        <v>7.852722</v>
      </c>
      <c r="U191">
        <v>7.8563599999999996</v>
      </c>
      <c r="V191">
        <v>7.8625889999999998</v>
      </c>
      <c r="W191">
        <v>7.8678049999999997</v>
      </c>
      <c r="X191">
        <v>7.8701460000000001</v>
      </c>
      <c r="Y191">
        <v>7.8669529999999996</v>
      </c>
      <c r="Z191">
        <v>7.8689109999999998</v>
      </c>
      <c r="AA191">
        <v>7.8705850000000002</v>
      </c>
      <c r="AB191">
        <v>7.8718079999999997</v>
      </c>
      <c r="AC191">
        <v>7.8733089999999999</v>
      </c>
      <c r="AD191">
        <v>7.8750419999999997</v>
      </c>
      <c r="AE191">
        <v>7.8767300000000002</v>
      </c>
      <c r="AF191">
        <v>7.8782160000000001</v>
      </c>
      <c r="AG191">
        <v>7.8793490000000004</v>
      </c>
      <c r="AH191">
        <v>7.8799939999999999</v>
      </c>
      <c r="AI191">
        <v>7.8801449999999997</v>
      </c>
      <c r="AJ191">
        <v>7.879702</v>
      </c>
      <c r="AK191" s="58">
        <v>8.0000000000000002E-3</v>
      </c>
    </row>
    <row r="192" spans="1:37">
      <c r="A192" t="s">
        <v>355</v>
      </c>
      <c r="B192" t="s">
        <v>1164</v>
      </c>
      <c r="C192" t="s">
        <v>1165</v>
      </c>
      <c r="F192">
        <v>7.6005839999999996</v>
      </c>
      <c r="G192">
        <v>7.7452839999999998</v>
      </c>
      <c r="H192">
        <v>7.8006510000000002</v>
      </c>
      <c r="I192">
        <v>7.9360160000000004</v>
      </c>
      <c r="J192">
        <v>8.1517169999999997</v>
      </c>
      <c r="K192">
        <v>8.3969509999999996</v>
      </c>
      <c r="L192">
        <v>8.6410879999999999</v>
      </c>
      <c r="M192">
        <v>8.9050220000000007</v>
      </c>
      <c r="N192">
        <v>9.0619700000000005</v>
      </c>
      <c r="O192">
        <v>9.2794019999999993</v>
      </c>
      <c r="P192">
        <v>9.4615530000000003</v>
      </c>
      <c r="Q192">
        <v>9.6121390000000009</v>
      </c>
      <c r="R192">
        <v>9.7031500000000008</v>
      </c>
      <c r="S192">
        <v>9.7317730000000005</v>
      </c>
      <c r="T192">
        <v>9.7552629999999994</v>
      </c>
      <c r="U192">
        <v>9.7731860000000008</v>
      </c>
      <c r="V192">
        <v>9.7962140000000009</v>
      </c>
      <c r="W192">
        <v>9.8208579999999994</v>
      </c>
      <c r="X192">
        <v>9.8327559999999998</v>
      </c>
      <c r="Y192">
        <v>9.8270710000000001</v>
      </c>
      <c r="Z192">
        <v>9.8309800000000003</v>
      </c>
      <c r="AA192">
        <v>9.8453160000000004</v>
      </c>
      <c r="AB192">
        <v>9.8578279999999996</v>
      </c>
      <c r="AC192">
        <v>9.8598579999999991</v>
      </c>
      <c r="AD192">
        <v>9.87195</v>
      </c>
      <c r="AE192">
        <v>9.9024059999999992</v>
      </c>
      <c r="AF192">
        <v>9.9369650000000007</v>
      </c>
      <c r="AG192">
        <v>9.9694040000000008</v>
      </c>
      <c r="AH192">
        <v>9.9919729999999998</v>
      </c>
      <c r="AI192">
        <v>10.003772</v>
      </c>
      <c r="AJ192">
        <v>10.021278000000001</v>
      </c>
      <c r="AK192" s="58">
        <v>8.9999999999999993E-3</v>
      </c>
    </row>
    <row r="193" spans="1:37">
      <c r="A193" t="s">
        <v>358</v>
      </c>
    </row>
    <row r="194" spans="1:37">
      <c r="A194" t="s">
        <v>328</v>
      </c>
    </row>
    <row r="195" spans="1:37">
      <c r="A195" t="s">
        <v>329</v>
      </c>
      <c r="B195" t="s">
        <v>1166</v>
      </c>
      <c r="C195" t="s">
        <v>1167</v>
      </c>
      <c r="D195" t="s">
        <v>359</v>
      </c>
      <c r="F195">
        <v>147.368988</v>
      </c>
      <c r="G195">
        <v>162.802368</v>
      </c>
      <c r="H195">
        <v>174.07515000000001</v>
      </c>
      <c r="I195">
        <v>177.627106</v>
      </c>
      <c r="J195">
        <v>182.72294600000001</v>
      </c>
      <c r="K195">
        <v>188.413681</v>
      </c>
      <c r="L195">
        <v>189.141693</v>
      </c>
      <c r="M195">
        <v>187.349121</v>
      </c>
      <c r="N195">
        <v>189.06535299999999</v>
      </c>
      <c r="O195">
        <v>190.367065</v>
      </c>
      <c r="P195">
        <v>191.57943700000001</v>
      </c>
      <c r="Q195">
        <v>192.91215500000001</v>
      </c>
      <c r="R195">
        <v>193.20060699999999</v>
      </c>
      <c r="S195">
        <v>193.93777499999999</v>
      </c>
      <c r="T195">
        <v>194.836884</v>
      </c>
      <c r="U195">
        <v>194.20547500000001</v>
      </c>
      <c r="V195">
        <v>192.75183100000001</v>
      </c>
      <c r="W195">
        <v>191.87698399999999</v>
      </c>
      <c r="X195">
        <v>191.45019500000001</v>
      </c>
      <c r="Y195">
        <v>190.42652899999999</v>
      </c>
      <c r="Z195">
        <v>189.306274</v>
      </c>
      <c r="AA195">
        <v>188.84451300000001</v>
      </c>
      <c r="AB195">
        <v>188.62626599999999</v>
      </c>
      <c r="AC195">
        <v>187.369675</v>
      </c>
      <c r="AD195">
        <v>186.77568099999999</v>
      </c>
      <c r="AE195">
        <v>187.440506</v>
      </c>
      <c r="AF195">
        <v>187.23213200000001</v>
      </c>
      <c r="AG195">
        <v>186.65258800000001</v>
      </c>
      <c r="AH195">
        <v>185.858994</v>
      </c>
      <c r="AI195">
        <v>183.96121199999999</v>
      </c>
      <c r="AJ195">
        <v>181.76341199999999</v>
      </c>
      <c r="AK195" s="58">
        <v>7.0000000000000001E-3</v>
      </c>
    </row>
    <row r="196" spans="1:37">
      <c r="A196" t="s">
        <v>330</v>
      </c>
      <c r="B196" t="s">
        <v>1168</v>
      </c>
      <c r="C196" t="s">
        <v>1169</v>
      </c>
      <c r="D196" t="s">
        <v>359</v>
      </c>
      <c r="F196">
        <v>36.342590000000001</v>
      </c>
      <c r="G196">
        <v>41.146469000000003</v>
      </c>
      <c r="H196">
        <v>45.310924999999997</v>
      </c>
      <c r="I196">
        <v>47.515510999999996</v>
      </c>
      <c r="J196">
        <v>50.190441</v>
      </c>
      <c r="K196">
        <v>53.147022</v>
      </c>
      <c r="L196">
        <v>54.538677</v>
      </c>
      <c r="M196">
        <v>55.242255999999998</v>
      </c>
      <c r="N196">
        <v>57.242077000000002</v>
      </c>
      <c r="O196">
        <v>58.962254000000001</v>
      </c>
      <c r="P196">
        <v>60.503734999999999</v>
      </c>
      <c r="Q196">
        <v>62.469085999999997</v>
      </c>
      <c r="R196">
        <v>63.871464000000003</v>
      </c>
      <c r="S196">
        <v>65.504493999999994</v>
      </c>
      <c r="T196">
        <v>67.118965000000003</v>
      </c>
      <c r="U196">
        <v>68.337813999999995</v>
      </c>
      <c r="V196">
        <v>69.267539999999997</v>
      </c>
      <c r="W196">
        <v>70.446770000000001</v>
      </c>
      <c r="X196">
        <v>71.877646999999996</v>
      </c>
      <c r="Y196">
        <v>72.832024000000004</v>
      </c>
      <c r="Z196">
        <v>73.770531000000005</v>
      </c>
      <c r="AA196">
        <v>74.953934000000004</v>
      </c>
      <c r="AB196">
        <v>75.928855999999996</v>
      </c>
      <c r="AC196">
        <v>76.837440000000001</v>
      </c>
      <c r="AD196">
        <v>77.857902999999993</v>
      </c>
      <c r="AE196">
        <v>79.466094999999996</v>
      </c>
      <c r="AF196">
        <v>80.709014999999994</v>
      </c>
      <c r="AG196">
        <v>81.758812000000006</v>
      </c>
      <c r="AH196">
        <v>82.623267999999996</v>
      </c>
      <c r="AI196">
        <v>83.076324</v>
      </c>
      <c r="AJ196">
        <v>83.50676</v>
      </c>
      <c r="AK196" s="58">
        <v>2.8000000000000001E-2</v>
      </c>
    </row>
    <row r="197" spans="1:37">
      <c r="A197" t="s">
        <v>331</v>
      </c>
      <c r="B197" t="s">
        <v>1170</v>
      </c>
      <c r="C197" t="s">
        <v>1171</v>
      </c>
      <c r="D197" t="s">
        <v>359</v>
      </c>
      <c r="F197">
        <v>0.21667700000000001</v>
      </c>
      <c r="G197">
        <v>0.24854100000000001</v>
      </c>
      <c r="H197">
        <v>0.275864</v>
      </c>
      <c r="I197">
        <v>0.292155</v>
      </c>
      <c r="J197">
        <v>0.31211</v>
      </c>
      <c r="K197">
        <v>0.33423900000000001</v>
      </c>
      <c r="L197">
        <v>0.348937</v>
      </c>
      <c r="M197">
        <v>0.35965900000000001</v>
      </c>
      <c r="N197">
        <v>0.37730599999999997</v>
      </c>
      <c r="O197">
        <v>0.39572000000000002</v>
      </c>
      <c r="P197">
        <v>0.41363499999999997</v>
      </c>
      <c r="Q197">
        <v>0.43360300000000002</v>
      </c>
      <c r="R197">
        <v>0.45232099999999997</v>
      </c>
      <c r="S197">
        <v>0.47347800000000001</v>
      </c>
      <c r="T197">
        <v>0.495867</v>
      </c>
      <c r="U197">
        <v>0.514988</v>
      </c>
      <c r="V197">
        <v>0.53270300000000004</v>
      </c>
      <c r="W197">
        <v>0.55289900000000003</v>
      </c>
      <c r="X197">
        <v>0.57552700000000001</v>
      </c>
      <c r="Y197">
        <v>0.59679300000000002</v>
      </c>
      <c r="Z197">
        <v>0.61874499999999999</v>
      </c>
      <c r="AA197">
        <v>0.64546599999999998</v>
      </c>
      <c r="AB197">
        <v>0.67484500000000003</v>
      </c>
      <c r="AC197">
        <v>0.69946699999999995</v>
      </c>
      <c r="AD197">
        <v>0.72768999999999995</v>
      </c>
      <c r="AE197">
        <v>0.76308200000000004</v>
      </c>
      <c r="AF197">
        <v>0.79593000000000003</v>
      </c>
      <c r="AG197">
        <v>0.82844099999999998</v>
      </c>
      <c r="AH197">
        <v>0.86158199999999996</v>
      </c>
      <c r="AI197">
        <v>0.89071</v>
      </c>
      <c r="AJ197">
        <v>0.91969100000000004</v>
      </c>
      <c r="AK197" s="58">
        <v>4.9000000000000002E-2</v>
      </c>
    </row>
    <row r="198" spans="1:37">
      <c r="A198" t="s">
        <v>332</v>
      </c>
      <c r="B198" t="s">
        <v>1172</v>
      </c>
      <c r="C198" t="s">
        <v>1173</v>
      </c>
      <c r="D198" t="s">
        <v>359</v>
      </c>
      <c r="F198">
        <v>0.10786</v>
      </c>
      <c r="G198">
        <v>0.11926200000000001</v>
      </c>
      <c r="H198">
        <v>0.12768699999999999</v>
      </c>
      <c r="I198">
        <v>0.130579</v>
      </c>
      <c r="J198">
        <v>0.13478399999999999</v>
      </c>
      <c r="K198">
        <v>0.13959099999999999</v>
      </c>
      <c r="L198">
        <v>0.14102600000000001</v>
      </c>
      <c r="M198">
        <v>0.14072999999999999</v>
      </c>
      <c r="N198">
        <v>0.14343</v>
      </c>
      <c r="O198">
        <v>0.14616499999999999</v>
      </c>
      <c r="P198">
        <v>0.14846400000000001</v>
      </c>
      <c r="Q198">
        <v>0.15124399999999999</v>
      </c>
      <c r="R198">
        <v>0.15384200000000001</v>
      </c>
      <c r="S198">
        <v>0.15728500000000001</v>
      </c>
      <c r="T198">
        <v>0.161659</v>
      </c>
      <c r="U198">
        <v>0.16492699999999999</v>
      </c>
      <c r="V198">
        <v>0.16775699999999999</v>
      </c>
      <c r="W198">
        <v>0.17225799999999999</v>
      </c>
      <c r="X198">
        <v>0.17765600000000001</v>
      </c>
      <c r="Y198">
        <v>0.18436</v>
      </c>
      <c r="Z198">
        <v>0.19287899999999999</v>
      </c>
      <c r="AA198">
        <v>0.20383100000000001</v>
      </c>
      <c r="AB198">
        <v>0.21682399999999999</v>
      </c>
      <c r="AC198">
        <v>0.230906</v>
      </c>
      <c r="AD198">
        <v>0.24735299999999999</v>
      </c>
      <c r="AE198">
        <v>0.267675</v>
      </c>
      <c r="AF198">
        <v>0.288717</v>
      </c>
      <c r="AG198">
        <v>0.31137900000000002</v>
      </c>
      <c r="AH198">
        <v>0.33626499999999998</v>
      </c>
      <c r="AI198">
        <v>0.36164499999999999</v>
      </c>
      <c r="AJ198">
        <v>0.389152</v>
      </c>
      <c r="AK198" s="58">
        <v>4.3999999999999997E-2</v>
      </c>
    </row>
    <row r="199" spans="1:37">
      <c r="A199" t="s">
        <v>333</v>
      </c>
      <c r="B199" t="s">
        <v>1174</v>
      </c>
      <c r="C199" t="s">
        <v>1175</v>
      </c>
      <c r="D199" t="s">
        <v>359</v>
      </c>
      <c r="F199">
        <v>23.122268999999999</v>
      </c>
      <c r="G199">
        <v>26.360711999999999</v>
      </c>
      <c r="H199">
        <v>28.763829999999999</v>
      </c>
      <c r="I199">
        <v>29.969276000000001</v>
      </c>
      <c r="J199">
        <v>31.643744999999999</v>
      </c>
      <c r="K199">
        <v>33.45731</v>
      </c>
      <c r="L199">
        <v>35.021850999999998</v>
      </c>
      <c r="M199">
        <v>36.259681999999998</v>
      </c>
      <c r="N199">
        <v>37.654327000000002</v>
      </c>
      <c r="O199">
        <v>39.762732999999997</v>
      </c>
      <c r="P199">
        <v>41.239894999999997</v>
      </c>
      <c r="Q199">
        <v>43.0867</v>
      </c>
      <c r="R199">
        <v>45.150627</v>
      </c>
      <c r="S199">
        <v>47.637146000000001</v>
      </c>
      <c r="T199">
        <v>50.208210000000001</v>
      </c>
      <c r="U199">
        <v>52.144374999999997</v>
      </c>
      <c r="V199">
        <v>53.938052999999996</v>
      </c>
      <c r="W199">
        <v>55.982985999999997</v>
      </c>
      <c r="X199">
        <v>58.274158</v>
      </c>
      <c r="Y199">
        <v>60.427391</v>
      </c>
      <c r="Z199">
        <v>62.650126999999998</v>
      </c>
      <c r="AA199">
        <v>66.002319</v>
      </c>
      <c r="AB199">
        <v>70.113006999999996</v>
      </c>
      <c r="AC199">
        <v>72.461074999999994</v>
      </c>
      <c r="AD199">
        <v>75.304764000000006</v>
      </c>
      <c r="AE199">
        <v>79.063370000000006</v>
      </c>
      <c r="AF199">
        <v>82.286186000000001</v>
      </c>
      <c r="AG199">
        <v>85.372437000000005</v>
      </c>
      <c r="AH199">
        <v>88.599350000000001</v>
      </c>
      <c r="AI199">
        <v>91.219909999999999</v>
      </c>
      <c r="AJ199">
        <v>93.718826000000007</v>
      </c>
      <c r="AK199" s="58">
        <v>4.8000000000000001E-2</v>
      </c>
    </row>
    <row r="200" spans="1:37">
      <c r="A200" t="s">
        <v>334</v>
      </c>
      <c r="B200" t="s">
        <v>1176</v>
      </c>
      <c r="C200" t="s">
        <v>1177</v>
      </c>
      <c r="D200" t="s">
        <v>359</v>
      </c>
      <c r="F200">
        <v>0.254658</v>
      </c>
      <c r="G200">
        <v>0.289767</v>
      </c>
      <c r="H200">
        <v>0.31790400000000002</v>
      </c>
      <c r="I200">
        <v>0.33604899999999999</v>
      </c>
      <c r="J200">
        <v>0.35900199999999999</v>
      </c>
      <c r="K200">
        <v>0.38445499999999999</v>
      </c>
      <c r="L200">
        <v>0.40136100000000002</v>
      </c>
      <c r="M200">
        <v>0.41369400000000001</v>
      </c>
      <c r="N200">
        <v>0.43399199999999999</v>
      </c>
      <c r="O200">
        <v>0.45517200000000002</v>
      </c>
      <c r="P200">
        <v>0.47577999999999998</v>
      </c>
      <c r="Q200">
        <v>0.498747</v>
      </c>
      <c r="R200">
        <v>0.52027800000000002</v>
      </c>
      <c r="S200">
        <v>0.54461300000000001</v>
      </c>
      <c r="T200">
        <v>0.57036500000000001</v>
      </c>
      <c r="U200">
        <v>0.59236</v>
      </c>
      <c r="V200">
        <v>0.61273599999999995</v>
      </c>
      <c r="W200">
        <v>0.63596699999999995</v>
      </c>
      <c r="X200">
        <v>0.66199399999999997</v>
      </c>
      <c r="Y200">
        <v>0.68645500000000004</v>
      </c>
      <c r="Z200">
        <v>0.71170599999999995</v>
      </c>
      <c r="AA200">
        <v>0.74243999999999999</v>
      </c>
      <c r="AB200">
        <v>0.77623399999999998</v>
      </c>
      <c r="AC200">
        <v>0.80455500000000002</v>
      </c>
      <c r="AD200">
        <v>0.83701800000000004</v>
      </c>
      <c r="AE200">
        <v>0.87772700000000003</v>
      </c>
      <c r="AF200">
        <v>0.91551099999999996</v>
      </c>
      <c r="AG200">
        <v>0.95290600000000003</v>
      </c>
      <c r="AH200">
        <v>0.99102500000000004</v>
      </c>
      <c r="AI200">
        <v>1.0245299999999999</v>
      </c>
      <c r="AJ200">
        <v>1.0578650000000001</v>
      </c>
      <c r="AK200" s="58">
        <v>4.9000000000000002E-2</v>
      </c>
    </row>
    <row r="201" spans="1:37">
      <c r="A201" t="s">
        <v>335</v>
      </c>
      <c r="B201" t="s">
        <v>1178</v>
      </c>
      <c r="C201" t="s">
        <v>1179</v>
      </c>
      <c r="D201" t="s">
        <v>359</v>
      </c>
      <c r="F201">
        <v>0.26865499999999998</v>
      </c>
      <c r="G201">
        <v>0.30816300000000002</v>
      </c>
      <c r="H201">
        <v>0.34204000000000001</v>
      </c>
      <c r="I201">
        <v>0.36223899999999998</v>
      </c>
      <c r="J201">
        <v>0.38698100000000002</v>
      </c>
      <c r="K201">
        <v>0.41441800000000001</v>
      </c>
      <c r="L201">
        <v>0.432641</v>
      </c>
      <c r="M201">
        <v>0.445936</v>
      </c>
      <c r="N201">
        <v>0.46781600000000001</v>
      </c>
      <c r="O201">
        <v>0.490647</v>
      </c>
      <c r="P201">
        <v>0.51285999999999998</v>
      </c>
      <c r="Q201">
        <v>0.53761700000000001</v>
      </c>
      <c r="R201">
        <v>0.56082699999999996</v>
      </c>
      <c r="S201">
        <v>0.58705799999999997</v>
      </c>
      <c r="T201">
        <v>0.61481799999999998</v>
      </c>
      <c r="U201">
        <v>0.63852699999999996</v>
      </c>
      <c r="V201">
        <v>0.66049100000000005</v>
      </c>
      <c r="W201">
        <v>0.68553200000000003</v>
      </c>
      <c r="X201">
        <v>0.713588</v>
      </c>
      <c r="Y201">
        <v>0.73995500000000003</v>
      </c>
      <c r="Z201">
        <v>0.76717299999999999</v>
      </c>
      <c r="AA201">
        <v>0.80030299999999999</v>
      </c>
      <c r="AB201">
        <v>0.836731</v>
      </c>
      <c r="AC201">
        <v>0.867259</v>
      </c>
      <c r="AD201">
        <v>0.90225200000000005</v>
      </c>
      <c r="AE201">
        <v>0.94613400000000003</v>
      </c>
      <c r="AF201">
        <v>0.98686200000000002</v>
      </c>
      <c r="AG201">
        <v>1.027172</v>
      </c>
      <c r="AH201">
        <v>1.068262</v>
      </c>
      <c r="AI201">
        <v>1.104379</v>
      </c>
      <c r="AJ201">
        <v>1.1403110000000001</v>
      </c>
      <c r="AK201" s="58">
        <v>4.9000000000000002E-2</v>
      </c>
    </row>
    <row r="202" spans="1:37">
      <c r="A202" t="s">
        <v>336</v>
      </c>
      <c r="B202" t="s">
        <v>1180</v>
      </c>
      <c r="C202" t="s">
        <v>1181</v>
      </c>
      <c r="D202" t="s">
        <v>359</v>
      </c>
      <c r="F202">
        <v>0.27031699999999997</v>
      </c>
      <c r="G202">
        <v>0.31006899999999998</v>
      </c>
      <c r="H202">
        <v>0.34415600000000002</v>
      </c>
      <c r="I202">
        <v>0.364481</v>
      </c>
      <c r="J202">
        <v>0.38937500000000003</v>
      </c>
      <c r="K202">
        <v>0.41698299999999999</v>
      </c>
      <c r="L202">
        <v>0.43531900000000001</v>
      </c>
      <c r="M202">
        <v>0.44869500000000001</v>
      </c>
      <c r="N202">
        <v>0.47071099999999999</v>
      </c>
      <c r="O202">
        <v>0.49368299999999998</v>
      </c>
      <c r="P202">
        <v>0.51603399999999999</v>
      </c>
      <c r="Q202">
        <v>0.54094399999999998</v>
      </c>
      <c r="R202">
        <v>0.56429700000000005</v>
      </c>
      <c r="S202">
        <v>0.59069099999999997</v>
      </c>
      <c r="T202">
        <v>0.61862200000000001</v>
      </c>
      <c r="U202">
        <v>0.64247799999999999</v>
      </c>
      <c r="V202">
        <v>0.664578</v>
      </c>
      <c r="W202">
        <v>0.689774</v>
      </c>
      <c r="X202">
        <v>0.71800399999999998</v>
      </c>
      <c r="Y202">
        <v>0.74453400000000003</v>
      </c>
      <c r="Z202">
        <v>0.77192099999999997</v>
      </c>
      <c r="AA202">
        <v>0.80525599999999997</v>
      </c>
      <c r="AB202">
        <v>0.84190799999999999</v>
      </c>
      <c r="AC202">
        <v>0.87262600000000001</v>
      </c>
      <c r="AD202">
        <v>0.90783499999999995</v>
      </c>
      <c r="AE202">
        <v>0.95198799999999995</v>
      </c>
      <c r="AF202">
        <v>0.99296899999999999</v>
      </c>
      <c r="AG202">
        <v>1.033528</v>
      </c>
      <c r="AH202">
        <v>1.074873</v>
      </c>
      <c r="AI202">
        <v>1.1112120000000001</v>
      </c>
      <c r="AJ202">
        <v>1.1473679999999999</v>
      </c>
      <c r="AK202" s="58">
        <v>4.9000000000000002E-2</v>
      </c>
    </row>
    <row r="203" spans="1:37">
      <c r="A203" t="s">
        <v>337</v>
      </c>
      <c r="B203" t="s">
        <v>1182</v>
      </c>
      <c r="C203" t="s">
        <v>1183</v>
      </c>
      <c r="D203" t="s">
        <v>359</v>
      </c>
      <c r="F203">
        <v>1.3200000000000001E-4</v>
      </c>
      <c r="G203">
        <v>1.47E-4</v>
      </c>
      <c r="H203">
        <v>1.5699999999999999E-4</v>
      </c>
      <c r="I203">
        <v>1.6100000000000001E-4</v>
      </c>
      <c r="J203">
        <v>1.6699999999999999E-4</v>
      </c>
      <c r="K203">
        <v>1.7200000000000001E-4</v>
      </c>
      <c r="L203">
        <v>1.73E-4</v>
      </c>
      <c r="M203">
        <v>1.7200000000000001E-4</v>
      </c>
      <c r="N203">
        <v>1.74E-4</v>
      </c>
      <c r="O203">
        <v>1.75E-4</v>
      </c>
      <c r="P203">
        <v>1.74E-4</v>
      </c>
      <c r="Q203">
        <v>1.74E-4</v>
      </c>
      <c r="R203">
        <v>1.73E-4</v>
      </c>
      <c r="S203">
        <v>1.7100000000000001E-4</v>
      </c>
      <c r="T203">
        <v>1.6799999999999999E-4</v>
      </c>
      <c r="U203">
        <v>1.65E-4</v>
      </c>
      <c r="V203">
        <v>1.6000000000000001E-4</v>
      </c>
      <c r="W203">
        <v>1.5699999999999999E-4</v>
      </c>
      <c r="X203">
        <v>1.54E-4</v>
      </c>
      <c r="Y203">
        <v>1.4999999999999999E-4</v>
      </c>
      <c r="Z203">
        <v>1.47E-4</v>
      </c>
      <c r="AA203">
        <v>1.44E-4</v>
      </c>
      <c r="AB203">
        <v>1.4200000000000001E-4</v>
      </c>
      <c r="AC203">
        <v>1.3799999999999999E-4</v>
      </c>
      <c r="AD203">
        <v>1.36E-4</v>
      </c>
      <c r="AE203">
        <v>1.34E-4</v>
      </c>
      <c r="AF203">
        <v>1.3100000000000001E-4</v>
      </c>
      <c r="AG203">
        <v>1.2899999999999999E-4</v>
      </c>
      <c r="AH203">
        <v>1.26E-4</v>
      </c>
      <c r="AI203">
        <v>1.2300000000000001E-4</v>
      </c>
      <c r="AJ203">
        <v>1.1900000000000001E-4</v>
      </c>
      <c r="AK203" s="58">
        <v>-3.0000000000000001E-3</v>
      </c>
    </row>
    <row r="204" spans="1:37">
      <c r="A204" t="s">
        <v>338</v>
      </c>
      <c r="B204" t="s">
        <v>1184</v>
      </c>
      <c r="C204" t="s">
        <v>1185</v>
      </c>
      <c r="D204" t="s">
        <v>359</v>
      </c>
      <c r="F204">
        <v>207.952133</v>
      </c>
      <c r="G204">
        <v>231.58547999999999</v>
      </c>
      <c r="H204">
        <v>249.557739</v>
      </c>
      <c r="I204">
        <v>256.597534</v>
      </c>
      <c r="J204">
        <v>266.13955700000002</v>
      </c>
      <c r="K204">
        <v>276.707855</v>
      </c>
      <c r="L204">
        <v>280.46170000000001</v>
      </c>
      <c r="M204">
        <v>280.659943</v>
      </c>
      <c r="N204">
        <v>285.855164</v>
      </c>
      <c r="O204">
        <v>291.07360799999998</v>
      </c>
      <c r="P204">
        <v>295.38998400000003</v>
      </c>
      <c r="Q204">
        <v>300.63031000000001</v>
      </c>
      <c r="R204">
        <v>304.47448700000001</v>
      </c>
      <c r="S204">
        <v>309.43277</v>
      </c>
      <c r="T204">
        <v>314.62558000000001</v>
      </c>
      <c r="U204">
        <v>317.24111900000003</v>
      </c>
      <c r="V204">
        <v>318.59582499999999</v>
      </c>
      <c r="W204">
        <v>321.04324300000002</v>
      </c>
      <c r="X204">
        <v>324.44885299999999</v>
      </c>
      <c r="Y204">
        <v>326.63818400000002</v>
      </c>
      <c r="Z204">
        <v>328.78951999999998</v>
      </c>
      <c r="AA204">
        <v>332.99816900000002</v>
      </c>
      <c r="AB204">
        <v>338.01483200000001</v>
      </c>
      <c r="AC204">
        <v>340.14318800000001</v>
      </c>
      <c r="AD204">
        <v>343.56066900000002</v>
      </c>
      <c r="AE204">
        <v>349.77664199999998</v>
      </c>
      <c r="AF204">
        <v>354.20748900000001</v>
      </c>
      <c r="AG204">
        <v>357.937408</v>
      </c>
      <c r="AH204">
        <v>361.41372699999999</v>
      </c>
      <c r="AI204">
        <v>362.75003099999998</v>
      </c>
      <c r="AJ204">
        <v>363.64352400000001</v>
      </c>
      <c r="AK204" s="58">
        <v>1.9E-2</v>
      </c>
    </row>
    <row r="205" spans="1:37">
      <c r="A205" t="s">
        <v>339</v>
      </c>
    </row>
    <row r="206" spans="1:37">
      <c r="A206" t="s">
        <v>329</v>
      </c>
      <c r="B206" t="s">
        <v>1186</v>
      </c>
      <c r="C206" t="s">
        <v>1187</v>
      </c>
      <c r="D206" t="s">
        <v>359</v>
      </c>
      <c r="F206">
        <v>91.141250999999997</v>
      </c>
      <c r="G206">
        <v>101.47912599999999</v>
      </c>
      <c r="H206">
        <v>121.148369</v>
      </c>
      <c r="I206">
        <v>130.21719400000001</v>
      </c>
      <c r="J206">
        <v>133.876465</v>
      </c>
      <c r="K206">
        <v>137.701843</v>
      </c>
      <c r="L206">
        <v>139.998749</v>
      </c>
      <c r="M206">
        <v>138.52465799999999</v>
      </c>
      <c r="N206">
        <v>138.07440199999999</v>
      </c>
      <c r="O206">
        <v>137.99697900000001</v>
      </c>
      <c r="P206">
        <v>139.20053100000001</v>
      </c>
      <c r="Q206">
        <v>142.82887299999999</v>
      </c>
      <c r="R206">
        <v>146.32704200000001</v>
      </c>
      <c r="S206">
        <v>149.088257</v>
      </c>
      <c r="T206">
        <v>152.60591099999999</v>
      </c>
      <c r="U206">
        <v>155.26059000000001</v>
      </c>
      <c r="V206">
        <v>156.985107</v>
      </c>
      <c r="W206">
        <v>158.89828499999999</v>
      </c>
      <c r="X206">
        <v>163.10382100000001</v>
      </c>
      <c r="Y206">
        <v>169.07716400000001</v>
      </c>
      <c r="Z206">
        <v>174.32878099999999</v>
      </c>
      <c r="AA206">
        <v>178.524902</v>
      </c>
      <c r="AB206">
        <v>183.793015</v>
      </c>
      <c r="AC206">
        <v>189.84715299999999</v>
      </c>
      <c r="AD206">
        <v>194.93975800000001</v>
      </c>
      <c r="AE206">
        <v>197.96644599999999</v>
      </c>
      <c r="AF206">
        <v>199.23713699999999</v>
      </c>
      <c r="AG206">
        <v>200.65789799999999</v>
      </c>
      <c r="AH206">
        <v>203.97018399999999</v>
      </c>
      <c r="AI206">
        <v>208.399506</v>
      </c>
      <c r="AJ206">
        <v>211.27252200000001</v>
      </c>
      <c r="AK206" s="58">
        <v>2.8000000000000001E-2</v>
      </c>
    </row>
    <row r="207" spans="1:37">
      <c r="A207" t="s">
        <v>330</v>
      </c>
      <c r="B207" t="s">
        <v>1188</v>
      </c>
      <c r="C207" t="s">
        <v>1189</v>
      </c>
      <c r="D207" t="s">
        <v>359</v>
      </c>
      <c r="F207">
        <v>46.457253000000001</v>
      </c>
      <c r="G207">
        <v>51.485835999999999</v>
      </c>
      <c r="H207">
        <v>61.276516000000001</v>
      </c>
      <c r="I207">
        <v>65.534469999999999</v>
      </c>
      <c r="J207">
        <v>66.833984000000001</v>
      </c>
      <c r="K207">
        <v>68.566749999999999</v>
      </c>
      <c r="L207">
        <v>70.160965000000004</v>
      </c>
      <c r="M207">
        <v>69.735748000000001</v>
      </c>
      <c r="N207">
        <v>69.663810999999995</v>
      </c>
      <c r="O207">
        <v>69.640349999999998</v>
      </c>
      <c r="P207">
        <v>70.224556000000007</v>
      </c>
      <c r="Q207">
        <v>72.028366000000005</v>
      </c>
      <c r="R207">
        <v>73.784653000000006</v>
      </c>
      <c r="S207">
        <v>75.185547</v>
      </c>
      <c r="T207">
        <v>76.947372000000001</v>
      </c>
      <c r="U207">
        <v>78.290595999999994</v>
      </c>
      <c r="V207">
        <v>79.044655000000006</v>
      </c>
      <c r="W207">
        <v>79.838638000000003</v>
      </c>
      <c r="X207">
        <v>81.628242</v>
      </c>
      <c r="Y207">
        <v>84.283630000000002</v>
      </c>
      <c r="Z207">
        <v>86.558021999999994</v>
      </c>
      <c r="AA207">
        <v>88.290779000000001</v>
      </c>
      <c r="AB207">
        <v>90.535149000000004</v>
      </c>
      <c r="AC207">
        <v>93.143332999999998</v>
      </c>
      <c r="AD207">
        <v>95.214377999999996</v>
      </c>
      <c r="AE207">
        <v>96.217811999999995</v>
      </c>
      <c r="AF207">
        <v>96.351157999999998</v>
      </c>
      <c r="AG207">
        <v>96.542411999999999</v>
      </c>
      <c r="AH207">
        <v>97.623305999999999</v>
      </c>
      <c r="AI207">
        <v>99.209830999999994</v>
      </c>
      <c r="AJ207">
        <v>100.025696</v>
      </c>
      <c r="AK207" s="58">
        <v>2.5999999999999999E-2</v>
      </c>
    </row>
    <row r="208" spans="1:37">
      <c r="A208" t="s">
        <v>331</v>
      </c>
      <c r="B208" t="s">
        <v>1190</v>
      </c>
      <c r="C208" t="s">
        <v>1191</v>
      </c>
      <c r="D208" t="s">
        <v>359</v>
      </c>
      <c r="F208">
        <v>0.13500999999999999</v>
      </c>
      <c r="G208">
        <v>0.154615</v>
      </c>
      <c r="H208">
        <v>0.18996499999999999</v>
      </c>
      <c r="I208">
        <v>0.21001300000000001</v>
      </c>
      <c r="J208">
        <v>0.22186600000000001</v>
      </c>
      <c r="K208">
        <v>0.23494899999999999</v>
      </c>
      <c r="L208">
        <v>0.24673400000000001</v>
      </c>
      <c r="M208">
        <v>0.25202400000000003</v>
      </c>
      <c r="N208">
        <v>0.25913999999999998</v>
      </c>
      <c r="O208">
        <v>0.26702500000000001</v>
      </c>
      <c r="P208">
        <v>0.27770299999999998</v>
      </c>
      <c r="Q208">
        <v>0.29383100000000001</v>
      </c>
      <c r="R208">
        <v>0.31045899999999998</v>
      </c>
      <c r="S208">
        <v>0.326266</v>
      </c>
      <c r="T208">
        <v>0.34445199999999998</v>
      </c>
      <c r="U208">
        <v>0.36149100000000001</v>
      </c>
      <c r="V208">
        <v>0.376855</v>
      </c>
      <c r="W208">
        <v>0.39322600000000002</v>
      </c>
      <c r="X208">
        <v>0.41586400000000001</v>
      </c>
      <c r="Y208">
        <v>0.44418099999999999</v>
      </c>
      <c r="Z208">
        <v>0.47190900000000002</v>
      </c>
      <c r="AA208">
        <v>0.49799900000000002</v>
      </c>
      <c r="AB208">
        <v>0.52835200000000004</v>
      </c>
      <c r="AC208">
        <v>0.56245500000000004</v>
      </c>
      <c r="AD208">
        <v>0.595163</v>
      </c>
      <c r="AE208">
        <v>0.62279600000000002</v>
      </c>
      <c r="AF208">
        <v>0.64589600000000003</v>
      </c>
      <c r="AG208">
        <v>0.67035599999999995</v>
      </c>
      <c r="AH208">
        <v>0.70225000000000004</v>
      </c>
      <c r="AI208">
        <v>0.73946199999999995</v>
      </c>
      <c r="AJ208">
        <v>0.77263400000000004</v>
      </c>
      <c r="AK208" s="58">
        <v>0.06</v>
      </c>
    </row>
    <row r="209" spans="1:37">
      <c r="A209" t="s">
        <v>332</v>
      </c>
      <c r="B209" t="s">
        <v>1192</v>
      </c>
      <c r="C209" t="s">
        <v>1193</v>
      </c>
      <c r="D209" t="s">
        <v>359</v>
      </c>
      <c r="F209">
        <v>0.39564199999999999</v>
      </c>
      <c r="G209">
        <v>0.43459199999999998</v>
      </c>
      <c r="H209">
        <v>0.51491799999999999</v>
      </c>
      <c r="I209">
        <v>0.54985200000000001</v>
      </c>
      <c r="J209">
        <v>0.56396500000000005</v>
      </c>
      <c r="K209">
        <v>0.57982800000000001</v>
      </c>
      <c r="L209">
        <v>0.59117600000000003</v>
      </c>
      <c r="M209">
        <v>0.58626299999999998</v>
      </c>
      <c r="N209">
        <v>0.586036</v>
      </c>
      <c r="O209">
        <v>0.58713300000000002</v>
      </c>
      <c r="P209">
        <v>0.593777</v>
      </c>
      <c r="Q209">
        <v>0.61103499999999999</v>
      </c>
      <c r="R209">
        <v>0.62801899999999999</v>
      </c>
      <c r="S209">
        <v>0.64212899999999995</v>
      </c>
      <c r="T209">
        <v>0.66034800000000005</v>
      </c>
      <c r="U209">
        <v>0.67467699999999997</v>
      </c>
      <c r="V209">
        <v>0.68627499999999997</v>
      </c>
      <c r="W209">
        <v>0.69967400000000002</v>
      </c>
      <c r="X209">
        <v>0.72341999999999995</v>
      </c>
      <c r="Y209">
        <v>0.75589799999999996</v>
      </c>
      <c r="Z209">
        <v>0.78750900000000001</v>
      </c>
      <c r="AA209">
        <v>0.81564700000000001</v>
      </c>
      <c r="AB209">
        <v>0.85013399999999995</v>
      </c>
      <c r="AC209">
        <v>0.88999099999999998</v>
      </c>
      <c r="AD209">
        <v>0.92713400000000001</v>
      </c>
      <c r="AE209">
        <v>0.95624799999999999</v>
      </c>
      <c r="AF209">
        <v>0.97869799999999996</v>
      </c>
      <c r="AG209">
        <v>1.004502</v>
      </c>
      <c r="AH209">
        <v>1.0421469999999999</v>
      </c>
      <c r="AI209">
        <v>1.0879570000000001</v>
      </c>
      <c r="AJ209">
        <v>1.128603</v>
      </c>
      <c r="AK209" s="58">
        <v>3.5999999999999997E-2</v>
      </c>
    </row>
    <row r="210" spans="1:37">
      <c r="A210" t="s">
        <v>333</v>
      </c>
      <c r="B210" t="s">
        <v>1194</v>
      </c>
      <c r="C210" t="s">
        <v>1195</v>
      </c>
      <c r="D210" t="s">
        <v>359</v>
      </c>
      <c r="F210">
        <v>4.1077180000000002</v>
      </c>
      <c r="G210">
        <v>4.5675889999999999</v>
      </c>
      <c r="H210">
        <v>5.4537969999999998</v>
      </c>
      <c r="I210">
        <v>5.8647619999999998</v>
      </c>
      <c r="J210">
        <v>6.0354799999999997</v>
      </c>
      <c r="K210">
        <v>6.244383</v>
      </c>
      <c r="L210">
        <v>6.461411</v>
      </c>
      <c r="M210">
        <v>6.508699</v>
      </c>
      <c r="N210">
        <v>6.6094059999999999</v>
      </c>
      <c r="O210">
        <v>6.7430159999999999</v>
      </c>
      <c r="P210">
        <v>6.9766550000000001</v>
      </c>
      <c r="Q210">
        <v>7.3818330000000003</v>
      </c>
      <c r="R210">
        <v>7.7995720000000004</v>
      </c>
      <c r="S210">
        <v>8.1966780000000004</v>
      </c>
      <c r="T210">
        <v>8.6535530000000005</v>
      </c>
      <c r="U210">
        <v>9.0816210000000002</v>
      </c>
      <c r="V210">
        <v>9.4676229999999997</v>
      </c>
      <c r="W210">
        <v>9.8789090000000002</v>
      </c>
      <c r="X210">
        <v>10.447625</v>
      </c>
      <c r="Y210">
        <v>11.159022999999999</v>
      </c>
      <c r="Z210">
        <v>11.855636000000001</v>
      </c>
      <c r="AA210">
        <v>12.511077</v>
      </c>
      <c r="AB210">
        <v>13.273641</v>
      </c>
      <c r="AC210">
        <v>14.130402</v>
      </c>
      <c r="AD210">
        <v>14.952090999999999</v>
      </c>
      <c r="AE210">
        <v>15.646305</v>
      </c>
      <c r="AF210">
        <v>16.226645999999999</v>
      </c>
      <c r="AG210">
        <v>16.841154</v>
      </c>
      <c r="AH210">
        <v>17.642417999999999</v>
      </c>
      <c r="AI210">
        <v>18.577278</v>
      </c>
      <c r="AJ210">
        <v>19.41066</v>
      </c>
      <c r="AK210" s="58">
        <v>5.2999999999999999E-2</v>
      </c>
    </row>
    <row r="211" spans="1:37">
      <c r="A211" t="s">
        <v>334</v>
      </c>
      <c r="B211" t="s">
        <v>1196</v>
      </c>
      <c r="C211" t="s">
        <v>1197</v>
      </c>
      <c r="D211" t="s">
        <v>359</v>
      </c>
      <c r="F211">
        <v>0.17596200000000001</v>
      </c>
      <c r="G211">
        <v>0.19956599999999999</v>
      </c>
      <c r="H211">
        <v>0.24293799999999999</v>
      </c>
      <c r="I211">
        <v>0.26812399999999997</v>
      </c>
      <c r="J211">
        <v>0.28325699999999998</v>
      </c>
      <c r="K211">
        <v>0.29996099999999998</v>
      </c>
      <c r="L211">
        <v>0.31500600000000001</v>
      </c>
      <c r="M211">
        <v>0.32175999999999999</v>
      </c>
      <c r="N211">
        <v>0.33084599999999997</v>
      </c>
      <c r="O211">
        <v>0.34091199999999999</v>
      </c>
      <c r="P211">
        <v>0.354545</v>
      </c>
      <c r="Q211">
        <v>0.37513600000000002</v>
      </c>
      <c r="R211">
        <v>0.39636500000000002</v>
      </c>
      <c r="S211">
        <v>0.416545</v>
      </c>
      <c r="T211">
        <v>0.43976300000000001</v>
      </c>
      <c r="U211">
        <v>0.46151700000000001</v>
      </c>
      <c r="V211">
        <v>0.48113299999999998</v>
      </c>
      <c r="W211">
        <v>0.50203399999999998</v>
      </c>
      <c r="X211">
        <v>0.53093599999999996</v>
      </c>
      <c r="Y211">
        <v>0.56708800000000004</v>
      </c>
      <c r="Z211">
        <v>0.60248900000000005</v>
      </c>
      <c r="AA211">
        <v>0.63579799999999997</v>
      </c>
      <c r="AB211">
        <v>0.67454999999999998</v>
      </c>
      <c r="AC211">
        <v>0.71809000000000001</v>
      </c>
      <c r="AD211">
        <v>0.75984700000000005</v>
      </c>
      <c r="AE211">
        <v>0.795126</v>
      </c>
      <c r="AF211">
        <v>0.82461799999999996</v>
      </c>
      <c r="AG211">
        <v>0.85584700000000002</v>
      </c>
      <c r="AH211">
        <v>0.89656599999999997</v>
      </c>
      <c r="AI211">
        <v>0.944075</v>
      </c>
      <c r="AJ211">
        <v>0.98642600000000003</v>
      </c>
      <c r="AK211" s="58">
        <v>5.8999999999999997E-2</v>
      </c>
    </row>
    <row r="212" spans="1:37">
      <c r="A212" t="s">
        <v>335</v>
      </c>
      <c r="B212" t="s">
        <v>1198</v>
      </c>
      <c r="C212" t="s">
        <v>1199</v>
      </c>
      <c r="D212" t="s">
        <v>359</v>
      </c>
      <c r="F212">
        <v>0.18624199999999999</v>
      </c>
      <c r="G212">
        <v>0.213287</v>
      </c>
      <c r="H212">
        <v>0.26205099999999998</v>
      </c>
      <c r="I212">
        <v>0.28970600000000002</v>
      </c>
      <c r="J212">
        <v>0.30605700000000002</v>
      </c>
      <c r="K212">
        <v>0.32410600000000001</v>
      </c>
      <c r="L212">
        <v>0.340362</v>
      </c>
      <c r="M212">
        <v>0.347659</v>
      </c>
      <c r="N212">
        <v>0.35747600000000002</v>
      </c>
      <c r="O212">
        <v>0.36835299999999999</v>
      </c>
      <c r="P212">
        <v>0.38308300000000001</v>
      </c>
      <c r="Q212">
        <v>0.405331</v>
      </c>
      <c r="R212">
        <v>0.42826900000000001</v>
      </c>
      <c r="S212">
        <v>0.45007399999999997</v>
      </c>
      <c r="T212">
        <v>0.475161</v>
      </c>
      <c r="U212">
        <v>0.498666</v>
      </c>
      <c r="V212">
        <v>0.51986100000000002</v>
      </c>
      <c r="W212">
        <v>0.54244400000000004</v>
      </c>
      <c r="X212">
        <v>0.57367199999999996</v>
      </c>
      <c r="Y212">
        <v>0.612734</v>
      </c>
      <c r="Z212">
        <v>0.65098500000000004</v>
      </c>
      <c r="AA212">
        <v>0.686975</v>
      </c>
      <c r="AB212">
        <v>0.72884700000000002</v>
      </c>
      <c r="AC212">
        <v>0.775891</v>
      </c>
      <c r="AD212">
        <v>0.82100899999999999</v>
      </c>
      <c r="AE212">
        <v>0.859128</v>
      </c>
      <c r="AF212">
        <v>0.89099399999999995</v>
      </c>
      <c r="AG212">
        <v>0.92473700000000003</v>
      </c>
      <c r="AH212">
        <v>0.96873299999999996</v>
      </c>
      <c r="AI212">
        <v>1.0200659999999999</v>
      </c>
      <c r="AJ212">
        <v>1.0658270000000001</v>
      </c>
      <c r="AK212" s="58">
        <v>0.06</v>
      </c>
    </row>
    <row r="213" spans="1:37">
      <c r="A213" t="s">
        <v>336</v>
      </c>
      <c r="B213" t="s">
        <v>1200</v>
      </c>
      <c r="C213" t="s">
        <v>1201</v>
      </c>
      <c r="D213" t="s">
        <v>359</v>
      </c>
      <c r="F213">
        <v>0.17327500000000001</v>
      </c>
      <c r="G213">
        <v>0.198437</v>
      </c>
      <c r="H213">
        <v>0.24380599999999999</v>
      </c>
      <c r="I213">
        <v>0.269536</v>
      </c>
      <c r="J213">
        <v>0.284748</v>
      </c>
      <c r="K213">
        <v>0.30153999999999997</v>
      </c>
      <c r="L213">
        <v>0.316664</v>
      </c>
      <c r="M213">
        <v>0.32345400000000002</v>
      </c>
      <c r="N213">
        <v>0.33258700000000002</v>
      </c>
      <c r="O213">
        <v>0.34270600000000001</v>
      </c>
      <c r="P213">
        <v>0.35641099999999998</v>
      </c>
      <c r="Q213">
        <v>0.37711099999999997</v>
      </c>
      <c r="R213">
        <v>0.398451</v>
      </c>
      <c r="S213">
        <v>0.418738</v>
      </c>
      <c r="T213">
        <v>0.44207800000000003</v>
      </c>
      <c r="U213">
        <v>0.46394600000000003</v>
      </c>
      <c r="V213">
        <v>0.48366599999999998</v>
      </c>
      <c r="W213">
        <v>0.50467700000000004</v>
      </c>
      <c r="X213">
        <v>0.53373099999999996</v>
      </c>
      <c r="Y213">
        <v>0.57007300000000005</v>
      </c>
      <c r="Z213">
        <v>0.605661</v>
      </c>
      <c r="AA213">
        <v>0.63914499999999996</v>
      </c>
      <c r="AB213">
        <v>0.67810099999999995</v>
      </c>
      <c r="AC213">
        <v>0.72187000000000001</v>
      </c>
      <c r="AD213">
        <v>0.76384700000000005</v>
      </c>
      <c r="AE213">
        <v>0.79931200000000002</v>
      </c>
      <c r="AF213">
        <v>0.828959</v>
      </c>
      <c r="AG213">
        <v>0.86035200000000001</v>
      </c>
      <c r="AH213">
        <v>0.90128600000000003</v>
      </c>
      <c r="AI213">
        <v>0.949044</v>
      </c>
      <c r="AJ213">
        <v>0.99161900000000003</v>
      </c>
      <c r="AK213" s="58">
        <v>0.06</v>
      </c>
    </row>
    <row r="214" spans="1:37">
      <c r="A214" t="s">
        <v>337</v>
      </c>
      <c r="B214" t="s">
        <v>1202</v>
      </c>
      <c r="C214" t="s">
        <v>1203</v>
      </c>
      <c r="D214" t="s">
        <v>359</v>
      </c>
      <c r="F214">
        <v>0.28611700000000001</v>
      </c>
      <c r="G214">
        <v>0.32766499999999998</v>
      </c>
      <c r="H214">
        <v>0.40257999999999999</v>
      </c>
      <c r="I214">
        <v>0.44506499999999999</v>
      </c>
      <c r="J214">
        <v>0.47018300000000002</v>
      </c>
      <c r="K214">
        <v>0.49791099999999999</v>
      </c>
      <c r="L214">
        <v>0.52288500000000004</v>
      </c>
      <c r="M214">
        <v>0.53409600000000002</v>
      </c>
      <c r="N214">
        <v>0.54917700000000003</v>
      </c>
      <c r="O214">
        <v>0.565886</v>
      </c>
      <c r="P214">
        <v>0.58851600000000004</v>
      </c>
      <c r="Q214">
        <v>0.622695</v>
      </c>
      <c r="R214">
        <v>0.65793400000000002</v>
      </c>
      <c r="S214">
        <v>0.69143100000000002</v>
      </c>
      <c r="T214">
        <v>0.72997100000000004</v>
      </c>
      <c r="U214">
        <v>0.76608100000000001</v>
      </c>
      <c r="V214">
        <v>0.79864199999999996</v>
      </c>
      <c r="W214">
        <v>0.83333599999999997</v>
      </c>
      <c r="X214">
        <v>0.88131000000000004</v>
      </c>
      <c r="Y214">
        <v>0.94132000000000005</v>
      </c>
      <c r="Z214">
        <v>1.0000830000000001</v>
      </c>
      <c r="AA214">
        <v>1.0553729999999999</v>
      </c>
      <c r="AB214">
        <v>1.119699</v>
      </c>
      <c r="AC214">
        <v>1.1919709999999999</v>
      </c>
      <c r="AD214">
        <v>1.261285</v>
      </c>
      <c r="AE214">
        <v>1.3198449999999999</v>
      </c>
      <c r="AF214">
        <v>1.3688</v>
      </c>
      <c r="AG214">
        <v>1.4206369999999999</v>
      </c>
      <c r="AH214">
        <v>1.4882280000000001</v>
      </c>
      <c r="AI214">
        <v>1.567088</v>
      </c>
      <c r="AJ214">
        <v>1.6373880000000001</v>
      </c>
      <c r="AK214" s="58">
        <v>0.06</v>
      </c>
    </row>
    <row r="215" spans="1:37">
      <c r="A215" t="s">
        <v>340</v>
      </c>
      <c r="B215" t="s">
        <v>1204</v>
      </c>
      <c r="C215" t="s">
        <v>1205</v>
      </c>
      <c r="D215" t="s">
        <v>359</v>
      </c>
      <c r="F215">
        <v>143.05847199999999</v>
      </c>
      <c r="G215">
        <v>159.060745</v>
      </c>
      <c r="H215">
        <v>189.73493999999999</v>
      </c>
      <c r="I215">
        <v>203.648697</v>
      </c>
      <c r="J215">
        <v>208.875992</v>
      </c>
      <c r="K215">
        <v>214.751251</v>
      </c>
      <c r="L215">
        <v>218.95394899999999</v>
      </c>
      <c r="M215">
        <v>217.13433800000001</v>
      </c>
      <c r="N215">
        <v>216.762878</v>
      </c>
      <c r="O215">
        <v>216.85235599999999</v>
      </c>
      <c r="P215">
        <v>218.95578</v>
      </c>
      <c r="Q215">
        <v>224.924194</v>
      </c>
      <c r="R215">
        <v>230.73074299999999</v>
      </c>
      <c r="S215">
        <v>235.415649</v>
      </c>
      <c r="T215">
        <v>241.298599</v>
      </c>
      <c r="U215">
        <v>245.85919200000001</v>
      </c>
      <c r="V215">
        <v>248.84382600000001</v>
      </c>
      <c r="W215">
        <v>252.09132399999999</v>
      </c>
      <c r="X215">
        <v>258.83865400000002</v>
      </c>
      <c r="Y215">
        <v>268.41113300000001</v>
      </c>
      <c r="Z215">
        <v>276.86108400000001</v>
      </c>
      <c r="AA215">
        <v>283.65768400000002</v>
      </c>
      <c r="AB215">
        <v>292.18151899999998</v>
      </c>
      <c r="AC215">
        <v>301.98113999999998</v>
      </c>
      <c r="AD215">
        <v>310.23449699999998</v>
      </c>
      <c r="AE215">
        <v>315.18301400000001</v>
      </c>
      <c r="AF215">
        <v>317.352936</v>
      </c>
      <c r="AG215">
        <v>319.77786300000002</v>
      </c>
      <c r="AH215">
        <v>325.23507699999999</v>
      </c>
      <c r="AI215">
        <v>332.49429300000003</v>
      </c>
      <c r="AJ215">
        <v>337.29135100000002</v>
      </c>
      <c r="AK215" s="58">
        <v>2.9000000000000001E-2</v>
      </c>
    </row>
    <row r="216" spans="1:37">
      <c r="A216" t="s">
        <v>341</v>
      </c>
    </row>
    <row r="217" spans="1:37">
      <c r="A217" t="s">
        <v>329</v>
      </c>
      <c r="B217" t="s">
        <v>1206</v>
      </c>
      <c r="C217" t="s">
        <v>1207</v>
      </c>
      <c r="D217" t="s">
        <v>359</v>
      </c>
      <c r="F217">
        <v>210.45216400000001</v>
      </c>
      <c r="G217">
        <v>228.92834500000001</v>
      </c>
      <c r="H217">
        <v>267.15469400000001</v>
      </c>
      <c r="I217">
        <v>280.51458700000001</v>
      </c>
      <c r="J217">
        <v>281.445312</v>
      </c>
      <c r="K217">
        <v>282.995789</v>
      </c>
      <c r="L217">
        <v>282.11544800000001</v>
      </c>
      <c r="M217">
        <v>273.51730300000003</v>
      </c>
      <c r="N217">
        <v>266.922211</v>
      </c>
      <c r="O217">
        <v>260.94793700000002</v>
      </c>
      <c r="P217">
        <v>257.47033699999997</v>
      </c>
      <c r="Q217">
        <v>258.45727499999998</v>
      </c>
      <c r="R217">
        <v>259.04089399999998</v>
      </c>
      <c r="S217">
        <v>258.18685900000003</v>
      </c>
      <c r="T217">
        <v>258.46051</v>
      </c>
      <c r="U217">
        <v>257.175476</v>
      </c>
      <c r="V217">
        <v>254.15823399999999</v>
      </c>
      <c r="W217">
        <v>251.357529</v>
      </c>
      <c r="X217">
        <v>251.94456500000001</v>
      </c>
      <c r="Y217">
        <v>255.051346</v>
      </c>
      <c r="Z217">
        <v>256.78295900000001</v>
      </c>
      <c r="AA217">
        <v>256.77856400000002</v>
      </c>
      <c r="AB217">
        <v>258.01531999999997</v>
      </c>
      <c r="AC217">
        <v>260.07913200000002</v>
      </c>
      <c r="AD217">
        <v>260.60379</v>
      </c>
      <c r="AE217">
        <v>258.16720600000002</v>
      </c>
      <c r="AF217">
        <v>253.37570199999999</v>
      </c>
      <c r="AG217">
        <v>248.77282700000001</v>
      </c>
      <c r="AH217">
        <v>246.44276400000001</v>
      </c>
      <c r="AI217">
        <v>245.29046600000001</v>
      </c>
      <c r="AJ217">
        <v>242.14681999999999</v>
      </c>
      <c r="AK217" s="58">
        <v>5.0000000000000001E-3</v>
      </c>
    </row>
    <row r="218" spans="1:37">
      <c r="A218" t="s">
        <v>330</v>
      </c>
      <c r="B218" t="s">
        <v>1208</v>
      </c>
      <c r="C218" t="s">
        <v>1209</v>
      </c>
      <c r="D218" t="s">
        <v>359</v>
      </c>
      <c r="F218">
        <v>0.425543</v>
      </c>
      <c r="G218">
        <v>0.46227699999999999</v>
      </c>
      <c r="H218">
        <v>0.53881500000000004</v>
      </c>
      <c r="I218">
        <v>0.56515700000000002</v>
      </c>
      <c r="J218">
        <v>0.56651300000000004</v>
      </c>
      <c r="K218">
        <v>0.56928000000000001</v>
      </c>
      <c r="L218">
        <v>0.56734300000000004</v>
      </c>
      <c r="M218">
        <v>0.54998899999999995</v>
      </c>
      <c r="N218">
        <v>0.53674900000000003</v>
      </c>
      <c r="O218">
        <v>0.52497099999999997</v>
      </c>
      <c r="P218">
        <v>0.51824499999999996</v>
      </c>
      <c r="Q218">
        <v>0.52052600000000004</v>
      </c>
      <c r="R218">
        <v>0.52210400000000001</v>
      </c>
      <c r="S218">
        <v>0.52089099999999999</v>
      </c>
      <c r="T218">
        <v>0.52208100000000002</v>
      </c>
      <c r="U218">
        <v>0.52017800000000003</v>
      </c>
      <c r="V218">
        <v>0.51485099999999995</v>
      </c>
      <c r="W218">
        <v>0.51004300000000002</v>
      </c>
      <c r="X218">
        <v>0.51212400000000002</v>
      </c>
      <c r="Y218">
        <v>0.51932999999999996</v>
      </c>
      <c r="Z218">
        <v>0.523841</v>
      </c>
      <c r="AA218">
        <v>0.52483500000000005</v>
      </c>
      <c r="AB218">
        <v>0.528644</v>
      </c>
      <c r="AC218">
        <v>0.53427400000000003</v>
      </c>
      <c r="AD218">
        <v>0.53670499999999999</v>
      </c>
      <c r="AE218">
        <v>0.53315699999999999</v>
      </c>
      <c r="AF218">
        <v>0.52488599999999996</v>
      </c>
      <c r="AG218">
        <v>0.51710800000000001</v>
      </c>
      <c r="AH218">
        <v>0.51418399999999997</v>
      </c>
      <c r="AI218">
        <v>0.51388800000000001</v>
      </c>
      <c r="AJ218">
        <v>0.50959600000000005</v>
      </c>
      <c r="AK218" s="58">
        <v>6.0000000000000001E-3</v>
      </c>
    </row>
    <row r="219" spans="1:37">
      <c r="A219" t="s">
        <v>331</v>
      </c>
      <c r="B219" t="s">
        <v>1210</v>
      </c>
      <c r="C219" t="s">
        <v>1211</v>
      </c>
      <c r="D219" t="s">
        <v>359</v>
      </c>
      <c r="F219">
        <v>0.24471699999999999</v>
      </c>
      <c r="G219">
        <v>0.26111299999999998</v>
      </c>
      <c r="H219">
        <v>0.29911300000000002</v>
      </c>
      <c r="I219">
        <v>0.308535</v>
      </c>
      <c r="J219">
        <v>0.30434499999999998</v>
      </c>
      <c r="K219">
        <v>0.30115700000000001</v>
      </c>
      <c r="L219">
        <v>0.29574800000000001</v>
      </c>
      <c r="M219">
        <v>0.28271299999999999</v>
      </c>
      <c r="N219">
        <v>0.27226600000000001</v>
      </c>
      <c r="O219">
        <v>0.26310699999999998</v>
      </c>
      <c r="P219">
        <v>0.25689200000000001</v>
      </c>
      <c r="Q219">
        <v>0.25563799999999998</v>
      </c>
      <c r="R219">
        <v>0.25425399999999998</v>
      </c>
      <c r="S219">
        <v>0.25215799999999999</v>
      </c>
      <c r="T219">
        <v>0.25145400000000001</v>
      </c>
      <c r="U219">
        <v>0.24948899999999999</v>
      </c>
      <c r="V219">
        <v>0.24670700000000001</v>
      </c>
      <c r="W219">
        <v>0.244398</v>
      </c>
      <c r="X219">
        <v>0.245923</v>
      </c>
      <c r="Y219">
        <v>0.25048199999999998</v>
      </c>
      <c r="Z219">
        <v>0.25415900000000002</v>
      </c>
      <c r="AA219">
        <v>0.25637199999999999</v>
      </c>
      <c r="AB219">
        <v>0.26052700000000001</v>
      </c>
      <c r="AC219">
        <v>0.26613399999999998</v>
      </c>
      <c r="AD219">
        <v>0.270428</v>
      </c>
      <c r="AE219">
        <v>0.27194200000000002</v>
      </c>
      <c r="AF219">
        <v>0.272204</v>
      </c>
      <c r="AG219">
        <v>0.27282200000000001</v>
      </c>
      <c r="AH219">
        <v>0.27549000000000001</v>
      </c>
      <c r="AI219">
        <v>0.28041899999999997</v>
      </c>
      <c r="AJ219">
        <v>0.28249600000000002</v>
      </c>
      <c r="AK219" s="58">
        <v>5.0000000000000001E-3</v>
      </c>
    </row>
    <row r="220" spans="1:37">
      <c r="A220" t="s">
        <v>332</v>
      </c>
      <c r="B220" t="s">
        <v>1212</v>
      </c>
      <c r="C220" t="s">
        <v>1213</v>
      </c>
      <c r="D220" t="s">
        <v>359</v>
      </c>
      <c r="F220">
        <v>3.6203379999999998</v>
      </c>
      <c r="G220">
        <v>3.608228</v>
      </c>
      <c r="H220">
        <v>3.864598</v>
      </c>
      <c r="I220">
        <v>3.7332589999999999</v>
      </c>
      <c r="J220">
        <v>3.4617979999999999</v>
      </c>
      <c r="K220">
        <v>3.2793580000000002</v>
      </c>
      <c r="L220">
        <v>3.1606269999999999</v>
      </c>
      <c r="M220">
        <v>3.0076149999999999</v>
      </c>
      <c r="N220">
        <v>2.9199030000000001</v>
      </c>
      <c r="O220">
        <v>2.946914</v>
      </c>
      <c r="P220">
        <v>3.0163160000000002</v>
      </c>
      <c r="Q220">
        <v>3.1472180000000001</v>
      </c>
      <c r="R220">
        <v>3.3263739999999999</v>
      </c>
      <c r="S220">
        <v>3.539434</v>
      </c>
      <c r="T220">
        <v>3.8310339999999998</v>
      </c>
      <c r="U220">
        <v>4.1257840000000003</v>
      </c>
      <c r="V220">
        <v>4.4319199999999999</v>
      </c>
      <c r="W220">
        <v>4.7812409999999996</v>
      </c>
      <c r="X220">
        <v>5.2011070000000004</v>
      </c>
      <c r="Y220">
        <v>5.6723480000000004</v>
      </c>
      <c r="Z220">
        <v>6.1632389999999999</v>
      </c>
      <c r="AA220">
        <v>6.6223460000000003</v>
      </c>
      <c r="AB220">
        <v>7.25169</v>
      </c>
      <c r="AC220">
        <v>7.9644279999999998</v>
      </c>
      <c r="AD220">
        <v>8.6092420000000001</v>
      </c>
      <c r="AE220">
        <v>9.2147670000000002</v>
      </c>
      <c r="AF220">
        <v>9.8047170000000001</v>
      </c>
      <c r="AG220">
        <v>10.453522</v>
      </c>
      <c r="AH220">
        <v>11.262706</v>
      </c>
      <c r="AI220">
        <v>12.209595</v>
      </c>
      <c r="AJ220">
        <v>13.14472</v>
      </c>
      <c r="AK220" s="58">
        <v>4.3999999999999997E-2</v>
      </c>
    </row>
    <row r="221" spans="1:37">
      <c r="A221" t="s">
        <v>333</v>
      </c>
      <c r="B221" t="s">
        <v>1214</v>
      </c>
      <c r="C221" t="s">
        <v>1215</v>
      </c>
      <c r="D221" t="s">
        <v>359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169</v>
      </c>
    </row>
    <row r="222" spans="1:37">
      <c r="A222" t="s">
        <v>334</v>
      </c>
      <c r="B222" t="s">
        <v>1216</v>
      </c>
      <c r="C222" t="s">
        <v>1217</v>
      </c>
      <c r="D222" t="s">
        <v>359</v>
      </c>
      <c r="F222">
        <v>0.105022</v>
      </c>
      <c r="G222">
        <v>0.116588</v>
      </c>
      <c r="H222">
        <v>0.138574</v>
      </c>
      <c r="I222">
        <v>0.14943899999999999</v>
      </c>
      <c r="J222">
        <v>0.15429200000000001</v>
      </c>
      <c r="K222">
        <v>0.15969700000000001</v>
      </c>
      <c r="L222">
        <v>0.16392799999999999</v>
      </c>
      <c r="M222">
        <v>0.16368099999999999</v>
      </c>
      <c r="N222">
        <v>0.16453300000000001</v>
      </c>
      <c r="O222">
        <v>0.16575000000000001</v>
      </c>
      <c r="P222">
        <v>0.16853599999999999</v>
      </c>
      <c r="Q222">
        <v>0.17435600000000001</v>
      </c>
      <c r="R222">
        <v>0.18013100000000001</v>
      </c>
      <c r="S222">
        <v>0.18510399999999999</v>
      </c>
      <c r="T222">
        <v>0.19109200000000001</v>
      </c>
      <c r="U222">
        <v>0.196107</v>
      </c>
      <c r="V222">
        <v>0.19992199999999999</v>
      </c>
      <c r="W222">
        <v>0.20399700000000001</v>
      </c>
      <c r="X222">
        <v>0.21097399999999999</v>
      </c>
      <c r="Y222">
        <v>0.220361</v>
      </c>
      <c r="Z222">
        <v>0.22894300000000001</v>
      </c>
      <c r="AA222">
        <v>0.236259</v>
      </c>
      <c r="AB222">
        <v>0.245113</v>
      </c>
      <c r="AC222">
        <v>0.25515500000000002</v>
      </c>
      <c r="AD222">
        <v>0.26400600000000002</v>
      </c>
      <c r="AE222">
        <v>0.27012799999999998</v>
      </c>
      <c r="AF222">
        <v>0.27391500000000002</v>
      </c>
      <c r="AG222">
        <v>0.27795199999999998</v>
      </c>
      <c r="AH222">
        <v>0.28467199999999998</v>
      </c>
      <c r="AI222">
        <v>0.293043</v>
      </c>
      <c r="AJ222">
        <v>0.29931400000000002</v>
      </c>
      <c r="AK222" s="58">
        <v>3.5999999999999997E-2</v>
      </c>
    </row>
    <row r="223" spans="1:37">
      <c r="A223" t="s">
        <v>335</v>
      </c>
      <c r="B223" t="s">
        <v>1218</v>
      </c>
      <c r="C223" t="s">
        <v>1219</v>
      </c>
      <c r="D223" t="s">
        <v>359</v>
      </c>
      <c r="F223">
        <v>0.15276899999999999</v>
      </c>
      <c r="G223">
        <v>0.170935</v>
      </c>
      <c r="H223">
        <v>0.20521400000000001</v>
      </c>
      <c r="I223">
        <v>0.22170400000000001</v>
      </c>
      <c r="J223">
        <v>0.228903</v>
      </c>
      <c r="K223">
        <v>0.23692199999999999</v>
      </c>
      <c r="L223">
        <v>0.243199</v>
      </c>
      <c r="M223">
        <v>0.24283299999999999</v>
      </c>
      <c r="N223">
        <v>0.24409600000000001</v>
      </c>
      <c r="O223">
        <v>0.24590200000000001</v>
      </c>
      <c r="P223">
        <v>0.25003399999999998</v>
      </c>
      <c r="Q223">
        <v>0.25866899999999998</v>
      </c>
      <c r="R223">
        <v>0.26723599999999997</v>
      </c>
      <c r="S223">
        <v>0.27461400000000002</v>
      </c>
      <c r="T223">
        <v>0.283499</v>
      </c>
      <c r="U223">
        <v>0.290939</v>
      </c>
      <c r="V223">
        <v>0.296599</v>
      </c>
      <c r="W223">
        <v>0.30264400000000002</v>
      </c>
      <c r="X223">
        <v>0.31299500000000002</v>
      </c>
      <c r="Y223">
        <v>0.32692100000000002</v>
      </c>
      <c r="Z223">
        <v>0.33965400000000001</v>
      </c>
      <c r="AA223">
        <v>0.35050700000000001</v>
      </c>
      <c r="AB223">
        <v>0.36364200000000002</v>
      </c>
      <c r="AC223">
        <v>0.37853999999999999</v>
      </c>
      <c r="AD223">
        <v>0.39167099999999999</v>
      </c>
      <c r="AE223">
        <v>0.400754</v>
      </c>
      <c r="AF223">
        <v>0.40637299999999998</v>
      </c>
      <c r="AG223">
        <v>0.41236099999999998</v>
      </c>
      <c r="AH223">
        <v>0.42232999999999998</v>
      </c>
      <c r="AI223">
        <v>0.43475000000000003</v>
      </c>
      <c r="AJ223">
        <v>0.44405299999999998</v>
      </c>
      <c r="AK223" s="58">
        <v>3.5999999999999997E-2</v>
      </c>
    </row>
    <row r="224" spans="1:37">
      <c r="A224" t="s">
        <v>336</v>
      </c>
      <c r="B224" t="s">
        <v>1220</v>
      </c>
      <c r="C224" t="s">
        <v>1221</v>
      </c>
      <c r="D224" t="s">
        <v>359</v>
      </c>
      <c r="F224">
        <v>0.16781299999999999</v>
      </c>
      <c r="G224">
        <v>0.18776699999999999</v>
      </c>
      <c r="H224">
        <v>0.22542100000000001</v>
      </c>
      <c r="I224">
        <v>0.243535</v>
      </c>
      <c r="J224">
        <v>0.25144300000000003</v>
      </c>
      <c r="K224">
        <v>0.26025199999999998</v>
      </c>
      <c r="L224">
        <v>0.26714700000000002</v>
      </c>
      <c r="M224">
        <v>0.26674500000000001</v>
      </c>
      <c r="N224">
        <v>0.26813300000000001</v>
      </c>
      <c r="O224">
        <v>0.270117</v>
      </c>
      <c r="P224">
        <v>0.27465600000000001</v>
      </c>
      <c r="Q224">
        <v>0.28414</v>
      </c>
      <c r="R224">
        <v>0.29355199999999998</v>
      </c>
      <c r="S224">
        <v>0.30165599999999998</v>
      </c>
      <c r="T224">
        <v>0.311415</v>
      </c>
      <c r="U224">
        <v>0.31958799999999998</v>
      </c>
      <c r="V224">
        <v>0.32580500000000001</v>
      </c>
      <c r="W224">
        <v>0.33244499999999999</v>
      </c>
      <c r="X224">
        <v>0.34381600000000001</v>
      </c>
      <c r="Y224">
        <v>0.35911300000000002</v>
      </c>
      <c r="Z224">
        <v>0.37309999999999999</v>
      </c>
      <c r="AA224">
        <v>0.385021</v>
      </c>
      <c r="AB224">
        <v>0.399451</v>
      </c>
      <c r="AC224">
        <v>0.41581600000000002</v>
      </c>
      <c r="AD224">
        <v>0.43023899999999998</v>
      </c>
      <c r="AE224">
        <v>0.44021700000000002</v>
      </c>
      <c r="AF224">
        <v>0.44638899999999998</v>
      </c>
      <c r="AG224">
        <v>0.45296700000000001</v>
      </c>
      <c r="AH224">
        <v>0.463918</v>
      </c>
      <c r="AI224">
        <v>0.47756100000000001</v>
      </c>
      <c r="AJ224">
        <v>0.48777900000000002</v>
      </c>
      <c r="AK224" s="58">
        <v>3.5999999999999997E-2</v>
      </c>
    </row>
    <row r="225" spans="1:37">
      <c r="A225" t="s">
        <v>337</v>
      </c>
      <c r="B225" t="s">
        <v>1222</v>
      </c>
      <c r="C225" t="s">
        <v>1223</v>
      </c>
      <c r="D225" t="s">
        <v>359</v>
      </c>
      <c r="F225">
        <v>0.206702</v>
      </c>
      <c r="G225">
        <v>0.23128099999999999</v>
      </c>
      <c r="H225">
        <v>0.27766099999999999</v>
      </c>
      <c r="I225">
        <v>0.29997200000000002</v>
      </c>
      <c r="J225">
        <v>0.30971300000000002</v>
      </c>
      <c r="K225">
        <v>0.32056200000000001</v>
      </c>
      <c r="L225">
        <v>0.32905600000000002</v>
      </c>
      <c r="M225">
        <v>0.32856000000000002</v>
      </c>
      <c r="N225">
        <v>0.33027000000000001</v>
      </c>
      <c r="O225">
        <v>0.33271400000000001</v>
      </c>
      <c r="P225">
        <v>0.33830500000000002</v>
      </c>
      <c r="Q225">
        <v>0.34998699999999999</v>
      </c>
      <c r="R225">
        <v>0.36157899999999998</v>
      </c>
      <c r="S225">
        <v>0.371562</v>
      </c>
      <c r="T225">
        <v>0.38358300000000001</v>
      </c>
      <c r="U225">
        <v>0.39365</v>
      </c>
      <c r="V225">
        <v>0.40130700000000002</v>
      </c>
      <c r="W225">
        <v>0.40948600000000002</v>
      </c>
      <c r="X225">
        <v>0.42349199999999998</v>
      </c>
      <c r="Y225">
        <v>0.442334</v>
      </c>
      <c r="Z225">
        <v>0.45956200000000003</v>
      </c>
      <c r="AA225">
        <v>0.47424699999999997</v>
      </c>
      <c r="AB225">
        <v>0.49202000000000001</v>
      </c>
      <c r="AC225">
        <v>0.51217699999999999</v>
      </c>
      <c r="AD225">
        <v>0.52994300000000005</v>
      </c>
      <c r="AE225">
        <v>0.54223299999999997</v>
      </c>
      <c r="AF225">
        <v>0.54983499999999996</v>
      </c>
      <c r="AG225">
        <v>0.55793800000000005</v>
      </c>
      <c r="AH225">
        <v>0.57142700000000002</v>
      </c>
      <c r="AI225">
        <v>0.58823099999999995</v>
      </c>
      <c r="AJ225">
        <v>0.60081700000000005</v>
      </c>
      <c r="AK225" s="58">
        <v>3.5999999999999997E-2</v>
      </c>
    </row>
    <row r="226" spans="1:37">
      <c r="A226" t="s">
        <v>342</v>
      </c>
      <c r="B226" t="s">
        <v>1224</v>
      </c>
      <c r="C226" t="s">
        <v>1225</v>
      </c>
      <c r="D226" t="s">
        <v>359</v>
      </c>
      <c r="F226">
        <v>215.375046</v>
      </c>
      <c r="G226">
        <v>233.966522</v>
      </c>
      <c r="H226">
        <v>272.704071</v>
      </c>
      <c r="I226">
        <v>286.03616299999999</v>
      </c>
      <c r="J226">
        <v>286.722351</v>
      </c>
      <c r="K226">
        <v>288.12298600000003</v>
      </c>
      <c r="L226">
        <v>287.142517</v>
      </c>
      <c r="M226">
        <v>278.35940599999998</v>
      </c>
      <c r="N226">
        <v>271.65817299999998</v>
      </c>
      <c r="O226">
        <v>265.69741800000003</v>
      </c>
      <c r="P226">
        <v>262.29333500000001</v>
      </c>
      <c r="Q226">
        <v>263.44784499999997</v>
      </c>
      <c r="R226">
        <v>264.24609400000003</v>
      </c>
      <c r="S226">
        <v>263.63226300000002</v>
      </c>
      <c r="T226">
        <v>264.23468000000003</v>
      </c>
      <c r="U226">
        <v>263.27117900000002</v>
      </c>
      <c r="V226">
        <v>260.57534800000002</v>
      </c>
      <c r="W226">
        <v>258.14175399999999</v>
      </c>
      <c r="X226">
        <v>259.19494600000002</v>
      </c>
      <c r="Y226">
        <v>262.84222399999999</v>
      </c>
      <c r="Z226">
        <v>265.12545799999998</v>
      </c>
      <c r="AA226">
        <v>265.628174</v>
      </c>
      <c r="AB226">
        <v>267.55639600000001</v>
      </c>
      <c r="AC226">
        <v>270.40570100000002</v>
      </c>
      <c r="AD226">
        <v>271.63604700000002</v>
      </c>
      <c r="AE226">
        <v>269.84042399999998</v>
      </c>
      <c r="AF226">
        <v>265.65405299999998</v>
      </c>
      <c r="AG226">
        <v>261.71752900000001</v>
      </c>
      <c r="AH226">
        <v>260.23745700000001</v>
      </c>
      <c r="AI226">
        <v>260.08798200000001</v>
      </c>
      <c r="AJ226">
        <v>257.91558800000001</v>
      </c>
      <c r="AK226" s="58">
        <v>6.0000000000000001E-3</v>
      </c>
    </row>
    <row r="227" spans="1:37">
      <c r="A227" t="s">
        <v>360</v>
      </c>
      <c r="B227" t="s">
        <v>1226</v>
      </c>
      <c r="C227" t="s">
        <v>1227</v>
      </c>
      <c r="D227" t="s">
        <v>359</v>
      </c>
      <c r="F227">
        <v>566.38574200000005</v>
      </c>
      <c r="G227">
        <v>624.61273200000005</v>
      </c>
      <c r="H227">
        <v>711.99694799999997</v>
      </c>
      <c r="I227">
        <v>746.28247099999999</v>
      </c>
      <c r="J227">
        <v>761.73773200000005</v>
      </c>
      <c r="K227">
        <v>779.58233600000005</v>
      </c>
      <c r="L227">
        <v>786.55816700000003</v>
      </c>
      <c r="M227">
        <v>776.15386999999998</v>
      </c>
      <c r="N227">
        <v>774.27600099999995</v>
      </c>
      <c r="O227">
        <v>773.62329099999999</v>
      </c>
      <c r="P227">
        <v>776.63897699999995</v>
      </c>
      <c r="Q227">
        <v>789.00238000000002</v>
      </c>
      <c r="R227">
        <v>799.45141599999999</v>
      </c>
      <c r="S227">
        <v>808.48083499999996</v>
      </c>
      <c r="T227">
        <v>820.158997</v>
      </c>
      <c r="U227">
        <v>826.37145999999996</v>
      </c>
      <c r="V227">
        <v>828.01513699999998</v>
      </c>
      <c r="W227">
        <v>831.27624500000002</v>
      </c>
      <c r="X227">
        <v>842.482483</v>
      </c>
      <c r="Y227">
        <v>857.89141800000004</v>
      </c>
      <c r="Z227">
        <v>870.77600099999995</v>
      </c>
      <c r="AA227">
        <v>882.28405799999996</v>
      </c>
      <c r="AB227">
        <v>897.75262499999997</v>
      </c>
      <c r="AC227">
        <v>912.52996800000005</v>
      </c>
      <c r="AD227">
        <v>925.43127400000003</v>
      </c>
      <c r="AE227">
        <v>934.80017099999998</v>
      </c>
      <c r="AF227">
        <v>937.21423300000004</v>
      </c>
      <c r="AG227">
        <v>939.43280000000004</v>
      </c>
      <c r="AH227">
        <v>946.88635299999999</v>
      </c>
      <c r="AI227">
        <v>955.33233600000005</v>
      </c>
      <c r="AJ227">
        <v>958.85064699999998</v>
      </c>
      <c r="AK227" s="58">
        <v>1.7999999999999999E-2</v>
      </c>
    </row>
    <row r="228" spans="1:37">
      <c r="A228" t="s">
        <v>266</v>
      </c>
    </row>
    <row r="229" spans="1:37">
      <c r="A229" t="s">
        <v>361</v>
      </c>
      <c r="B229" t="s">
        <v>1228</v>
      </c>
      <c r="C229" t="s">
        <v>1229</v>
      </c>
      <c r="D229" t="s">
        <v>362</v>
      </c>
      <c r="F229">
        <v>1521.9704589999999</v>
      </c>
      <c r="G229">
        <v>1618.2993160000001</v>
      </c>
      <c r="H229">
        <v>1653.9343260000001</v>
      </c>
      <c r="I229">
        <v>1638.952393</v>
      </c>
      <c r="J229">
        <v>1638.3515620000001</v>
      </c>
      <c r="K229">
        <v>1611.4123540000001</v>
      </c>
      <c r="L229">
        <v>1629.1599120000001</v>
      </c>
      <c r="M229">
        <v>1624.662476</v>
      </c>
      <c r="N229">
        <v>1642.2048339999999</v>
      </c>
      <c r="O229">
        <v>1664.909668</v>
      </c>
      <c r="P229">
        <v>1680.0539550000001</v>
      </c>
      <c r="Q229">
        <v>1687.346436</v>
      </c>
      <c r="R229">
        <v>1696.865967</v>
      </c>
      <c r="S229">
        <v>1710.897095</v>
      </c>
      <c r="T229">
        <v>1725.098389</v>
      </c>
      <c r="U229">
        <v>1731.5200199999999</v>
      </c>
      <c r="V229">
        <v>1733.1766359999999</v>
      </c>
      <c r="W229">
        <v>1733.2185059999999</v>
      </c>
      <c r="X229">
        <v>1727.7104489999999</v>
      </c>
      <c r="Y229">
        <v>1732.0479740000001</v>
      </c>
      <c r="Z229">
        <v>1735.4719239999999</v>
      </c>
      <c r="AA229">
        <v>1747.6795649999999</v>
      </c>
      <c r="AB229">
        <v>1765.7388920000001</v>
      </c>
      <c r="AC229">
        <v>1780.219116</v>
      </c>
      <c r="AD229">
        <v>1793.768433</v>
      </c>
      <c r="AE229">
        <v>1797.2144780000001</v>
      </c>
      <c r="AF229">
        <v>1807.4219969999999</v>
      </c>
      <c r="AG229">
        <v>1820.364746</v>
      </c>
      <c r="AH229">
        <v>1837.451172</v>
      </c>
      <c r="AI229">
        <v>1853.3664550000001</v>
      </c>
      <c r="AJ229">
        <v>1873.035034</v>
      </c>
      <c r="AK229" s="58">
        <v>7.0000000000000001E-3</v>
      </c>
    </row>
    <row r="230" spans="1:37">
      <c r="A230" t="s">
        <v>363</v>
      </c>
      <c r="B230" t="s">
        <v>1230</v>
      </c>
      <c r="C230" t="s">
        <v>1231</v>
      </c>
      <c r="D230" t="s">
        <v>364</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58">
        <v>6.0000000000000001E-3</v>
      </c>
    </row>
    <row r="231" spans="1:37">
      <c r="A231" t="s">
        <v>170</v>
      </c>
    </row>
    <row r="232" spans="1:37">
      <c r="A232" t="s">
        <v>365</v>
      </c>
      <c r="B232" t="s">
        <v>1232</v>
      </c>
      <c r="C232" t="s">
        <v>1233</v>
      </c>
      <c r="D232" t="s">
        <v>323</v>
      </c>
      <c r="F232">
        <v>435.70648199999999</v>
      </c>
      <c r="G232">
        <v>460.29779100000002</v>
      </c>
      <c r="H232">
        <v>466.40164199999998</v>
      </c>
      <c r="I232">
        <v>457.72403000000003</v>
      </c>
      <c r="J232">
        <v>452.66156000000001</v>
      </c>
      <c r="K232">
        <v>439.98245200000002</v>
      </c>
      <c r="L232">
        <v>438.05603000000002</v>
      </c>
      <c r="M232">
        <v>428.68279999999999</v>
      </c>
      <c r="N232">
        <v>423.71279900000002</v>
      </c>
      <c r="O232">
        <v>418.56726099999997</v>
      </c>
      <c r="P232">
        <v>410.09213299999999</v>
      </c>
      <c r="Q232">
        <v>399.88165300000003</v>
      </c>
      <c r="R232">
        <v>390.417328</v>
      </c>
      <c r="S232">
        <v>382.15991200000002</v>
      </c>
      <c r="T232">
        <v>374.07626299999998</v>
      </c>
      <c r="U232">
        <v>364.48870799999997</v>
      </c>
      <c r="V232">
        <v>354.168274</v>
      </c>
      <c r="W232">
        <v>343.819458</v>
      </c>
      <c r="X232">
        <v>332.70431500000001</v>
      </c>
      <c r="Y232">
        <v>323.78573599999999</v>
      </c>
      <c r="Z232">
        <v>314.93850700000002</v>
      </c>
      <c r="AA232">
        <v>307.87914999999998</v>
      </c>
      <c r="AB232">
        <v>301.96404999999999</v>
      </c>
      <c r="AC232">
        <v>295.53744499999999</v>
      </c>
      <c r="AD232">
        <v>289.07849099999999</v>
      </c>
      <c r="AE232">
        <v>281.16394000000003</v>
      </c>
      <c r="AF232">
        <v>274.49197400000003</v>
      </c>
      <c r="AG232">
        <v>268.37295499999999</v>
      </c>
      <c r="AH232">
        <v>262.97015399999998</v>
      </c>
      <c r="AI232">
        <v>257.49115</v>
      </c>
      <c r="AJ232">
        <v>252.61389199999999</v>
      </c>
      <c r="AK232" s="58">
        <v>-1.7999999999999999E-2</v>
      </c>
    </row>
    <row r="233" spans="1:37">
      <c r="A233" t="s">
        <v>366</v>
      </c>
      <c r="B233" t="s">
        <v>1234</v>
      </c>
      <c r="C233" t="s">
        <v>1235</v>
      </c>
      <c r="D233" t="s">
        <v>323</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169</v>
      </c>
    </row>
    <row r="234" spans="1:37">
      <c r="A234" t="s">
        <v>367</v>
      </c>
      <c r="B234" t="s">
        <v>1236</v>
      </c>
      <c r="C234" t="s">
        <v>1237</v>
      </c>
      <c r="D234" t="s">
        <v>323</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169</v>
      </c>
    </row>
    <row r="235" spans="1:37">
      <c r="A235" t="s">
        <v>368</v>
      </c>
      <c r="B235" t="s">
        <v>1238</v>
      </c>
      <c r="C235" t="s">
        <v>1239</v>
      </c>
      <c r="D235" t="s">
        <v>323</v>
      </c>
      <c r="F235">
        <v>0.46678199999999997</v>
      </c>
      <c r="G235">
        <v>0.49312800000000001</v>
      </c>
      <c r="H235">
        <v>1.501144</v>
      </c>
      <c r="I235">
        <v>2.952229</v>
      </c>
      <c r="J235">
        <v>4.878171</v>
      </c>
      <c r="K235">
        <v>7.1340009999999996</v>
      </c>
      <c r="L235">
        <v>11.071759</v>
      </c>
      <c r="M235">
        <v>16.318766</v>
      </c>
      <c r="N235">
        <v>23.194997999999998</v>
      </c>
      <c r="O235">
        <v>31.599654999999998</v>
      </c>
      <c r="P235">
        <v>41.242145999999998</v>
      </c>
      <c r="Q235">
        <v>50.490566000000001</v>
      </c>
      <c r="R235">
        <v>59.577061</v>
      </c>
      <c r="S235">
        <v>68.631576999999993</v>
      </c>
      <c r="T235">
        <v>77.527923999999999</v>
      </c>
      <c r="U235">
        <v>85.875427000000002</v>
      </c>
      <c r="V235">
        <v>93.721626000000001</v>
      </c>
      <c r="W235">
        <v>101.194855</v>
      </c>
      <c r="X235">
        <v>108.037102</v>
      </c>
      <c r="Y235">
        <v>115.214798</v>
      </c>
      <c r="Z235">
        <v>122.095253</v>
      </c>
      <c r="AA235">
        <v>129.39257799999999</v>
      </c>
      <c r="AB235">
        <v>136.979095</v>
      </c>
      <c r="AC235">
        <v>144.15344200000001</v>
      </c>
      <c r="AD235">
        <v>151.10386700000001</v>
      </c>
      <c r="AE235">
        <v>157.021942</v>
      </c>
      <c r="AF235">
        <v>163.34285</v>
      </c>
      <c r="AG235">
        <v>169.755371</v>
      </c>
      <c r="AH235">
        <v>176.420624</v>
      </c>
      <c r="AI235">
        <v>182.84939600000001</v>
      </c>
      <c r="AJ235">
        <v>189.53192100000001</v>
      </c>
      <c r="AK235" s="58">
        <v>0.222</v>
      </c>
    </row>
    <row r="236" spans="1:37">
      <c r="A236" t="s">
        <v>267</v>
      </c>
    </row>
    <row r="237" spans="1:37">
      <c r="A237" t="s">
        <v>369</v>
      </c>
      <c r="B237" t="s">
        <v>1240</v>
      </c>
      <c r="C237" t="s">
        <v>1241</v>
      </c>
      <c r="D237" t="s">
        <v>362</v>
      </c>
      <c r="F237">
        <v>347.68133499999999</v>
      </c>
      <c r="G237">
        <v>358.75436400000001</v>
      </c>
      <c r="H237">
        <v>356.58099399999998</v>
      </c>
      <c r="I237">
        <v>351.44842499999999</v>
      </c>
      <c r="J237">
        <v>345.33050500000002</v>
      </c>
      <c r="K237">
        <v>339.26663200000002</v>
      </c>
      <c r="L237">
        <v>330.77096599999999</v>
      </c>
      <c r="M237">
        <v>321.98907500000001</v>
      </c>
      <c r="N237">
        <v>313.560699</v>
      </c>
      <c r="O237">
        <v>305.13720699999999</v>
      </c>
      <c r="P237">
        <v>296.79244999999997</v>
      </c>
      <c r="Q237">
        <v>293.140198</v>
      </c>
      <c r="R237">
        <v>289.27224699999999</v>
      </c>
      <c r="S237">
        <v>285.857483</v>
      </c>
      <c r="T237">
        <v>282.64532500000001</v>
      </c>
      <c r="U237">
        <v>278.84634399999999</v>
      </c>
      <c r="V237">
        <v>274.79904199999999</v>
      </c>
      <c r="W237">
        <v>270.87039199999998</v>
      </c>
      <c r="X237">
        <v>266.85159299999998</v>
      </c>
      <c r="Y237">
        <v>262.97421300000002</v>
      </c>
      <c r="Z237">
        <v>258.63861100000003</v>
      </c>
      <c r="AA237">
        <v>257.41476399999999</v>
      </c>
      <c r="AB237">
        <v>256.757812</v>
      </c>
      <c r="AC237">
        <v>256.26825000000002</v>
      </c>
      <c r="AD237">
        <v>255.40484599999999</v>
      </c>
      <c r="AE237">
        <v>254.38140899999999</v>
      </c>
      <c r="AF237">
        <v>253.43038899999999</v>
      </c>
      <c r="AG237">
        <v>252.34704600000001</v>
      </c>
      <c r="AH237">
        <v>251.26715100000001</v>
      </c>
      <c r="AI237">
        <v>250.57226600000001</v>
      </c>
      <c r="AJ237">
        <v>249.989349</v>
      </c>
      <c r="AK237" s="58">
        <v>-1.0999999999999999E-2</v>
      </c>
    </row>
    <row r="238" spans="1:37">
      <c r="A238" t="s">
        <v>363</v>
      </c>
      <c r="B238" t="s">
        <v>1242</v>
      </c>
      <c r="C238" t="s">
        <v>1243</v>
      </c>
      <c r="D238" t="s">
        <v>364</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58">
        <v>6.0000000000000001E-3</v>
      </c>
    </row>
    <row r="239" spans="1:37">
      <c r="A239" t="s">
        <v>170</v>
      </c>
    </row>
    <row r="240" spans="1:37">
      <c r="A240" t="s">
        <v>365</v>
      </c>
      <c r="B240" t="s">
        <v>1244</v>
      </c>
      <c r="C240" t="s">
        <v>1245</v>
      </c>
      <c r="D240" t="s">
        <v>323</v>
      </c>
      <c r="F240">
        <v>75.191635000000005</v>
      </c>
      <c r="G240">
        <v>76.830337999999998</v>
      </c>
      <c r="H240">
        <v>75.963584999999995</v>
      </c>
      <c r="I240">
        <v>74.477089000000007</v>
      </c>
      <c r="J240">
        <v>72.785315999999995</v>
      </c>
      <c r="K240">
        <v>71.135955999999993</v>
      </c>
      <c r="L240">
        <v>68.999527</v>
      </c>
      <c r="M240">
        <v>66.803604000000007</v>
      </c>
      <c r="N240">
        <v>64.704528999999994</v>
      </c>
      <c r="O240">
        <v>62.621749999999999</v>
      </c>
      <c r="P240">
        <v>60.591614</v>
      </c>
      <c r="Q240">
        <v>59.529060000000001</v>
      </c>
      <c r="R240">
        <v>58.427264999999998</v>
      </c>
      <c r="S240">
        <v>57.422339999999998</v>
      </c>
      <c r="T240">
        <v>56.463402000000002</v>
      </c>
      <c r="U240">
        <v>55.412841999999998</v>
      </c>
      <c r="V240">
        <v>54.311965999999998</v>
      </c>
      <c r="W240">
        <v>53.245148</v>
      </c>
      <c r="X240">
        <v>52.177387000000003</v>
      </c>
      <c r="Y240">
        <v>51.142059000000003</v>
      </c>
      <c r="Z240">
        <v>50.001434000000003</v>
      </c>
      <c r="AA240">
        <v>49.423682999999997</v>
      </c>
      <c r="AB240">
        <v>48.959933999999997</v>
      </c>
      <c r="AC240">
        <v>48.524563000000001</v>
      </c>
      <c r="AD240">
        <v>48.017178000000001</v>
      </c>
      <c r="AE240">
        <v>47.477885999999998</v>
      </c>
      <c r="AF240">
        <v>46.954338</v>
      </c>
      <c r="AG240">
        <v>46.403809000000003</v>
      </c>
      <c r="AH240">
        <v>45.85519</v>
      </c>
      <c r="AI240">
        <v>45.376648000000003</v>
      </c>
      <c r="AJ240">
        <v>44.909294000000003</v>
      </c>
      <c r="AK240" s="58">
        <v>-1.7000000000000001E-2</v>
      </c>
    </row>
    <row r="241" spans="1:37">
      <c r="A241" t="s">
        <v>366</v>
      </c>
      <c r="B241" t="s">
        <v>1246</v>
      </c>
      <c r="C241" t="s">
        <v>1247</v>
      </c>
      <c r="D241" t="s">
        <v>323</v>
      </c>
      <c r="F241">
        <v>1.7463169999999999</v>
      </c>
      <c r="G241">
        <v>1.7150719999999999</v>
      </c>
      <c r="H241">
        <v>1.6200699999999999</v>
      </c>
      <c r="I241">
        <v>1.5166759999999999</v>
      </c>
      <c r="J241">
        <v>1.415584</v>
      </c>
      <c r="K241">
        <v>1.319234</v>
      </c>
      <c r="L241">
        <v>1.223967</v>
      </c>
      <c r="M241">
        <v>1.1286320000000001</v>
      </c>
      <c r="N241">
        <v>1.0392790000000001</v>
      </c>
      <c r="O241">
        <v>0.95413099999999995</v>
      </c>
      <c r="P241">
        <v>0.86992400000000003</v>
      </c>
      <c r="Q241">
        <v>0.79992600000000003</v>
      </c>
      <c r="R241">
        <v>0.73279399999999995</v>
      </c>
      <c r="S241">
        <v>0.66728200000000004</v>
      </c>
      <c r="T241">
        <v>0.605711</v>
      </c>
      <c r="U241">
        <v>0.54631099999999999</v>
      </c>
      <c r="V241">
        <v>0.49504100000000001</v>
      </c>
      <c r="W241">
        <v>0.44164399999999998</v>
      </c>
      <c r="X241">
        <v>0.38354300000000002</v>
      </c>
      <c r="Y241">
        <v>0.32389600000000002</v>
      </c>
      <c r="Z241">
        <v>0.27121800000000001</v>
      </c>
      <c r="AA241">
        <v>0.26833899999999999</v>
      </c>
      <c r="AB241">
        <v>0.266069</v>
      </c>
      <c r="AC241">
        <v>0.26399099999999998</v>
      </c>
      <c r="AD241">
        <v>0.26154899999999998</v>
      </c>
      <c r="AE241">
        <v>0.25896599999999997</v>
      </c>
      <c r="AF241">
        <v>0.25647900000000001</v>
      </c>
      <c r="AG241">
        <v>0.25387900000000002</v>
      </c>
      <c r="AH241">
        <v>0.251303</v>
      </c>
      <c r="AI241">
        <v>0.249136</v>
      </c>
      <c r="AJ241">
        <v>0.24709900000000001</v>
      </c>
      <c r="AK241" s="58">
        <v>-6.3E-2</v>
      </c>
    </row>
    <row r="242" spans="1:37">
      <c r="A242" t="s">
        <v>367</v>
      </c>
      <c r="B242" t="s">
        <v>1248</v>
      </c>
      <c r="C242" t="s">
        <v>1249</v>
      </c>
      <c r="D242" t="s">
        <v>323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169</v>
      </c>
    </row>
    <row r="243" spans="1:37">
      <c r="A243" t="s">
        <v>368</v>
      </c>
      <c r="B243" t="s">
        <v>1250</v>
      </c>
      <c r="C243" t="s">
        <v>1251</v>
      </c>
      <c r="D243" t="s">
        <v>323</v>
      </c>
      <c r="F243">
        <v>0.40545300000000001</v>
      </c>
      <c r="G243">
        <v>0.46397300000000002</v>
      </c>
      <c r="H243">
        <v>0.50639500000000004</v>
      </c>
      <c r="I243">
        <v>0.542292</v>
      </c>
      <c r="J243">
        <v>0.57270900000000002</v>
      </c>
      <c r="K243">
        <v>0.60082199999999997</v>
      </c>
      <c r="L243">
        <v>0.61820299999999995</v>
      </c>
      <c r="M243">
        <v>0.63470300000000002</v>
      </c>
      <c r="N243">
        <v>0.64931399999999995</v>
      </c>
      <c r="O243">
        <v>0.66163099999999997</v>
      </c>
      <c r="P243">
        <v>0.67430299999999999</v>
      </c>
      <c r="Q243">
        <v>0.69768399999999997</v>
      </c>
      <c r="R243">
        <v>0.71844699999999995</v>
      </c>
      <c r="S243">
        <v>0.74022100000000002</v>
      </c>
      <c r="T243">
        <v>0.76041300000000001</v>
      </c>
      <c r="U243">
        <v>0.77722199999999997</v>
      </c>
      <c r="V243">
        <v>0.78785700000000003</v>
      </c>
      <c r="W243">
        <v>0.80058399999999996</v>
      </c>
      <c r="X243">
        <v>0.81632099999999996</v>
      </c>
      <c r="Y243">
        <v>0.83378399999999997</v>
      </c>
      <c r="Z243">
        <v>0.87147799999999997</v>
      </c>
      <c r="AA243">
        <v>0.92150500000000002</v>
      </c>
      <c r="AB243">
        <v>0.97662599999999999</v>
      </c>
      <c r="AC243">
        <v>1.035649</v>
      </c>
      <c r="AD243">
        <v>1.0966119999999999</v>
      </c>
      <c r="AE243">
        <v>1.160372</v>
      </c>
      <c r="AF243">
        <v>1.2282280000000001</v>
      </c>
      <c r="AG243">
        <v>1.2992889999999999</v>
      </c>
      <c r="AH243">
        <v>1.374498</v>
      </c>
      <c r="AI243">
        <v>1.4562980000000001</v>
      </c>
      <c r="AJ243">
        <v>1.543404</v>
      </c>
      <c r="AK243" s="58">
        <v>4.5999999999999999E-2</v>
      </c>
    </row>
    <row r="244" spans="1:37">
      <c r="A244" t="s">
        <v>268</v>
      </c>
    </row>
    <row r="245" spans="1:37">
      <c r="A245" t="s">
        <v>370</v>
      </c>
      <c r="B245" t="s">
        <v>1252</v>
      </c>
      <c r="C245" t="s">
        <v>1253</v>
      </c>
      <c r="D245" t="s">
        <v>371</v>
      </c>
      <c r="F245">
        <v>4133.4975590000004</v>
      </c>
      <c r="G245">
        <v>4477.0742190000001</v>
      </c>
      <c r="H245">
        <v>4837.4462890000004</v>
      </c>
      <c r="I245">
        <v>5089.591797</v>
      </c>
      <c r="J245">
        <v>5314.5087890000004</v>
      </c>
      <c r="K245">
        <v>5555.390625</v>
      </c>
      <c r="L245">
        <v>5783.1533200000003</v>
      </c>
      <c r="M245">
        <v>5992.9233400000003</v>
      </c>
      <c r="N245">
        <v>6209.3129879999997</v>
      </c>
      <c r="O245">
        <v>6433.6704099999997</v>
      </c>
      <c r="P245">
        <v>6667.7333980000003</v>
      </c>
      <c r="Q245">
        <v>6913.8398440000001</v>
      </c>
      <c r="R245">
        <v>7157.8134769999997</v>
      </c>
      <c r="S245">
        <v>7399.4892579999996</v>
      </c>
      <c r="T245">
        <v>7677.8383789999998</v>
      </c>
      <c r="U245">
        <v>7957.8598629999997</v>
      </c>
      <c r="V245">
        <v>8214.7568360000005</v>
      </c>
      <c r="W245">
        <v>8460.5546880000002</v>
      </c>
      <c r="X245">
        <v>8719.2949219999991</v>
      </c>
      <c r="Y245">
        <v>8998.3369139999995</v>
      </c>
      <c r="Z245">
        <v>9271.4189449999994</v>
      </c>
      <c r="AA245">
        <v>9557.0644530000009</v>
      </c>
      <c r="AB245">
        <v>9873.8203119999998</v>
      </c>
      <c r="AC245">
        <v>10199.714844</v>
      </c>
      <c r="AD245">
        <v>10532.344727</v>
      </c>
      <c r="AE245">
        <v>10877.851562</v>
      </c>
      <c r="AF245">
        <v>11230.224609000001</v>
      </c>
      <c r="AG245">
        <v>11593.236328000001</v>
      </c>
      <c r="AH245">
        <v>11975.169921999999</v>
      </c>
      <c r="AI245">
        <v>12370.507812</v>
      </c>
      <c r="AJ245">
        <v>12751.876953000001</v>
      </c>
      <c r="AK245" s="58">
        <v>3.7999999999999999E-2</v>
      </c>
    </row>
    <row r="246" spans="1:37">
      <c r="A246" t="s">
        <v>372</v>
      </c>
      <c r="B246" t="s">
        <v>1254</v>
      </c>
      <c r="C246" t="s">
        <v>1255</v>
      </c>
      <c r="D246" t="s">
        <v>371</v>
      </c>
      <c r="F246">
        <v>1553.1899410000001</v>
      </c>
      <c r="G246">
        <v>1716.2991939999999</v>
      </c>
      <c r="H246">
        <v>1902.4377440000001</v>
      </c>
      <c r="I246">
        <v>2064.3706050000001</v>
      </c>
      <c r="J246">
        <v>2198.0695799999999</v>
      </c>
      <c r="K246">
        <v>2318.2570799999999</v>
      </c>
      <c r="L246">
        <v>2412.000732</v>
      </c>
      <c r="M246">
        <v>2486.6777339999999</v>
      </c>
      <c r="N246">
        <v>2554.6513669999999</v>
      </c>
      <c r="O246">
        <v>2615.405029</v>
      </c>
      <c r="P246">
        <v>2674.6145019999999</v>
      </c>
      <c r="Q246">
        <v>2738.8400879999999</v>
      </c>
      <c r="R246">
        <v>2809.7897950000001</v>
      </c>
      <c r="S246">
        <v>2886.4724120000001</v>
      </c>
      <c r="T246">
        <v>2975.4736330000001</v>
      </c>
      <c r="U246">
        <v>3065.1567380000001</v>
      </c>
      <c r="V246">
        <v>3155.7373050000001</v>
      </c>
      <c r="W246">
        <v>3249.368164</v>
      </c>
      <c r="X246">
        <v>3340.3881839999999</v>
      </c>
      <c r="Y246">
        <v>3442.7927249999998</v>
      </c>
      <c r="Z246">
        <v>3547.3051759999998</v>
      </c>
      <c r="AA246">
        <v>3655.5358890000002</v>
      </c>
      <c r="AB246">
        <v>3776.6054690000001</v>
      </c>
      <c r="AC246">
        <v>3905.5424800000001</v>
      </c>
      <c r="AD246">
        <v>4045.2441410000001</v>
      </c>
      <c r="AE246">
        <v>4183.5249020000001</v>
      </c>
      <c r="AF246">
        <v>4331.4458009999998</v>
      </c>
      <c r="AG246">
        <v>4483.8090819999998</v>
      </c>
      <c r="AH246">
        <v>4638.4472660000001</v>
      </c>
      <c r="AI246">
        <v>4795.1157229999999</v>
      </c>
      <c r="AJ246">
        <v>4940.8979490000002</v>
      </c>
      <c r="AK246" s="58">
        <v>3.9E-2</v>
      </c>
    </row>
    <row r="247" spans="1:37">
      <c r="A247" t="s">
        <v>373</v>
      </c>
      <c r="B247" t="s">
        <v>1256</v>
      </c>
      <c r="C247" t="s">
        <v>1257</v>
      </c>
      <c r="D247" t="s">
        <v>371</v>
      </c>
      <c r="F247">
        <v>2580.3076169999999</v>
      </c>
      <c r="G247">
        <v>2760.7749020000001</v>
      </c>
      <c r="H247">
        <v>2935.008789</v>
      </c>
      <c r="I247">
        <v>3025.2214359999998</v>
      </c>
      <c r="J247">
        <v>3116.4389649999998</v>
      </c>
      <c r="K247">
        <v>3237.133789</v>
      </c>
      <c r="L247">
        <v>3371.1528320000002</v>
      </c>
      <c r="M247">
        <v>3506.2456050000001</v>
      </c>
      <c r="N247">
        <v>3654.6616210000002</v>
      </c>
      <c r="O247">
        <v>3818.2653810000002</v>
      </c>
      <c r="P247">
        <v>3993.1188959999999</v>
      </c>
      <c r="Q247">
        <v>4175</v>
      </c>
      <c r="R247">
        <v>4348.0234380000002</v>
      </c>
      <c r="S247">
        <v>4513.0170900000003</v>
      </c>
      <c r="T247">
        <v>4702.3647460000002</v>
      </c>
      <c r="U247">
        <v>4892.703125</v>
      </c>
      <c r="V247">
        <v>5059.0195309999999</v>
      </c>
      <c r="W247">
        <v>5211.1865230000003</v>
      </c>
      <c r="X247">
        <v>5378.9072269999997</v>
      </c>
      <c r="Y247">
        <v>5555.5444340000004</v>
      </c>
      <c r="Z247">
        <v>5724.1137699999999</v>
      </c>
      <c r="AA247">
        <v>5901.5288090000004</v>
      </c>
      <c r="AB247">
        <v>6097.2153319999998</v>
      </c>
      <c r="AC247">
        <v>6294.1723629999997</v>
      </c>
      <c r="AD247">
        <v>6487.1005859999996</v>
      </c>
      <c r="AE247">
        <v>6694.3271480000003</v>
      </c>
      <c r="AF247">
        <v>6898.7788090000004</v>
      </c>
      <c r="AG247">
        <v>7109.4267579999996</v>
      </c>
      <c r="AH247">
        <v>7336.7226559999999</v>
      </c>
      <c r="AI247">
        <v>7575.3916019999997</v>
      </c>
      <c r="AJ247">
        <v>7810.9794920000004</v>
      </c>
      <c r="AK247" s="58">
        <v>3.7999999999999999E-2</v>
      </c>
    </row>
    <row r="248" spans="1:37">
      <c r="A248" t="s">
        <v>170</v>
      </c>
    </row>
    <row r="249" spans="1:37">
      <c r="A249" t="s">
        <v>365</v>
      </c>
      <c r="B249" t="s">
        <v>1258</v>
      </c>
      <c r="C249" t="s">
        <v>1259</v>
      </c>
      <c r="D249" t="s">
        <v>323</v>
      </c>
      <c r="F249">
        <v>425.03616299999999</v>
      </c>
      <c r="G249">
        <v>369.43725599999999</v>
      </c>
      <c r="H249">
        <v>254.37545800000001</v>
      </c>
      <c r="I249">
        <v>253.75943000000001</v>
      </c>
      <c r="J249">
        <v>258.991669</v>
      </c>
      <c r="K249">
        <v>301.180725</v>
      </c>
      <c r="L249">
        <v>298.91192599999999</v>
      </c>
      <c r="M249">
        <v>314.05200200000002</v>
      </c>
      <c r="N249">
        <v>314.47595200000001</v>
      </c>
      <c r="O249">
        <v>316.77172899999999</v>
      </c>
      <c r="P249">
        <v>297.69558699999999</v>
      </c>
      <c r="Q249">
        <v>315.51928700000002</v>
      </c>
      <c r="R249">
        <v>315.09667999999999</v>
      </c>
      <c r="S249">
        <v>316.390625</v>
      </c>
      <c r="T249">
        <v>317.075714</v>
      </c>
      <c r="U249">
        <v>317.70257600000002</v>
      </c>
      <c r="V249">
        <v>318.64804099999998</v>
      </c>
      <c r="W249">
        <v>316.17089800000002</v>
      </c>
      <c r="X249">
        <v>316.74298099999999</v>
      </c>
      <c r="Y249">
        <v>316.71460000000002</v>
      </c>
      <c r="Z249">
        <v>319.240387</v>
      </c>
      <c r="AA249">
        <v>308.55438199999998</v>
      </c>
      <c r="AB249">
        <v>318.139343</v>
      </c>
      <c r="AC249">
        <v>315.70648199999999</v>
      </c>
      <c r="AD249">
        <v>321.895081</v>
      </c>
      <c r="AE249">
        <v>316.55447400000003</v>
      </c>
      <c r="AF249">
        <v>319.10607900000002</v>
      </c>
      <c r="AG249">
        <v>320.95196499999997</v>
      </c>
      <c r="AH249">
        <v>322.80993699999999</v>
      </c>
      <c r="AI249">
        <v>323.48590100000001</v>
      </c>
      <c r="AJ249">
        <v>325.54269399999998</v>
      </c>
      <c r="AK249" s="58">
        <v>-8.9999999999999993E-3</v>
      </c>
    </row>
    <row r="250" spans="1:37">
      <c r="A250" t="s">
        <v>366</v>
      </c>
      <c r="B250" t="s">
        <v>1260</v>
      </c>
      <c r="C250" t="s">
        <v>1261</v>
      </c>
      <c r="D250" t="s">
        <v>323</v>
      </c>
      <c r="F250">
        <v>413.53491200000002</v>
      </c>
      <c r="G250">
        <v>475.12240600000001</v>
      </c>
      <c r="H250">
        <v>700.88031000000001</v>
      </c>
      <c r="I250">
        <v>694.17456100000004</v>
      </c>
      <c r="J250">
        <v>677.93042000000003</v>
      </c>
      <c r="K250">
        <v>590.71655299999998</v>
      </c>
      <c r="L250">
        <v>590.575378</v>
      </c>
      <c r="M250">
        <v>558.66497800000002</v>
      </c>
      <c r="N250">
        <v>552.52374299999997</v>
      </c>
      <c r="O250">
        <v>546.58129899999994</v>
      </c>
      <c r="P250">
        <v>590.391479</v>
      </c>
      <c r="Q250">
        <v>550.49078399999996</v>
      </c>
      <c r="R250">
        <v>547.76745600000004</v>
      </c>
      <c r="S250">
        <v>544.09869400000002</v>
      </c>
      <c r="T250">
        <v>540.77477999999996</v>
      </c>
      <c r="U250">
        <v>537.06390399999998</v>
      </c>
      <c r="V250">
        <v>534.17974900000002</v>
      </c>
      <c r="W250">
        <v>537.20105000000001</v>
      </c>
      <c r="X250">
        <v>529.85144000000003</v>
      </c>
      <c r="Y250">
        <v>529.46978799999999</v>
      </c>
      <c r="Z250">
        <v>505.45944200000002</v>
      </c>
      <c r="AA250">
        <v>521.83898899999997</v>
      </c>
      <c r="AB250">
        <v>493.79272500000002</v>
      </c>
      <c r="AC250">
        <v>492.544128</v>
      </c>
      <c r="AD250">
        <v>475.308899</v>
      </c>
      <c r="AE250">
        <v>485.84277300000002</v>
      </c>
      <c r="AF250">
        <v>471.23742700000003</v>
      </c>
      <c r="AG250">
        <v>462.64566000000002</v>
      </c>
      <c r="AH250">
        <v>459.951843</v>
      </c>
      <c r="AI250">
        <v>458.70242300000001</v>
      </c>
      <c r="AJ250">
        <v>455.05166600000001</v>
      </c>
      <c r="AK250" s="58">
        <v>3.0000000000000001E-3</v>
      </c>
    </row>
    <row r="251" spans="1:37">
      <c r="A251" t="s">
        <v>367</v>
      </c>
      <c r="B251" t="s">
        <v>1262</v>
      </c>
      <c r="C251" t="s">
        <v>1263</v>
      </c>
      <c r="D251" t="s">
        <v>323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169</v>
      </c>
    </row>
    <row r="252" spans="1:37">
      <c r="A252" t="s">
        <v>368</v>
      </c>
      <c r="B252" t="s">
        <v>1264</v>
      </c>
      <c r="C252" t="s">
        <v>1265</v>
      </c>
      <c r="D252" t="s">
        <v>323</v>
      </c>
      <c r="F252">
        <v>17.315902999999999</v>
      </c>
      <c r="G252">
        <v>37.141094000000002</v>
      </c>
      <c r="H252">
        <v>17.387518</v>
      </c>
      <c r="I252">
        <v>22.945851999999999</v>
      </c>
      <c r="J252">
        <v>28.270143999999998</v>
      </c>
      <c r="K252">
        <v>39.458579999999998</v>
      </c>
      <c r="L252">
        <v>42.507064999999997</v>
      </c>
      <c r="M252">
        <v>47.210135999999999</v>
      </c>
      <c r="N252">
        <v>51.072678000000003</v>
      </c>
      <c r="O252">
        <v>52.950294</v>
      </c>
      <c r="P252">
        <v>46.208137999999998</v>
      </c>
      <c r="Q252">
        <v>53.054831999999998</v>
      </c>
      <c r="R252">
        <v>55.696357999999996</v>
      </c>
      <c r="S252">
        <v>57.171782999999998</v>
      </c>
      <c r="T252">
        <v>59.116829000000003</v>
      </c>
      <c r="U252">
        <v>61.336731</v>
      </c>
      <c r="V252">
        <v>62.667499999999997</v>
      </c>
      <c r="W252">
        <v>63.824818</v>
      </c>
      <c r="X252">
        <v>68.198845000000006</v>
      </c>
      <c r="Y252">
        <v>68.992378000000002</v>
      </c>
      <c r="Z252">
        <v>81.457679999999996</v>
      </c>
      <c r="AA252">
        <v>82.786072000000004</v>
      </c>
      <c r="AB252">
        <v>90.674385000000001</v>
      </c>
      <c r="AC252">
        <v>94.418182000000002</v>
      </c>
      <c r="AD252">
        <v>99.166649000000007</v>
      </c>
      <c r="AE252">
        <v>98.704177999999999</v>
      </c>
      <c r="AF252">
        <v>105.498909</v>
      </c>
      <c r="AG252">
        <v>109.36906399999999</v>
      </c>
      <c r="AH252">
        <v>109.682732</v>
      </c>
      <c r="AI252">
        <v>110.310089</v>
      </c>
      <c r="AJ252">
        <v>110.969025</v>
      </c>
      <c r="AK252" s="58">
        <v>6.4000000000000001E-2</v>
      </c>
    </row>
    <row r="253" spans="1:37"/>
    <row r="254" spans="1:37"/>
    <row r="256" spans="1:37"/>
    <row r="257"/>
    <row r="258"/>
    <row r="259"/>
    <row r="260"/>
    <row r="261"/>
    <row r="262"/>
    <row r="263"/>
    <row r="265"/>
    <row r="266"/>
    <row r="267"/>
    <row r="268"/>
    <row r="269"/>
    <row r="270"/>
    <row r="271"/>
    <row r="272"/>
    <row r="273"/>
    <row r="274"/>
    <row r="275"/>
    <row r="276"/>
    <row r="277"/>
    <row r="278"/>
    <row r="279"/>
    <row r="280"/>
    <row r="281"/>
    <row r="282"/>
    <row r="283"/>
    <row r="284"/>
    <row r="285"/>
    <row r="286"/>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2" customWidth="1"/>
    <col min="2" max="33" width="8.7109375" style="32" customWidth="1"/>
    <col min="34" max="16384" width="9.140625" style="32"/>
  </cols>
  <sheetData>
    <row r="1" spans="1:36" s="22" customFormat="1" ht="16.5" customHeight="1" thickBot="1">
      <c r="A1" s="77" t="s">
        <v>178</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I1" s="22" t="s">
        <v>179</v>
      </c>
    </row>
    <row r="2" spans="1:36" s="27" customFormat="1" ht="16.5" customHeight="1">
      <c r="A2" s="23"/>
      <c r="B2" s="24">
        <v>1960</v>
      </c>
      <c r="C2" s="24">
        <v>1965</v>
      </c>
      <c r="D2" s="24">
        <v>1970</v>
      </c>
      <c r="E2" s="24">
        <v>1975</v>
      </c>
      <c r="F2" s="24">
        <v>1980</v>
      </c>
      <c r="G2" s="24">
        <v>1985</v>
      </c>
      <c r="H2" s="24">
        <v>1990</v>
      </c>
      <c r="I2" s="24">
        <v>1991</v>
      </c>
      <c r="J2" s="24">
        <v>1992</v>
      </c>
      <c r="K2" s="24">
        <v>1993</v>
      </c>
      <c r="L2" s="24">
        <v>1994</v>
      </c>
      <c r="M2" s="24">
        <v>1995</v>
      </c>
      <c r="N2" s="24">
        <v>1996</v>
      </c>
      <c r="O2" s="24">
        <v>1997</v>
      </c>
      <c r="P2" s="24">
        <v>1998</v>
      </c>
      <c r="Q2" s="24">
        <v>1999</v>
      </c>
      <c r="R2" s="24">
        <v>2000</v>
      </c>
      <c r="S2" s="24">
        <v>2001</v>
      </c>
      <c r="T2" s="23">
        <v>2002</v>
      </c>
      <c r="U2" s="23">
        <v>2003</v>
      </c>
      <c r="V2" s="25">
        <v>2004</v>
      </c>
      <c r="W2" s="23">
        <v>2005</v>
      </c>
      <c r="X2" s="23">
        <v>2006</v>
      </c>
      <c r="Y2" s="23">
        <v>2007</v>
      </c>
      <c r="Z2" s="23">
        <v>2008</v>
      </c>
      <c r="AA2" s="23">
        <v>2009</v>
      </c>
      <c r="AB2" s="23">
        <v>2010</v>
      </c>
      <c r="AC2" s="24">
        <v>2011</v>
      </c>
      <c r="AD2" s="24">
        <v>2012</v>
      </c>
      <c r="AE2" s="23">
        <v>2013</v>
      </c>
      <c r="AF2" s="24">
        <v>2014</v>
      </c>
      <c r="AG2" s="24">
        <v>2015</v>
      </c>
      <c r="AH2" s="24">
        <v>2016</v>
      </c>
      <c r="AI2" s="26">
        <v>2017</v>
      </c>
      <c r="AJ2" s="26">
        <v>2018</v>
      </c>
    </row>
    <row r="3" spans="1:36" ht="16.5" customHeight="1">
      <c r="A3" s="28" t="s">
        <v>180</v>
      </c>
      <c r="B3" s="29"/>
      <c r="C3" s="29"/>
      <c r="D3" s="29"/>
      <c r="E3" s="30"/>
      <c r="F3" s="30"/>
      <c r="G3" s="30"/>
      <c r="H3" s="30"/>
      <c r="I3" s="30"/>
      <c r="J3" s="30"/>
      <c r="K3" s="30"/>
      <c r="L3" s="30"/>
      <c r="M3" s="30"/>
      <c r="N3" s="30"/>
      <c r="O3" s="30"/>
      <c r="P3" s="30"/>
      <c r="Q3" s="30"/>
      <c r="R3" s="30"/>
      <c r="S3" s="29"/>
      <c r="T3" s="30"/>
      <c r="U3" s="30"/>
      <c r="V3" s="30"/>
      <c r="W3" s="30"/>
      <c r="X3" s="30"/>
      <c r="Y3" s="30"/>
      <c r="Z3" s="30"/>
      <c r="AA3" s="29"/>
      <c r="AB3" s="29"/>
      <c r="AC3" s="29"/>
      <c r="AD3" s="29"/>
      <c r="AE3" s="31"/>
      <c r="AF3" s="31"/>
      <c r="AG3" s="31"/>
      <c r="AH3" s="31"/>
    </row>
    <row r="4" spans="1:36" ht="16.5" customHeight="1">
      <c r="A4" s="33" t="s">
        <v>181</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1">
        <v>551740.66534499999</v>
      </c>
      <c r="AB4" s="31">
        <v>564694.67509300006</v>
      </c>
      <c r="AC4" s="31">
        <v>575612.989375</v>
      </c>
      <c r="AD4" s="31">
        <v>580501.41025399999</v>
      </c>
      <c r="AE4" s="31">
        <v>589692.37678699999</v>
      </c>
      <c r="AF4" s="31">
        <v>607771.65507500002</v>
      </c>
      <c r="AG4" s="35">
        <v>641906</v>
      </c>
      <c r="AH4" s="35">
        <v>670437</v>
      </c>
      <c r="AI4" s="32">
        <f>TREND(AD4:AH4,$AD$2:$AH$2,$AI$2)</f>
        <v>687687.1292347014</v>
      </c>
      <c r="AJ4" s="32">
        <f>TREND(AE4:AI4,$AD$2:$AH$2,$AI$2)</f>
        <v>717095.28716545552</v>
      </c>
    </row>
    <row r="5" spans="1:36" ht="16.5" customHeight="1">
      <c r="A5" s="36" t="s">
        <v>182</v>
      </c>
      <c r="B5" s="37">
        <f t="shared" ref="B5:AD5" si="0">SUM(B6:B13)</f>
        <v>1272078.3999999999</v>
      </c>
      <c r="C5" s="37">
        <f t="shared" si="0"/>
        <v>1555237.28</v>
      </c>
      <c r="D5" s="37">
        <f t="shared" si="0"/>
        <v>2042002.2799999998</v>
      </c>
      <c r="E5" s="37">
        <f t="shared" si="0"/>
        <v>2404954.4</v>
      </c>
      <c r="F5" s="37">
        <f t="shared" si="0"/>
        <v>2653510.21</v>
      </c>
      <c r="G5" s="37">
        <f t="shared" si="0"/>
        <v>3012952.8</v>
      </c>
      <c r="H5" s="37">
        <f t="shared" si="0"/>
        <v>3561208.56</v>
      </c>
      <c r="I5" s="37">
        <f t="shared" si="0"/>
        <v>3600322.4400000004</v>
      </c>
      <c r="J5" s="37">
        <f t="shared" si="0"/>
        <v>3697719.44</v>
      </c>
      <c r="K5" s="37">
        <f t="shared" si="0"/>
        <v>3768065.87</v>
      </c>
      <c r="L5" s="37">
        <f t="shared" si="0"/>
        <v>3837512.2399999998</v>
      </c>
      <c r="M5" s="37">
        <f t="shared" si="0"/>
        <v>3868070</v>
      </c>
      <c r="N5" s="37">
        <f t="shared" si="0"/>
        <v>3968386</v>
      </c>
      <c r="O5" s="37">
        <f t="shared" si="0"/>
        <v>4089366</v>
      </c>
      <c r="P5" s="37">
        <f t="shared" si="0"/>
        <v>4200634</v>
      </c>
      <c r="Q5" s="37">
        <f t="shared" si="0"/>
        <v>4304270</v>
      </c>
      <c r="R5" s="37">
        <f t="shared" si="0"/>
        <v>4550574.411335703</v>
      </c>
      <c r="S5" s="37">
        <f t="shared" si="0"/>
        <v>4589048.6739452155</v>
      </c>
      <c r="T5" s="37">
        <f t="shared" si="0"/>
        <v>4689938.0405192655</v>
      </c>
      <c r="U5" s="37">
        <f t="shared" si="0"/>
        <v>4740738.7675735131</v>
      </c>
      <c r="V5" s="37">
        <f t="shared" si="0"/>
        <v>4867747.968034571</v>
      </c>
      <c r="W5" s="37">
        <f t="shared" si="0"/>
        <v>4901210.7622080967</v>
      </c>
      <c r="X5" s="37">
        <f t="shared" si="0"/>
        <v>4955063.3849412324</v>
      </c>
      <c r="Y5" s="37">
        <f t="shared" si="0"/>
        <v>4981088.2827633303</v>
      </c>
      <c r="Z5" s="37">
        <f t="shared" si="0"/>
        <v>4900170.6582708275</v>
      </c>
      <c r="AA5" s="37">
        <f t="shared" si="0"/>
        <v>4241346.0069170976</v>
      </c>
      <c r="AB5" s="37">
        <f t="shared" si="0"/>
        <v>4244833.2903487347</v>
      </c>
      <c r="AC5" s="37">
        <f t="shared" si="0"/>
        <v>4230459.6708372645</v>
      </c>
      <c r="AD5" s="37">
        <f t="shared" si="0"/>
        <v>4274877.0108786002</v>
      </c>
      <c r="AE5" s="37">
        <v>4306653.2092234604</v>
      </c>
      <c r="AF5" s="37">
        <v>4371706.4749352001</v>
      </c>
      <c r="AG5" s="37">
        <v>4473336</v>
      </c>
      <c r="AH5" s="37">
        <v>4580725</v>
      </c>
      <c r="AI5" s="32">
        <f t="shared" ref="AI5:AJ27" si="1">TREND(AD5:AH5,$AD$2:$AH$2,$AI$2)</f>
        <v>4634973.1697132587</v>
      </c>
      <c r="AJ5" s="32">
        <f t="shared" si="1"/>
        <v>4733176.3045877218</v>
      </c>
    </row>
    <row r="6" spans="1:36" ht="16.5" customHeight="1">
      <c r="A6" s="38" t="s">
        <v>183</v>
      </c>
      <c r="B6" s="31" t="s">
        <v>184</v>
      </c>
      <c r="C6" s="31" t="s">
        <v>184</v>
      </c>
      <c r="D6" s="31" t="s">
        <v>184</v>
      </c>
      <c r="E6" s="31" t="s">
        <v>184</v>
      </c>
      <c r="F6" s="31" t="s">
        <v>184</v>
      </c>
      <c r="G6" s="31" t="s">
        <v>184</v>
      </c>
      <c r="H6" s="31" t="s">
        <v>184</v>
      </c>
      <c r="I6" s="31" t="s">
        <v>184</v>
      </c>
      <c r="J6" s="31" t="s">
        <v>184</v>
      </c>
      <c r="K6" s="31" t="s">
        <v>184</v>
      </c>
      <c r="L6" s="31" t="s">
        <v>184</v>
      </c>
      <c r="M6" s="31" t="s">
        <v>184</v>
      </c>
      <c r="N6" s="31" t="s">
        <v>184</v>
      </c>
      <c r="O6" s="31" t="s">
        <v>184</v>
      </c>
      <c r="P6" s="31" t="s">
        <v>184</v>
      </c>
      <c r="Q6" s="31" t="s">
        <v>184</v>
      </c>
      <c r="R6" s="39" t="s">
        <v>184</v>
      </c>
      <c r="S6" s="39" t="s">
        <v>184</v>
      </c>
      <c r="T6" s="39" t="s">
        <v>184</v>
      </c>
      <c r="U6" s="39" t="s">
        <v>184</v>
      </c>
      <c r="V6" s="39" t="s">
        <v>184</v>
      </c>
      <c r="W6" s="39" t="s">
        <v>184</v>
      </c>
      <c r="X6" s="39" t="s">
        <v>184</v>
      </c>
      <c r="Y6" s="31">
        <v>3324976.9724416146</v>
      </c>
      <c r="Z6" s="31">
        <v>3199116.0453116009</v>
      </c>
      <c r="AA6" s="31">
        <v>2800603.3813226186</v>
      </c>
      <c r="AB6" s="31">
        <v>2814539.6008469323</v>
      </c>
      <c r="AC6" s="31">
        <v>2843074.6112777242</v>
      </c>
      <c r="AD6" s="40">
        <v>2866062.4574685842</v>
      </c>
      <c r="AE6" s="40">
        <v>2882172.7915729396</v>
      </c>
      <c r="AF6" s="41">
        <v>2878905.4187674453</v>
      </c>
      <c r="AG6" s="41">
        <v>2984178</v>
      </c>
      <c r="AH6" s="41">
        <v>3045205</v>
      </c>
      <c r="AI6" s="32">
        <f t="shared" si="1"/>
        <v>3069391.8216087669</v>
      </c>
      <c r="AJ6" s="32">
        <f t="shared" si="1"/>
        <v>3134191.8987811059</v>
      </c>
    </row>
    <row r="7" spans="1:36" ht="16.5" customHeight="1">
      <c r="A7" s="42" t="s">
        <v>185</v>
      </c>
      <c r="B7" s="31">
        <v>1144673.3999999999</v>
      </c>
      <c r="C7" s="31">
        <v>1394803.28</v>
      </c>
      <c r="D7" s="31">
        <v>1750897</v>
      </c>
      <c r="E7" s="31">
        <v>1954165.5</v>
      </c>
      <c r="F7" s="31">
        <v>2011988.76</v>
      </c>
      <c r="G7" s="31">
        <v>2094620.64</v>
      </c>
      <c r="H7" s="31">
        <v>2281390.92</v>
      </c>
      <c r="I7" s="31">
        <v>2200259.7000000002</v>
      </c>
      <c r="J7" s="31">
        <v>2208226.09</v>
      </c>
      <c r="K7" s="31">
        <v>2213281.4900000002</v>
      </c>
      <c r="L7" s="31">
        <v>2249742.4</v>
      </c>
      <c r="M7" s="31">
        <v>2286887</v>
      </c>
      <c r="N7" s="31">
        <v>2337068</v>
      </c>
      <c r="O7" s="31">
        <v>2389065</v>
      </c>
      <c r="P7" s="31">
        <v>2463828</v>
      </c>
      <c r="Q7" s="31">
        <v>2494870</v>
      </c>
      <c r="R7" s="31">
        <v>3107729.4184393021</v>
      </c>
      <c r="S7" s="31">
        <v>3139120.3449245607</v>
      </c>
      <c r="T7" s="31">
        <v>3216786.1714053932</v>
      </c>
      <c r="U7" s="31">
        <v>3240359.1957990401</v>
      </c>
      <c r="V7" s="31">
        <v>3290560.3545328677</v>
      </c>
      <c r="W7" s="31">
        <v>3312355.1511198673</v>
      </c>
      <c r="X7" s="31">
        <v>3235752.3978471048</v>
      </c>
      <c r="Y7" s="31" t="s">
        <v>184</v>
      </c>
      <c r="Z7" s="31" t="s">
        <v>184</v>
      </c>
      <c r="AA7" s="31" t="s">
        <v>184</v>
      </c>
      <c r="AB7" s="31" t="s">
        <v>184</v>
      </c>
      <c r="AC7" s="31" t="s">
        <v>184</v>
      </c>
      <c r="AD7" s="31" t="s">
        <v>184</v>
      </c>
      <c r="AE7" s="31" t="s">
        <v>184</v>
      </c>
      <c r="AF7" s="31" t="s">
        <v>184</v>
      </c>
      <c r="AG7" s="31" t="s">
        <v>184</v>
      </c>
      <c r="AH7" s="31" t="s">
        <v>184</v>
      </c>
    </row>
    <row r="8" spans="1:36" ht="16.5" customHeight="1">
      <c r="A8" s="38" t="s">
        <v>186</v>
      </c>
      <c r="B8" s="34" t="s">
        <v>187</v>
      </c>
      <c r="C8" s="34" t="s">
        <v>187</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40">
        <v>23034.485668256286</v>
      </c>
      <c r="AE8" s="40">
        <v>21936.758607248372</v>
      </c>
      <c r="AF8" s="40">
        <v>21509.668518659528</v>
      </c>
      <c r="AG8" s="40">
        <v>21118</v>
      </c>
      <c r="AH8" s="40">
        <v>22022</v>
      </c>
      <c r="AI8" s="32">
        <f t="shared" si="1"/>
        <v>21071.063575704582</v>
      </c>
      <c r="AJ8" s="32">
        <f t="shared" si="1"/>
        <v>21165.78056579837</v>
      </c>
    </row>
    <row r="9" spans="1:36" ht="16.5" customHeight="1">
      <c r="A9" s="38" t="s">
        <v>188</v>
      </c>
      <c r="B9" s="31" t="s">
        <v>184</v>
      </c>
      <c r="C9" s="31" t="s">
        <v>184</v>
      </c>
      <c r="D9" s="31" t="s">
        <v>184</v>
      </c>
      <c r="E9" s="31" t="s">
        <v>184</v>
      </c>
      <c r="F9" s="31" t="s">
        <v>184</v>
      </c>
      <c r="G9" s="31" t="s">
        <v>184</v>
      </c>
      <c r="H9" s="31" t="s">
        <v>184</v>
      </c>
      <c r="I9" s="31" t="s">
        <v>184</v>
      </c>
      <c r="J9" s="31" t="s">
        <v>184</v>
      </c>
      <c r="K9" s="31" t="s">
        <v>184</v>
      </c>
      <c r="L9" s="31" t="s">
        <v>184</v>
      </c>
      <c r="M9" s="31" t="s">
        <v>184</v>
      </c>
      <c r="N9" s="31" t="s">
        <v>184</v>
      </c>
      <c r="O9" s="31" t="s">
        <v>184</v>
      </c>
      <c r="P9" s="31" t="s">
        <v>184</v>
      </c>
      <c r="Q9" s="31" t="s">
        <v>184</v>
      </c>
      <c r="R9" s="39" t="s">
        <v>184</v>
      </c>
      <c r="S9" s="39" t="s">
        <v>184</v>
      </c>
      <c r="T9" s="39" t="s">
        <v>184</v>
      </c>
      <c r="U9" s="39" t="s">
        <v>184</v>
      </c>
      <c r="V9" s="39" t="s">
        <v>184</v>
      </c>
      <c r="W9" s="39" t="s">
        <v>184</v>
      </c>
      <c r="X9" s="39" t="s">
        <v>184</v>
      </c>
      <c r="Y9" s="31">
        <v>1017007.4140728711</v>
      </c>
      <c r="Z9" s="31">
        <v>1049666.5159177505</v>
      </c>
      <c r="AA9" s="31">
        <v>824994.16830024554</v>
      </c>
      <c r="AB9" s="31">
        <v>831911.86597376282</v>
      </c>
      <c r="AC9" s="31">
        <v>807148.31967479293</v>
      </c>
      <c r="AD9" s="40">
        <v>803215.85137046059</v>
      </c>
      <c r="AE9" s="40">
        <v>805987.83740306878</v>
      </c>
      <c r="AF9" s="40">
        <v>852983.03366414621</v>
      </c>
      <c r="AG9" s="40">
        <v>844123</v>
      </c>
      <c r="AH9" s="40">
        <v>878994</v>
      </c>
      <c r="AI9" s="32">
        <f t="shared" si="1"/>
        <v>893968.18244433403</v>
      </c>
      <c r="AJ9" s="32">
        <f t="shared" si="1"/>
        <v>915802.70762781799</v>
      </c>
    </row>
    <row r="10" spans="1:36" ht="16.5" customHeight="1">
      <c r="A10" s="42" t="s">
        <v>189</v>
      </c>
      <c r="B10" s="34" t="s">
        <v>187</v>
      </c>
      <c r="C10" s="34" t="s">
        <v>187</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184</v>
      </c>
      <c r="Z10" s="31" t="s">
        <v>184</v>
      </c>
      <c r="AA10" s="31" t="s">
        <v>184</v>
      </c>
      <c r="AB10" s="31" t="s">
        <v>184</v>
      </c>
      <c r="AC10" s="31" t="s">
        <v>184</v>
      </c>
      <c r="AD10" s="31" t="s">
        <v>184</v>
      </c>
      <c r="AE10" s="31" t="s">
        <v>184</v>
      </c>
      <c r="AF10" s="31" t="s">
        <v>184</v>
      </c>
      <c r="AG10" s="31" t="s">
        <v>184</v>
      </c>
      <c r="AH10" s="31" t="s">
        <v>184</v>
      </c>
    </row>
    <row r="11" spans="1:36" ht="16.5" customHeight="1">
      <c r="A11" s="33" t="s">
        <v>190</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40">
        <v>105605.2225970268</v>
      </c>
      <c r="AE11" s="41">
        <v>106581.57890487878</v>
      </c>
      <c r="AF11" s="40">
        <v>109301.40619692924</v>
      </c>
      <c r="AG11" s="40">
        <v>109597</v>
      </c>
      <c r="AH11" s="40">
        <v>113338</v>
      </c>
      <c r="AI11" s="32">
        <f t="shared" si="1"/>
        <v>114428.934310087</v>
      </c>
      <c r="AJ11" s="32">
        <f t="shared" si="1"/>
        <v>116568.77526642522</v>
      </c>
    </row>
    <row r="12" spans="1:36" ht="16.5" customHeight="1">
      <c r="A12" s="33" t="s">
        <v>191</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40">
        <v>163601.73110557569</v>
      </c>
      <c r="AE12" s="40">
        <v>168435.63414130086</v>
      </c>
      <c r="AF12" s="40">
        <v>169830.17838475661</v>
      </c>
      <c r="AG12" s="40">
        <v>170246</v>
      </c>
      <c r="AH12" s="40">
        <v>174557</v>
      </c>
      <c r="AI12" s="32">
        <f t="shared" si="1"/>
        <v>176450.37982059084</v>
      </c>
      <c r="AJ12" s="32">
        <f t="shared" si="1"/>
        <v>178130.73236147687</v>
      </c>
    </row>
    <row r="13" spans="1:36" ht="16.5" customHeight="1">
      <c r="A13" s="33" t="s">
        <v>192</v>
      </c>
      <c r="B13" s="34" t="s">
        <v>187</v>
      </c>
      <c r="C13" s="34" t="s">
        <v>187</v>
      </c>
      <c r="D13" s="34" t="s">
        <v>187</v>
      </c>
      <c r="E13" s="34" t="s">
        <v>187</v>
      </c>
      <c r="F13" s="34" t="s">
        <v>187</v>
      </c>
      <c r="G13" s="34">
        <v>94925</v>
      </c>
      <c r="H13" s="34">
        <v>121398</v>
      </c>
      <c r="I13" s="34">
        <v>121906</v>
      </c>
      <c r="J13" s="34">
        <v>122496</v>
      </c>
      <c r="K13" s="34">
        <v>129852</v>
      </c>
      <c r="L13" s="34">
        <v>135871</v>
      </c>
      <c r="M13" s="34">
        <v>136104</v>
      </c>
      <c r="N13" s="34">
        <v>139136</v>
      </c>
      <c r="O13" s="34">
        <v>145060</v>
      </c>
      <c r="P13" s="34">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40">
        <v>313357.26266869658</v>
      </c>
      <c r="AE13" s="40">
        <v>321538.60859402397</v>
      </c>
      <c r="AF13" s="40">
        <v>339176.76940326387</v>
      </c>
      <c r="AG13" s="40">
        <v>344073</v>
      </c>
      <c r="AH13" s="40">
        <v>346610</v>
      </c>
      <c r="AI13" s="32">
        <f t="shared" si="1"/>
        <v>359663.08795376867</v>
      </c>
      <c r="AJ13" s="32">
        <f t="shared" si="1"/>
        <v>367316.94998507947</v>
      </c>
    </row>
    <row r="14" spans="1:36" ht="16.5" customHeight="1">
      <c r="A14" s="43" t="s">
        <v>193</v>
      </c>
      <c r="B14" s="29" t="s">
        <v>187</v>
      </c>
      <c r="C14" s="29" t="s">
        <v>187</v>
      </c>
      <c r="D14" s="29" t="s">
        <v>187</v>
      </c>
      <c r="E14" s="29" t="s">
        <v>187</v>
      </c>
      <c r="F14" s="37">
        <f t="shared" ref="F14:AD14" si="2">SUM(F15:F22)</f>
        <v>39854</v>
      </c>
      <c r="G14" s="37">
        <f t="shared" si="2"/>
        <v>39581</v>
      </c>
      <c r="H14" s="37">
        <f t="shared" si="2"/>
        <v>41143</v>
      </c>
      <c r="I14" s="37">
        <f t="shared" si="2"/>
        <v>40703</v>
      </c>
      <c r="J14" s="37">
        <f t="shared" si="2"/>
        <v>40241</v>
      </c>
      <c r="K14" s="37">
        <f t="shared" si="2"/>
        <v>39384</v>
      </c>
      <c r="L14" s="37">
        <f t="shared" si="2"/>
        <v>39585</v>
      </c>
      <c r="M14" s="37">
        <f t="shared" si="2"/>
        <v>39808</v>
      </c>
      <c r="N14" s="37">
        <f t="shared" si="2"/>
        <v>38984.124200000006</v>
      </c>
      <c r="O14" s="37">
        <f t="shared" si="2"/>
        <v>40180.218951999996</v>
      </c>
      <c r="P14" s="37">
        <f t="shared" si="2"/>
        <v>41605.038687999993</v>
      </c>
      <c r="Q14" s="37">
        <f t="shared" si="2"/>
        <v>43278.862481000004</v>
      </c>
      <c r="R14" s="37">
        <f t="shared" si="2"/>
        <v>45100.241891000005</v>
      </c>
      <c r="S14" s="37">
        <f t="shared" si="2"/>
        <v>46507.533026999998</v>
      </c>
      <c r="T14" s="37">
        <f t="shared" si="2"/>
        <v>46096.088878999995</v>
      </c>
      <c r="U14" s="37">
        <f t="shared" si="2"/>
        <v>45676.831126000005</v>
      </c>
      <c r="V14" s="37">
        <f t="shared" si="2"/>
        <v>46545.783080000001</v>
      </c>
      <c r="W14" s="37">
        <f t="shared" si="2"/>
        <v>47124.653055000002</v>
      </c>
      <c r="X14" s="37">
        <f t="shared" si="2"/>
        <v>49504.172899999998</v>
      </c>
      <c r="Y14" s="37">
        <f t="shared" si="2"/>
        <v>51873.259700000002</v>
      </c>
      <c r="Z14" s="37">
        <f t="shared" si="2"/>
        <v>53712.078799999996</v>
      </c>
      <c r="AA14" s="37">
        <f t="shared" si="2"/>
        <v>53898.382540000013</v>
      </c>
      <c r="AB14" s="37">
        <f t="shared" si="2"/>
        <v>52627.181348999991</v>
      </c>
      <c r="AC14" s="37">
        <f t="shared" si="2"/>
        <v>54328.134432999992</v>
      </c>
      <c r="AD14" s="37">
        <f t="shared" si="2"/>
        <v>55169.258447999993</v>
      </c>
      <c r="AE14" s="37">
        <v>56467.102654000009</v>
      </c>
      <c r="AF14" s="37">
        <v>57012.094199999992</v>
      </c>
      <c r="AG14" s="37">
        <v>56109</v>
      </c>
      <c r="AH14" s="37">
        <v>56672</v>
      </c>
      <c r="AI14" s="32">
        <f t="shared" si="1"/>
        <v>57080.105195400014</v>
      </c>
      <c r="AJ14" s="32">
        <f t="shared" si="1"/>
        <v>56933.833674720023</v>
      </c>
    </row>
    <row r="15" spans="1:36" ht="16.5" customHeight="1">
      <c r="A15" s="33" t="s">
        <v>194</v>
      </c>
      <c r="B15" s="34" t="s">
        <v>187</v>
      </c>
      <c r="C15" s="34" t="s">
        <v>187</v>
      </c>
      <c r="D15" s="34" t="s">
        <v>187</v>
      </c>
      <c r="E15" s="34" t="s">
        <v>187</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1">
        <v>20558.575434999999</v>
      </c>
      <c r="AD15" s="31">
        <v>21142.192439999999</v>
      </c>
      <c r="AE15" s="31">
        <v>21257.402984</v>
      </c>
      <c r="AF15" s="31">
        <v>21428.948799999998</v>
      </c>
      <c r="AG15" s="31">
        <v>20243</v>
      </c>
      <c r="AH15" s="31">
        <v>20537</v>
      </c>
      <c r="AI15" s="32">
        <f t="shared" si="1"/>
        <v>20254.27248559997</v>
      </c>
      <c r="AJ15" s="32">
        <f t="shared" si="1"/>
        <v>19874.661914879922</v>
      </c>
    </row>
    <row r="16" spans="1:36" ht="16.5" customHeight="1">
      <c r="A16" s="33" t="s">
        <v>195</v>
      </c>
      <c r="B16" s="34" t="s">
        <v>187</v>
      </c>
      <c r="C16" s="34" t="s">
        <v>187</v>
      </c>
      <c r="D16" s="34" t="s">
        <v>187</v>
      </c>
      <c r="E16" s="34" t="s">
        <v>187</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1">
        <v>2363.430715</v>
      </c>
      <c r="AD16" s="31">
        <v>2488.8479259999999</v>
      </c>
      <c r="AE16" s="31">
        <v>2564.6256590000003</v>
      </c>
      <c r="AF16" s="31">
        <v>2674.5208000000002</v>
      </c>
      <c r="AG16" s="31">
        <v>2645</v>
      </c>
      <c r="AH16" s="31">
        <v>2775</v>
      </c>
      <c r="AI16" s="32">
        <f t="shared" si="1"/>
        <v>2825.402423699983</v>
      </c>
      <c r="AJ16" s="32">
        <f t="shared" si="1"/>
        <v>2883.5195953599759</v>
      </c>
    </row>
    <row r="17" spans="1:36" ht="16.5" customHeight="1">
      <c r="A17" s="33" t="s">
        <v>196</v>
      </c>
      <c r="B17" s="34" t="s">
        <v>187</v>
      </c>
      <c r="C17" s="34" t="s">
        <v>187</v>
      </c>
      <c r="D17" s="34" t="s">
        <v>187</v>
      </c>
      <c r="E17" s="34" t="s">
        <v>187</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1">
        <v>17316.613255</v>
      </c>
      <c r="AD17" s="31">
        <v>17516.432841999998</v>
      </c>
      <c r="AE17" s="31">
        <v>18004.627035000001</v>
      </c>
      <c r="AF17" s="31">
        <v>18339.048699999999</v>
      </c>
      <c r="AG17" s="31">
        <v>18400</v>
      </c>
      <c r="AH17" s="31">
        <v>18474</v>
      </c>
      <c r="AI17" s="32">
        <f t="shared" si="1"/>
        <v>18839.973899700039</v>
      </c>
      <c r="AJ17" s="32">
        <f t="shared" si="1"/>
        <v>18953.22343576001</v>
      </c>
    </row>
    <row r="18" spans="1:36" ht="16.5" customHeight="1">
      <c r="A18" s="33" t="s">
        <v>197</v>
      </c>
      <c r="B18" s="34" t="s">
        <v>187</v>
      </c>
      <c r="C18" s="34" t="s">
        <v>187</v>
      </c>
      <c r="D18" s="34" t="s">
        <v>187</v>
      </c>
      <c r="E18" s="34" t="s">
        <v>187</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1">
        <v>160.306691</v>
      </c>
      <c r="AD18" s="31">
        <v>161.88904700000001</v>
      </c>
      <c r="AE18" s="31">
        <v>156.31329400000001</v>
      </c>
      <c r="AF18" s="31">
        <v>157.73150000000001</v>
      </c>
      <c r="AG18" s="31">
        <v>147</v>
      </c>
      <c r="AH18" s="31">
        <v>155</v>
      </c>
      <c r="AI18" s="32">
        <f t="shared" si="1"/>
        <v>148.65935179999906</v>
      </c>
      <c r="AJ18" s="32">
        <f t="shared" si="1"/>
        <v>147.52901383999915</v>
      </c>
    </row>
    <row r="19" spans="1:36" ht="16.5" customHeight="1">
      <c r="A19" s="33" t="s">
        <v>198</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1">
        <v>11314.228574000001</v>
      </c>
      <c r="AD19" s="31">
        <v>11120.63185</v>
      </c>
      <c r="AE19" s="31">
        <v>11735.558829</v>
      </c>
      <c r="AF19" s="31">
        <v>11599.8469</v>
      </c>
      <c r="AG19" s="31">
        <v>11759</v>
      </c>
      <c r="AH19" s="31">
        <v>11840</v>
      </c>
      <c r="AI19" s="32">
        <f t="shared" si="1"/>
        <v>12049.660757100035</v>
      </c>
      <c r="AJ19" s="32">
        <f t="shared" si="1"/>
        <v>12057.320384080056</v>
      </c>
    </row>
    <row r="20" spans="1:36" ht="16.5" customHeight="1">
      <c r="A20" s="38" t="s">
        <v>199</v>
      </c>
      <c r="B20" s="34" t="s">
        <v>187</v>
      </c>
      <c r="C20" s="34" t="s">
        <v>187</v>
      </c>
      <c r="D20" s="34" t="s">
        <v>187</v>
      </c>
      <c r="E20" s="34" t="s">
        <v>187</v>
      </c>
      <c r="F20" s="34" t="s">
        <v>187</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1">
        <v>846.28385000000003</v>
      </c>
      <c r="AD20" s="31">
        <v>851.33871699999997</v>
      </c>
      <c r="AE20" s="31">
        <v>851.65238199999999</v>
      </c>
      <c r="AF20" s="31">
        <v>863.76990000000001</v>
      </c>
      <c r="AG20" s="31">
        <v>876</v>
      </c>
      <c r="AH20" s="31">
        <v>870</v>
      </c>
      <c r="AI20" s="32">
        <f t="shared" si="1"/>
        <v>881.0532549999989</v>
      </c>
      <c r="AJ20" s="32">
        <f t="shared" si="1"/>
        <v>888.00466120000056</v>
      </c>
    </row>
    <row r="21" spans="1:36" ht="16.5" customHeight="1">
      <c r="A21" s="33" t="s">
        <v>200</v>
      </c>
      <c r="B21" s="34" t="s">
        <v>187</v>
      </c>
      <c r="C21" s="34" t="s">
        <v>187</v>
      </c>
      <c r="D21" s="34" t="s">
        <v>187</v>
      </c>
      <c r="E21" s="34" t="s">
        <v>187</v>
      </c>
      <c r="F21" s="34" t="s">
        <v>187</v>
      </c>
      <c r="G21" s="34" t="s">
        <v>187</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1">
        <v>389.38419099999999</v>
      </c>
      <c r="AD21" s="31">
        <v>402.115701</v>
      </c>
      <c r="AE21" s="31">
        <v>402.30593399999998</v>
      </c>
      <c r="AF21" s="31">
        <v>414.20960000000002</v>
      </c>
      <c r="AG21" s="31">
        <v>492</v>
      </c>
      <c r="AH21" s="31">
        <v>493</v>
      </c>
      <c r="AI21" s="32">
        <f t="shared" si="1"/>
        <v>522.16504619999614</v>
      </c>
      <c r="AJ21" s="32">
        <f t="shared" si="1"/>
        <v>560.2887033599909</v>
      </c>
    </row>
    <row r="22" spans="1:36" ht="16.5" customHeight="1">
      <c r="A22" s="33" t="s">
        <v>201</v>
      </c>
      <c r="B22" s="34" t="s">
        <v>187</v>
      </c>
      <c r="C22" s="34" t="s">
        <v>187</v>
      </c>
      <c r="D22" s="34" t="s">
        <v>187</v>
      </c>
      <c r="E22" s="34" t="s">
        <v>187</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1">
        <v>1379.3117219999999</v>
      </c>
      <c r="AD22" s="31">
        <v>1485.809925</v>
      </c>
      <c r="AE22" s="31">
        <v>1494.6165369999999</v>
      </c>
      <c r="AF22" s="31">
        <v>1534.018</v>
      </c>
      <c r="AG22" s="31">
        <v>1546</v>
      </c>
      <c r="AH22" s="31">
        <v>1529</v>
      </c>
      <c r="AI22" s="32">
        <f t="shared" si="1"/>
        <v>1559.2179762999986</v>
      </c>
      <c r="AJ22" s="32">
        <f t="shared" si="1"/>
        <v>1569.8259662400014</v>
      </c>
    </row>
    <row r="23" spans="1:36" ht="16.5" customHeight="1">
      <c r="A23" s="28" t="s">
        <v>202</v>
      </c>
      <c r="B23" s="34"/>
      <c r="C23" s="34"/>
      <c r="D23" s="34"/>
      <c r="E23" s="34"/>
      <c r="F23" s="34"/>
      <c r="G23" s="34"/>
      <c r="H23" s="34"/>
      <c r="I23" s="34"/>
      <c r="J23" s="34"/>
      <c r="K23" s="34"/>
      <c r="L23" s="34"/>
      <c r="M23" s="34"/>
      <c r="N23" s="34"/>
      <c r="O23" s="34"/>
      <c r="P23" s="34"/>
      <c r="Q23" s="31"/>
      <c r="R23" s="31"/>
      <c r="S23" s="31"/>
      <c r="T23" s="31"/>
      <c r="U23" s="31"/>
      <c r="V23" s="31"/>
      <c r="W23" s="31"/>
      <c r="X23" s="31"/>
      <c r="Y23" s="31"/>
      <c r="Z23" s="31"/>
      <c r="AA23" s="31"/>
      <c r="AB23" s="31"/>
      <c r="AC23" s="31"/>
      <c r="AD23" s="31"/>
      <c r="AE23" s="31"/>
      <c r="AF23" s="31"/>
      <c r="AG23" s="31"/>
      <c r="AH23" s="31"/>
    </row>
    <row r="24" spans="1:36" ht="16.5" customHeight="1">
      <c r="A24" s="38" t="s">
        <v>203</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1">
        <v>5330</v>
      </c>
      <c r="R24" s="44">
        <v>5573.9916949999997</v>
      </c>
      <c r="S24" s="44">
        <v>5570.5677539999997</v>
      </c>
      <c r="T24" s="44">
        <v>5337.8184959999999</v>
      </c>
      <c r="U24" s="31">
        <v>5679.9327190000004</v>
      </c>
      <c r="V24" s="31">
        <v>5510.8824969999996</v>
      </c>
      <c r="W24" s="31">
        <v>5381.3696630000004</v>
      </c>
      <c r="X24" s="31">
        <v>5409.8024230000001</v>
      </c>
      <c r="Y24" s="31">
        <v>5784.2503559999996</v>
      </c>
      <c r="Z24" s="34">
        <v>6178.5061949999999</v>
      </c>
      <c r="AA24" s="34">
        <v>5914.0960670000004</v>
      </c>
      <c r="AB24" s="34">
        <v>6419.7054660000003</v>
      </c>
      <c r="AC24" s="31">
        <v>6567.8390909999998</v>
      </c>
      <c r="AD24" s="31">
        <v>6752.432476</v>
      </c>
      <c r="AE24" s="31">
        <v>7283.1049199999998</v>
      </c>
      <c r="AF24" s="31">
        <v>6674.6818009999997</v>
      </c>
      <c r="AG24" s="31">
        <v>6536</v>
      </c>
      <c r="AH24" s="31">
        <v>6520</v>
      </c>
      <c r="AI24" s="32">
        <f t="shared" si="1"/>
        <v>6389.652877799992</v>
      </c>
      <c r="AJ24" s="32">
        <f t="shared" si="1"/>
        <v>6098.2121541400556</v>
      </c>
    </row>
    <row r="25" spans="1:36" ht="16.5" customHeight="1">
      <c r="A25" s="33" t="s">
        <v>198</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1">
        <v>11314.228574000001</v>
      </c>
      <c r="AD25" s="31">
        <v>11120.63185</v>
      </c>
      <c r="AE25" s="31">
        <v>11735.558829</v>
      </c>
      <c r="AF25" s="31">
        <v>11599.8469</v>
      </c>
      <c r="AG25" s="31">
        <v>11759</v>
      </c>
      <c r="AH25" s="31">
        <v>11840</v>
      </c>
      <c r="AI25" s="32">
        <f t="shared" si="1"/>
        <v>12049.660757100035</v>
      </c>
      <c r="AJ25" s="32">
        <f t="shared" si="1"/>
        <v>12057.320384080056</v>
      </c>
    </row>
    <row r="26" spans="1:36" ht="16.5" customHeight="1">
      <c r="A26" s="33" t="s">
        <v>204</v>
      </c>
      <c r="B26" s="34" t="s">
        <v>187</v>
      </c>
      <c r="C26" s="34" t="s">
        <v>187</v>
      </c>
      <c r="D26" s="34" t="s">
        <v>187</v>
      </c>
      <c r="E26" s="34" t="s">
        <v>187</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1">
        <v>2363.430715</v>
      </c>
      <c r="AD26" s="31">
        <v>2488.8479259999999</v>
      </c>
      <c r="AE26" s="31">
        <v>2564.6256590000003</v>
      </c>
      <c r="AF26" s="31">
        <v>2674.5208000000002</v>
      </c>
      <c r="AG26" s="31">
        <v>2645</v>
      </c>
      <c r="AH26" s="31">
        <v>2775</v>
      </c>
      <c r="AI26" s="32">
        <f t="shared" si="1"/>
        <v>2825.402423699983</v>
      </c>
      <c r="AJ26" s="32">
        <f t="shared" si="1"/>
        <v>2883.5195953599759</v>
      </c>
    </row>
    <row r="27" spans="1:36" ht="16.5" customHeight="1" thickBot="1">
      <c r="A27" s="33" t="s">
        <v>205</v>
      </c>
      <c r="B27" s="34" t="s">
        <v>187</v>
      </c>
      <c r="C27" s="34" t="s">
        <v>187</v>
      </c>
      <c r="D27" s="34" t="s">
        <v>187</v>
      </c>
      <c r="E27" s="34" t="s">
        <v>187</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45">
        <v>13843.512074999999</v>
      </c>
      <c r="S27" s="45">
        <v>14178.091572000001</v>
      </c>
      <c r="T27" s="45">
        <v>13663.224326</v>
      </c>
      <c r="U27" s="45">
        <v>13606.195594000001</v>
      </c>
      <c r="V27" s="45">
        <v>14354.281087000001</v>
      </c>
      <c r="W27" s="45">
        <v>14417.698761</v>
      </c>
      <c r="X27" s="45">
        <v>14721.465516</v>
      </c>
      <c r="Y27" s="45">
        <v>16137.9522</v>
      </c>
      <c r="Z27" s="45">
        <v>16849.9198</v>
      </c>
      <c r="AA27" s="45">
        <v>16805.109970000001</v>
      </c>
      <c r="AB27" s="45">
        <v>16406.938677999999</v>
      </c>
      <c r="AC27" s="46">
        <v>17316.613255</v>
      </c>
      <c r="AD27" s="46">
        <v>17516.432841999998</v>
      </c>
      <c r="AE27" s="46">
        <v>18004.627035000001</v>
      </c>
      <c r="AF27" s="46">
        <v>18339.048699999999</v>
      </c>
      <c r="AG27" s="46">
        <v>18400</v>
      </c>
      <c r="AH27" s="46">
        <v>18474</v>
      </c>
      <c r="AI27" s="32">
        <f t="shared" si="1"/>
        <v>18839.973899700039</v>
      </c>
      <c r="AJ27" s="32">
        <f t="shared" si="1"/>
        <v>18953.22343576001</v>
      </c>
    </row>
    <row r="28" spans="1:36" s="47" customFormat="1" ht="12.75" customHeight="1">
      <c r="A28" s="78" t="s">
        <v>206</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I28" s="32"/>
    </row>
    <row r="29" spans="1:36" s="27" customFormat="1" ht="12.7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36" s="47" customFormat="1" ht="12.75" customHeight="1">
      <c r="A30" s="70" t="s">
        <v>207</v>
      </c>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36" s="47" customFormat="1" ht="38.25" customHeight="1">
      <c r="A31" s="70" t="s">
        <v>208</v>
      </c>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36" s="47" customFormat="1" ht="12.75" customHeight="1">
      <c r="A32" s="70" t="s">
        <v>209</v>
      </c>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s="47" customFormat="1" ht="12.75" customHeight="1">
      <c r="A33" s="70" t="s">
        <v>210</v>
      </c>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s="47" customFormat="1" ht="12.75" customHeight="1">
      <c r="A34" s="70" t="s">
        <v>211</v>
      </c>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s="47" customFormat="1" ht="25.5" customHeight="1">
      <c r="A35" s="70" t="s">
        <v>212</v>
      </c>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s="47" customFormat="1" ht="12.75" customHeight="1">
      <c r="A36" s="80" t="s">
        <v>213</v>
      </c>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s="47" customFormat="1" ht="12.75" customHeight="1">
      <c r="A37" s="70" t="s">
        <v>214</v>
      </c>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s="47" customFormat="1" ht="12.75" customHeight="1">
      <c r="A38" s="70" t="s">
        <v>215</v>
      </c>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s="47" customFormat="1" ht="12.75" customHeight="1">
      <c r="A39" s="70" t="s">
        <v>216</v>
      </c>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s="47" customFormat="1" ht="12.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s="47" customFormat="1" ht="12.75" customHeight="1">
      <c r="A41" s="72" t="s">
        <v>217</v>
      </c>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s="47" customFormat="1" ht="38.25" customHeight="1">
      <c r="A42" s="73" t="s">
        <v>218</v>
      </c>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s="47" customFormat="1" ht="51" customHeight="1">
      <c r="A43" s="73" t="s">
        <v>219</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s="47" customFormat="1" ht="12.75" customHeight="1">
      <c r="A44" s="74" t="s">
        <v>220</v>
      </c>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spans="1:26" s="47" customFormat="1" ht="12.75" customHeight="1">
      <c r="A45" s="75" t="s">
        <v>221</v>
      </c>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s="47" customFormat="1" ht="12.75" customHeight="1">
      <c r="A46" s="76" t="s">
        <v>222</v>
      </c>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s="47" customFormat="1" ht="12.75" customHeight="1">
      <c r="A47" s="73" t="s">
        <v>223</v>
      </c>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s="47" customFormat="1"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s="47" customFormat="1" ht="12.75" customHeight="1">
      <c r="A49" s="69" t="s">
        <v>224</v>
      </c>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spans="1:26" s="47" customFormat="1" ht="12.75" customHeight="1">
      <c r="A50" s="69" t="s">
        <v>225</v>
      </c>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s="47" customFormat="1" ht="12.75" customHeight="1">
      <c r="A51" s="67" t="s">
        <v>226</v>
      </c>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s="47" customFormat="1" ht="12.75" customHeight="1">
      <c r="A52" s="65" t="s">
        <v>227</v>
      </c>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s="47" customFormat="1" ht="12.75" customHeight="1">
      <c r="A53" s="65" t="s">
        <v>228</v>
      </c>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s="47" customFormat="1" ht="12.75" customHeight="1">
      <c r="A54" s="66" t="s">
        <v>229</v>
      </c>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s="47" customFormat="1" ht="12.75" customHeight="1">
      <c r="A55" s="68" t="s">
        <v>230</v>
      </c>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s="47" customFormat="1" ht="12.75" customHeight="1">
      <c r="A56" s="67" t="s">
        <v>231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s="47" customFormat="1" ht="12.75" customHeight="1">
      <c r="A57" s="66" t="s">
        <v>232</v>
      </c>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s="47" customFormat="1" ht="12.75" customHeight="1">
      <c r="A58" s="65" t="s">
        <v>233</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s="47" customFormat="1" ht="12.75" customHeight="1">
      <c r="A59" s="67" t="s">
        <v>234</v>
      </c>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s="47" customFormat="1" ht="12.75" customHeight="1">
      <c r="A60" s="65" t="s">
        <v>235</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s="47" customFormat="1" ht="12.75" customHeight="1">
      <c r="A61" s="67" t="s">
        <v>236</v>
      </c>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s="47" customFormat="1" ht="12.75" customHeight="1">
      <c r="A62" s="65" t="s">
        <v>237</v>
      </c>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s="47" customFormat="1" ht="12.75" customHeight="1">
      <c r="A63" s="65" t="s">
        <v>238</v>
      </c>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s="47" customFormat="1" ht="12.75" customHeight="1">
      <c r="A64" s="67" t="s">
        <v>239</v>
      </c>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s="47" customFormat="1" ht="12.75" customHeight="1">
      <c r="A65" s="66" t="s">
        <v>240</v>
      </c>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s="47" customFormat="1" ht="12.75" customHeight="1">
      <c r="A66" s="65" t="s">
        <v>233</v>
      </c>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s="47" customFormat="1" ht="12.75" customHeight="1">
      <c r="A67" s="67" t="s">
        <v>241</v>
      </c>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s="47" customFormat="1" ht="12.75" customHeight="1">
      <c r="A68" s="65" t="s">
        <v>242</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47" customFormat="1" ht="12.75" customHeight="1">
      <c r="A69" s="67" t="s">
        <v>243</v>
      </c>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s="47" customFormat="1" ht="12.75" customHeight="1">
      <c r="A70" s="66" t="s">
        <v>244</v>
      </c>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s="47" customFormat="1" ht="12.75" customHeight="1">
      <c r="A71" s="65" t="s">
        <v>245</v>
      </c>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s="48" customFormat="1" ht="12.75" customHeight="1">
      <c r="A72" s="68" t="s">
        <v>246</v>
      </c>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s="48" customFormat="1" ht="12.75" customHeight="1">
      <c r="A73" s="67" t="s">
        <v>247</v>
      </c>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s="48" customFormat="1" ht="12.75" customHeight="1">
      <c r="A74" s="65" t="s">
        <v>248</v>
      </c>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s="48" customFormat="1" ht="12.75" customHeight="1">
      <c r="A75" s="65" t="s">
        <v>249</v>
      </c>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s="47" customFormat="1" ht="12.75" customHeight="1">
      <c r="A76" s="65" t="s">
        <v>250</v>
      </c>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2.75" customHeight="1">
      <c r="A77" s="67" t="s">
        <v>251</v>
      </c>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s="47" customFormat="1" ht="12.75" customHeight="1">
      <c r="A78" s="65" t="s">
        <v>252</v>
      </c>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s="48" customFormat="1" ht="12.75" customHeight="1">
      <c r="A79" s="65" t="s">
        <v>250</v>
      </c>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s="47" customFormat="1" ht="12.75" customHeight="1">
      <c r="A80" s="68" t="s">
        <v>253</v>
      </c>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s="47" customFormat="1" ht="12.75" customHeight="1">
      <c r="A81" s="65" t="s">
        <v>254</v>
      </c>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s="47" customFormat="1" ht="12.75" customHeight="1">
      <c r="A82" s="65" t="s">
        <v>255</v>
      </c>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2.75" customHeight="1">
      <c r="A83" s="65" t="s">
        <v>256</v>
      </c>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2.75" customHeight="1">
      <c r="A84" s="66" t="s">
        <v>257</v>
      </c>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8" t="s">
        <v>20</v>
      </c>
      <c r="B3" s="8" t="s">
        <v>21</v>
      </c>
      <c r="C3" s="8" t="s">
        <v>22</v>
      </c>
      <c r="D3" s="8" t="s">
        <v>23</v>
      </c>
      <c r="E3" s="8" t="s">
        <v>24</v>
      </c>
      <c r="F3" s="8" t="s">
        <v>25</v>
      </c>
      <c r="G3" s="8" t="s">
        <v>26</v>
      </c>
    </row>
    <row r="4" spans="1:7">
      <c r="A4" t="s">
        <v>27</v>
      </c>
      <c r="B4" s="9">
        <v>21611</v>
      </c>
      <c r="C4" s="9">
        <v>244203</v>
      </c>
      <c r="D4" s="9">
        <v>3584</v>
      </c>
      <c r="E4">
        <v>11.3</v>
      </c>
      <c r="F4">
        <v>5.7</v>
      </c>
      <c r="G4">
        <v>2.4</v>
      </c>
    </row>
    <row r="5" spans="1:7">
      <c r="A5" t="s">
        <v>28</v>
      </c>
      <c r="B5" s="9">
        <v>10147</v>
      </c>
      <c r="C5" s="9">
        <v>121865</v>
      </c>
      <c r="D5" s="9">
        <v>2035</v>
      </c>
      <c r="E5">
        <v>12</v>
      </c>
      <c r="F5">
        <v>6</v>
      </c>
      <c r="G5">
        <v>2.7</v>
      </c>
    </row>
    <row r="6" spans="1:7">
      <c r="A6" t="s">
        <v>29</v>
      </c>
      <c r="B6">
        <v>735</v>
      </c>
      <c r="C6" s="9">
        <v>8137</v>
      </c>
      <c r="D6">
        <v>154</v>
      </c>
      <c r="E6">
        <v>11.1</v>
      </c>
      <c r="F6">
        <v>7.8</v>
      </c>
      <c r="G6">
        <v>2.4</v>
      </c>
    </row>
    <row r="7" spans="1:7">
      <c r="A7" t="s">
        <v>30</v>
      </c>
      <c r="B7">
        <v>854</v>
      </c>
      <c r="C7" s="9">
        <v>12694</v>
      </c>
      <c r="D7">
        <v>220</v>
      </c>
      <c r="E7">
        <v>14.9</v>
      </c>
      <c r="F7">
        <v>4.0999999999999996</v>
      </c>
      <c r="G7">
        <v>3.8</v>
      </c>
    </row>
    <row r="8" spans="1:7">
      <c r="A8" t="s">
        <v>31</v>
      </c>
      <c r="B8" s="9">
        <v>1704</v>
      </c>
      <c r="C8" s="9">
        <v>18728</v>
      </c>
      <c r="D8">
        <v>212</v>
      </c>
      <c r="E8">
        <v>11</v>
      </c>
      <c r="F8">
        <v>4.7</v>
      </c>
      <c r="G8">
        <v>2.2999999999999998</v>
      </c>
    </row>
    <row r="9" spans="1:7">
      <c r="A9" t="s">
        <v>32</v>
      </c>
      <c r="B9" s="9">
        <v>2508</v>
      </c>
      <c r="C9" s="9">
        <v>21580</v>
      </c>
      <c r="D9">
        <v>362</v>
      </c>
      <c r="E9">
        <v>8.6</v>
      </c>
      <c r="F9">
        <v>6.3</v>
      </c>
      <c r="G9">
        <v>2.2999999999999998</v>
      </c>
    </row>
    <row r="10" spans="1:7">
      <c r="A10" t="s">
        <v>33</v>
      </c>
      <c r="B10" s="9">
        <v>3916</v>
      </c>
      <c r="C10" s="9">
        <v>43741</v>
      </c>
      <c r="D10">
        <v>280</v>
      </c>
      <c r="E10">
        <v>11.2</v>
      </c>
      <c r="F10">
        <v>4.5999999999999996</v>
      </c>
      <c r="G10">
        <v>1.3</v>
      </c>
    </row>
    <row r="11" spans="1:7">
      <c r="A11" t="s">
        <v>34</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9"/>
  <sheetViews>
    <sheetView workbookViewId="0">
      <selection activeCell="AD29" sqref="AD29"/>
    </sheetView>
  </sheetViews>
  <sheetFormatPr defaultColWidth="9.140625" defaultRowHeight="15"/>
  <cols>
    <col min="1" max="1" width="16.5703125" customWidth="1"/>
    <col min="2" max="2" width="9" customWidth="1"/>
  </cols>
  <sheetData>
    <row r="1" spans="1:32" ht="30">
      <c r="A1" s="8" t="s">
        <v>262</v>
      </c>
      <c r="B1" s="5">
        <v>2020</v>
      </c>
      <c r="C1" s="5">
        <v>2021</v>
      </c>
      <c r="D1" s="5">
        <v>2022</v>
      </c>
      <c r="E1" s="5">
        <v>2023</v>
      </c>
      <c r="F1" s="5">
        <v>2024</v>
      </c>
      <c r="G1" s="5">
        <v>2025</v>
      </c>
      <c r="H1" s="5">
        <v>2026</v>
      </c>
      <c r="I1" s="5">
        <v>2027</v>
      </c>
      <c r="J1" s="5">
        <v>2028</v>
      </c>
      <c r="K1" s="5">
        <v>2029</v>
      </c>
      <c r="L1" s="5">
        <v>2030</v>
      </c>
      <c r="M1" s="5">
        <v>2031</v>
      </c>
      <c r="N1" s="5">
        <v>2032</v>
      </c>
      <c r="O1" s="5">
        <v>2033</v>
      </c>
      <c r="P1" s="5">
        <v>2034</v>
      </c>
      <c r="Q1" s="5">
        <v>2035</v>
      </c>
      <c r="R1" s="5">
        <v>2036</v>
      </c>
      <c r="S1" s="5">
        <v>2037</v>
      </c>
      <c r="T1" s="5">
        <v>2038</v>
      </c>
      <c r="U1" s="5">
        <v>2039</v>
      </c>
      <c r="V1" s="5">
        <v>2040</v>
      </c>
      <c r="W1" s="5">
        <v>2041</v>
      </c>
      <c r="X1" s="5">
        <v>2042</v>
      </c>
      <c r="Y1" s="5">
        <v>2043</v>
      </c>
      <c r="Z1" s="5">
        <v>2044</v>
      </c>
      <c r="AA1" s="5">
        <v>2045</v>
      </c>
      <c r="AB1" s="5">
        <v>2046</v>
      </c>
      <c r="AC1" s="5">
        <v>2047</v>
      </c>
      <c r="AD1" s="5">
        <v>2048</v>
      </c>
      <c r="AE1" s="5">
        <v>2049</v>
      </c>
      <c r="AF1" s="5">
        <v>2050</v>
      </c>
    </row>
    <row r="2" spans="1:32">
      <c r="A2" t="s">
        <v>5</v>
      </c>
      <c r="B2" s="6">
        <f>INDEX('AEO 2021 Table 7'!18:18,MATCH(About!$B$35,'AEO 2021 Table 7'!$13:$13,0))*1000000000/SUM('SYVbT-passenger'!B2:H2)</f>
        <v>10203.955098895827</v>
      </c>
      <c r="C2" s="6">
        <f t="shared" ref="C2:C7" si="0">$B2</f>
        <v>10203.955098895827</v>
      </c>
      <c r="D2" s="6">
        <f t="shared" ref="D2:M3" si="1">$B2</f>
        <v>10203.955098895827</v>
      </c>
      <c r="E2" s="6">
        <f t="shared" si="1"/>
        <v>10203.955098895827</v>
      </c>
      <c r="F2" s="6">
        <f t="shared" si="1"/>
        <v>10203.955098895827</v>
      </c>
      <c r="G2" s="6">
        <f t="shared" si="1"/>
        <v>10203.955098895827</v>
      </c>
      <c r="H2" s="6">
        <f t="shared" si="1"/>
        <v>10203.955098895827</v>
      </c>
      <c r="I2" s="6">
        <f t="shared" si="1"/>
        <v>10203.955098895827</v>
      </c>
      <c r="J2" s="6">
        <f t="shared" si="1"/>
        <v>10203.955098895827</v>
      </c>
      <c r="K2" s="6">
        <f t="shared" si="1"/>
        <v>10203.955098895827</v>
      </c>
      <c r="L2" s="6">
        <f t="shared" si="1"/>
        <v>10203.955098895827</v>
      </c>
      <c r="M2" s="6">
        <f t="shared" si="1"/>
        <v>10203.955098895827</v>
      </c>
      <c r="N2" s="6">
        <f t="shared" ref="N2:W3" si="2">$B2</f>
        <v>10203.955098895827</v>
      </c>
      <c r="O2" s="6">
        <f t="shared" si="2"/>
        <v>10203.955098895827</v>
      </c>
      <c r="P2" s="6">
        <f t="shared" si="2"/>
        <v>10203.955098895827</v>
      </c>
      <c r="Q2" s="6">
        <f t="shared" si="2"/>
        <v>10203.955098895827</v>
      </c>
      <c r="R2" s="6">
        <f t="shared" si="2"/>
        <v>10203.955098895827</v>
      </c>
      <c r="S2" s="6">
        <f t="shared" si="2"/>
        <v>10203.955098895827</v>
      </c>
      <c r="T2" s="6">
        <f t="shared" si="2"/>
        <v>10203.955098895827</v>
      </c>
      <c r="U2" s="6">
        <f t="shared" si="2"/>
        <v>10203.955098895827</v>
      </c>
      <c r="V2" s="6">
        <f t="shared" si="2"/>
        <v>10203.955098895827</v>
      </c>
      <c r="W2" s="6">
        <f t="shared" si="2"/>
        <v>10203.955098895827</v>
      </c>
      <c r="X2" s="6">
        <f t="shared" ref="X2:AF3" si="3">$B2</f>
        <v>10203.955098895827</v>
      </c>
      <c r="Y2" s="6">
        <f t="shared" si="3"/>
        <v>10203.955098895827</v>
      </c>
      <c r="Z2" s="6">
        <f t="shared" si="3"/>
        <v>10203.955098895827</v>
      </c>
      <c r="AA2" s="6">
        <f t="shared" si="3"/>
        <v>10203.955098895827</v>
      </c>
      <c r="AB2" s="6">
        <f t="shared" si="3"/>
        <v>10203.955098895827</v>
      </c>
      <c r="AC2" s="6">
        <f t="shared" si="3"/>
        <v>10203.955098895827</v>
      </c>
      <c r="AD2" s="6">
        <f t="shared" si="3"/>
        <v>10203.955098895827</v>
      </c>
      <c r="AE2" s="6">
        <f t="shared" si="3"/>
        <v>10203.955098895827</v>
      </c>
      <c r="AF2" s="6">
        <f t="shared" si="3"/>
        <v>10203.955098895827</v>
      </c>
    </row>
    <row r="3" spans="1:32">
      <c r="A3" t="s">
        <v>6</v>
      </c>
      <c r="B3" s="6">
        <f>INDEX('AEO 2021 Table 7'!22:22,MATCH(About!$B$35,'AEO 2021 Table 7'!$13:$13,0))*1000000000/SUM('SYVbT-passenger'!B3:H3)/'AVLo-passengers'!B3</f>
        <v>5139.5248510072579</v>
      </c>
      <c r="C3" s="6">
        <f t="shared" ref="C3" si="4">$B3</f>
        <v>5139.5248510072579</v>
      </c>
      <c r="D3" s="6">
        <f t="shared" si="1"/>
        <v>5139.5248510072579</v>
      </c>
      <c r="E3" s="6">
        <f t="shared" si="1"/>
        <v>5139.5248510072579</v>
      </c>
      <c r="F3" s="6">
        <f t="shared" si="1"/>
        <v>5139.5248510072579</v>
      </c>
      <c r="G3" s="6">
        <f t="shared" si="1"/>
        <v>5139.5248510072579</v>
      </c>
      <c r="H3" s="6">
        <f t="shared" si="1"/>
        <v>5139.5248510072579</v>
      </c>
      <c r="I3" s="6">
        <f t="shared" si="1"/>
        <v>5139.5248510072579</v>
      </c>
      <c r="J3" s="6">
        <f t="shared" si="1"/>
        <v>5139.5248510072579</v>
      </c>
      <c r="K3" s="6">
        <f t="shared" si="1"/>
        <v>5139.5248510072579</v>
      </c>
      <c r="L3" s="6">
        <f t="shared" si="1"/>
        <v>5139.5248510072579</v>
      </c>
      <c r="M3" s="6">
        <f t="shared" si="1"/>
        <v>5139.5248510072579</v>
      </c>
      <c r="N3" s="6">
        <f t="shared" si="2"/>
        <v>5139.5248510072579</v>
      </c>
      <c r="O3" s="6">
        <f t="shared" si="2"/>
        <v>5139.5248510072579</v>
      </c>
      <c r="P3" s="6">
        <f t="shared" si="2"/>
        <v>5139.5248510072579</v>
      </c>
      <c r="Q3" s="6">
        <f t="shared" si="2"/>
        <v>5139.5248510072579</v>
      </c>
      <c r="R3" s="6">
        <f t="shared" si="2"/>
        <v>5139.5248510072579</v>
      </c>
      <c r="S3" s="6">
        <f t="shared" si="2"/>
        <v>5139.5248510072579</v>
      </c>
      <c r="T3" s="6">
        <f t="shared" si="2"/>
        <v>5139.5248510072579</v>
      </c>
      <c r="U3" s="6">
        <f t="shared" si="2"/>
        <v>5139.5248510072579</v>
      </c>
      <c r="V3" s="6">
        <f t="shared" si="2"/>
        <v>5139.5248510072579</v>
      </c>
      <c r="W3" s="6">
        <f t="shared" si="2"/>
        <v>5139.5248510072579</v>
      </c>
      <c r="X3" s="6">
        <f t="shared" si="3"/>
        <v>5139.5248510072579</v>
      </c>
      <c r="Y3" s="6">
        <f t="shared" si="3"/>
        <v>5139.5248510072579</v>
      </c>
      <c r="Z3" s="6">
        <f t="shared" si="3"/>
        <v>5139.5248510072579</v>
      </c>
      <c r="AA3" s="6">
        <f t="shared" si="3"/>
        <v>5139.5248510072579</v>
      </c>
      <c r="AB3" s="6">
        <f t="shared" si="3"/>
        <v>5139.5248510072579</v>
      </c>
      <c r="AC3" s="6">
        <f t="shared" si="3"/>
        <v>5139.5248510072579</v>
      </c>
      <c r="AD3" s="6">
        <f t="shared" si="3"/>
        <v>5139.5248510072579</v>
      </c>
      <c r="AE3" s="6">
        <f t="shared" si="3"/>
        <v>5139.5248510072579</v>
      </c>
      <c r="AF3" s="6">
        <f t="shared" si="3"/>
        <v>5139.5248510072579</v>
      </c>
    </row>
    <row r="4" spans="1:32">
      <c r="A4" t="s">
        <v>7</v>
      </c>
      <c r="B4" s="6">
        <f>((INDEX('AEO 2021 Table 47'!$36:$36,MATCH(About!$B$35,'AEO 2021 Table 47'!$1:$1,0))+INDEX('AEO 2021 Table 47'!50:50,MATCH(About!$B$35,'AEO 2021 Table 47'!$1:$1,0)))*1000000000)/'SYVbT-passenger'!E4/'AVLo-passengers'!B4</f>
        <v>1843079.640837525</v>
      </c>
      <c r="C4" s="6">
        <f t="shared" ref="C4:AF4" si="5">$B$4</f>
        <v>1843079.640837525</v>
      </c>
      <c r="D4" s="6">
        <f t="shared" si="5"/>
        <v>1843079.640837525</v>
      </c>
      <c r="E4" s="6">
        <f t="shared" si="5"/>
        <v>1843079.640837525</v>
      </c>
      <c r="F4" s="6">
        <f t="shared" si="5"/>
        <v>1843079.640837525</v>
      </c>
      <c r="G4" s="6">
        <f t="shared" si="5"/>
        <v>1843079.640837525</v>
      </c>
      <c r="H4" s="6">
        <f t="shared" si="5"/>
        <v>1843079.640837525</v>
      </c>
      <c r="I4" s="6">
        <f t="shared" si="5"/>
        <v>1843079.640837525</v>
      </c>
      <c r="J4" s="6">
        <f t="shared" si="5"/>
        <v>1843079.640837525</v>
      </c>
      <c r="K4" s="6">
        <f t="shared" si="5"/>
        <v>1843079.640837525</v>
      </c>
      <c r="L4" s="6">
        <f t="shared" si="5"/>
        <v>1843079.640837525</v>
      </c>
      <c r="M4" s="6">
        <f t="shared" si="5"/>
        <v>1843079.640837525</v>
      </c>
      <c r="N4" s="6">
        <f t="shared" si="5"/>
        <v>1843079.640837525</v>
      </c>
      <c r="O4" s="6">
        <f t="shared" si="5"/>
        <v>1843079.640837525</v>
      </c>
      <c r="P4" s="6">
        <f t="shared" si="5"/>
        <v>1843079.640837525</v>
      </c>
      <c r="Q4" s="6">
        <f t="shared" si="5"/>
        <v>1843079.640837525</v>
      </c>
      <c r="R4" s="6">
        <f t="shared" si="5"/>
        <v>1843079.640837525</v>
      </c>
      <c r="S4" s="6">
        <f t="shared" si="5"/>
        <v>1843079.640837525</v>
      </c>
      <c r="T4" s="6">
        <f t="shared" si="5"/>
        <v>1843079.640837525</v>
      </c>
      <c r="U4" s="6">
        <f t="shared" si="5"/>
        <v>1843079.640837525</v>
      </c>
      <c r="V4" s="6">
        <f t="shared" si="5"/>
        <v>1843079.640837525</v>
      </c>
      <c r="W4" s="6">
        <f t="shared" si="5"/>
        <v>1843079.640837525</v>
      </c>
      <c r="X4" s="6">
        <f t="shared" si="5"/>
        <v>1843079.640837525</v>
      </c>
      <c r="Y4" s="6">
        <f t="shared" si="5"/>
        <v>1843079.640837525</v>
      </c>
      <c r="Z4" s="6">
        <f t="shared" si="5"/>
        <v>1843079.640837525</v>
      </c>
      <c r="AA4" s="6">
        <f t="shared" si="5"/>
        <v>1843079.640837525</v>
      </c>
      <c r="AB4" s="6">
        <f t="shared" si="5"/>
        <v>1843079.640837525</v>
      </c>
      <c r="AC4" s="6">
        <f t="shared" si="5"/>
        <v>1843079.640837525</v>
      </c>
      <c r="AD4" s="6">
        <f t="shared" si="5"/>
        <v>1843079.640837525</v>
      </c>
      <c r="AE4" s="6">
        <f t="shared" si="5"/>
        <v>1843079.640837525</v>
      </c>
      <c r="AF4" s="6">
        <f t="shared" si="5"/>
        <v>1843079.640837525</v>
      </c>
    </row>
    <row r="5" spans="1:32">
      <c r="A5" t="s">
        <v>8</v>
      </c>
      <c r="B5" s="6">
        <f>INDEX('AEO 2021 Table 7'!23:23,MATCH(About!$B$35,'AEO 2021 Table 7'!$13:$13,0))*1000000000/SUM('SYVbT-passenger'!B5:H5)/'AVLo-passengers'!B5</f>
        <v>20502.429327485759</v>
      </c>
      <c r="C5" s="6">
        <f t="shared" si="0"/>
        <v>20502.429327485759</v>
      </c>
      <c r="D5" s="6">
        <f t="shared" ref="D5:M7" si="6">$B5</f>
        <v>20502.429327485759</v>
      </c>
      <c r="E5" s="6">
        <f t="shared" si="6"/>
        <v>20502.429327485759</v>
      </c>
      <c r="F5" s="6">
        <f t="shared" si="6"/>
        <v>20502.429327485759</v>
      </c>
      <c r="G5" s="6">
        <f t="shared" si="6"/>
        <v>20502.429327485759</v>
      </c>
      <c r="H5" s="6">
        <f t="shared" si="6"/>
        <v>20502.429327485759</v>
      </c>
      <c r="I5" s="6">
        <f t="shared" si="6"/>
        <v>20502.429327485759</v>
      </c>
      <c r="J5" s="6">
        <f t="shared" si="6"/>
        <v>20502.429327485759</v>
      </c>
      <c r="K5" s="6">
        <f t="shared" si="6"/>
        <v>20502.429327485759</v>
      </c>
      <c r="L5" s="6">
        <f t="shared" si="6"/>
        <v>20502.429327485759</v>
      </c>
      <c r="M5" s="6">
        <f t="shared" si="6"/>
        <v>20502.429327485759</v>
      </c>
      <c r="N5" s="6">
        <f t="shared" ref="N5:W7" si="7">$B5</f>
        <v>20502.429327485759</v>
      </c>
      <c r="O5" s="6">
        <f t="shared" si="7"/>
        <v>20502.429327485759</v>
      </c>
      <c r="P5" s="6">
        <f t="shared" si="7"/>
        <v>20502.429327485759</v>
      </c>
      <c r="Q5" s="6">
        <f t="shared" si="7"/>
        <v>20502.429327485759</v>
      </c>
      <c r="R5" s="6">
        <f t="shared" si="7"/>
        <v>20502.429327485759</v>
      </c>
      <c r="S5" s="6">
        <f t="shared" si="7"/>
        <v>20502.429327485759</v>
      </c>
      <c r="T5" s="6">
        <f t="shared" si="7"/>
        <v>20502.429327485759</v>
      </c>
      <c r="U5" s="6">
        <f t="shared" si="7"/>
        <v>20502.429327485759</v>
      </c>
      <c r="V5" s="6">
        <f t="shared" si="7"/>
        <v>20502.429327485759</v>
      </c>
      <c r="W5" s="6">
        <f t="shared" si="7"/>
        <v>20502.429327485759</v>
      </c>
      <c r="X5" s="6">
        <f t="shared" ref="X5:AF7" si="8">$B5</f>
        <v>20502.429327485759</v>
      </c>
      <c r="Y5" s="6">
        <f t="shared" si="8"/>
        <v>20502.429327485759</v>
      </c>
      <c r="Z5" s="6">
        <f t="shared" si="8"/>
        <v>20502.429327485759</v>
      </c>
      <c r="AA5" s="6">
        <f t="shared" si="8"/>
        <v>20502.429327485759</v>
      </c>
      <c r="AB5" s="6">
        <f t="shared" si="8"/>
        <v>20502.429327485759</v>
      </c>
      <c r="AC5" s="6">
        <f t="shared" si="8"/>
        <v>20502.429327485759</v>
      </c>
      <c r="AD5" s="6">
        <f t="shared" si="8"/>
        <v>20502.429327485759</v>
      </c>
      <c r="AE5" s="6">
        <f t="shared" si="8"/>
        <v>20502.429327485759</v>
      </c>
      <c r="AF5" s="6">
        <f t="shared" si="8"/>
        <v>20502.429327485759</v>
      </c>
    </row>
    <row r="6" spans="1:32">
      <c r="A6" t="s">
        <v>9</v>
      </c>
      <c r="B6" s="6">
        <f>SUM('NRBS 40'!D5,'NRBS 40'!D7,'NRBS 40'!D8)/SUM('NRBS 40'!B5,'NRBS 40'!B7,'NRBS 40'!B8)*1000</f>
        <v>194.17552144824873</v>
      </c>
      <c r="C6" s="6">
        <f t="shared" si="0"/>
        <v>194.17552144824873</v>
      </c>
      <c r="D6" s="6">
        <f t="shared" si="6"/>
        <v>194.17552144824873</v>
      </c>
      <c r="E6" s="6">
        <f t="shared" si="6"/>
        <v>194.17552144824873</v>
      </c>
      <c r="F6" s="6">
        <f t="shared" si="6"/>
        <v>194.17552144824873</v>
      </c>
      <c r="G6" s="6">
        <f t="shared" si="6"/>
        <v>194.17552144824873</v>
      </c>
      <c r="H6" s="6">
        <f t="shared" si="6"/>
        <v>194.17552144824873</v>
      </c>
      <c r="I6" s="6">
        <f t="shared" si="6"/>
        <v>194.17552144824873</v>
      </c>
      <c r="J6" s="6">
        <f t="shared" si="6"/>
        <v>194.17552144824873</v>
      </c>
      <c r="K6" s="6">
        <f t="shared" si="6"/>
        <v>194.17552144824873</v>
      </c>
      <c r="L6" s="6">
        <f t="shared" si="6"/>
        <v>194.17552144824873</v>
      </c>
      <c r="M6" s="6">
        <f t="shared" si="6"/>
        <v>194.17552144824873</v>
      </c>
      <c r="N6" s="6">
        <f t="shared" si="7"/>
        <v>194.17552144824873</v>
      </c>
      <c r="O6" s="6">
        <f t="shared" si="7"/>
        <v>194.17552144824873</v>
      </c>
      <c r="P6" s="6">
        <f t="shared" si="7"/>
        <v>194.17552144824873</v>
      </c>
      <c r="Q6" s="6">
        <f t="shared" si="7"/>
        <v>194.17552144824873</v>
      </c>
      <c r="R6" s="6">
        <f t="shared" si="7"/>
        <v>194.17552144824873</v>
      </c>
      <c r="S6" s="6">
        <f t="shared" si="7"/>
        <v>194.17552144824873</v>
      </c>
      <c r="T6" s="6">
        <f t="shared" si="7"/>
        <v>194.17552144824873</v>
      </c>
      <c r="U6" s="6">
        <f t="shared" si="7"/>
        <v>194.17552144824873</v>
      </c>
      <c r="V6" s="6">
        <f t="shared" si="7"/>
        <v>194.17552144824873</v>
      </c>
      <c r="W6" s="6">
        <f t="shared" si="7"/>
        <v>194.17552144824873</v>
      </c>
      <c r="X6" s="6">
        <f t="shared" si="8"/>
        <v>194.17552144824873</v>
      </c>
      <c r="Y6" s="6">
        <f t="shared" si="8"/>
        <v>194.17552144824873</v>
      </c>
      <c r="Z6" s="6">
        <f t="shared" si="8"/>
        <v>194.17552144824873</v>
      </c>
      <c r="AA6" s="6">
        <f t="shared" si="8"/>
        <v>194.17552144824873</v>
      </c>
      <c r="AB6" s="6">
        <f t="shared" si="8"/>
        <v>194.17552144824873</v>
      </c>
      <c r="AC6" s="6">
        <f t="shared" si="8"/>
        <v>194.17552144824873</v>
      </c>
      <c r="AD6" s="6">
        <f t="shared" si="8"/>
        <v>194.17552144824873</v>
      </c>
      <c r="AE6" s="6">
        <f t="shared" si="8"/>
        <v>194.17552144824873</v>
      </c>
      <c r="AF6" s="6">
        <f t="shared" si="8"/>
        <v>194.17552144824873</v>
      </c>
    </row>
    <row r="7" spans="1:32">
      <c r="A7" t="s">
        <v>10</v>
      </c>
      <c r="B7" s="6">
        <f>'NTS 1-40'!AI8*1000000/'SYVbT-passenger'!D7/'AVLo-passengers'!D7</f>
        <v>1929.9434721024677</v>
      </c>
      <c r="C7" s="6">
        <f t="shared" si="0"/>
        <v>1929.9434721024677</v>
      </c>
      <c r="D7" s="6">
        <f t="shared" si="6"/>
        <v>1929.9434721024677</v>
      </c>
      <c r="E7" s="6">
        <f t="shared" si="6"/>
        <v>1929.9434721024677</v>
      </c>
      <c r="F7" s="6">
        <f t="shared" si="6"/>
        <v>1929.9434721024677</v>
      </c>
      <c r="G7" s="6">
        <f t="shared" si="6"/>
        <v>1929.9434721024677</v>
      </c>
      <c r="H7" s="6">
        <f t="shared" si="6"/>
        <v>1929.9434721024677</v>
      </c>
      <c r="I7" s="6">
        <f t="shared" si="6"/>
        <v>1929.9434721024677</v>
      </c>
      <c r="J7" s="6">
        <f t="shared" si="6"/>
        <v>1929.9434721024677</v>
      </c>
      <c r="K7" s="6">
        <f t="shared" si="6"/>
        <v>1929.9434721024677</v>
      </c>
      <c r="L7" s="6">
        <f t="shared" si="6"/>
        <v>1929.9434721024677</v>
      </c>
      <c r="M7" s="6">
        <f t="shared" si="6"/>
        <v>1929.9434721024677</v>
      </c>
      <c r="N7" s="6">
        <f t="shared" si="7"/>
        <v>1929.9434721024677</v>
      </c>
      <c r="O7" s="6">
        <f t="shared" si="7"/>
        <v>1929.9434721024677</v>
      </c>
      <c r="P7" s="6">
        <f t="shared" si="7"/>
        <v>1929.9434721024677</v>
      </c>
      <c r="Q7" s="6">
        <f t="shared" si="7"/>
        <v>1929.9434721024677</v>
      </c>
      <c r="R7" s="6">
        <f t="shared" si="7"/>
        <v>1929.9434721024677</v>
      </c>
      <c r="S7" s="6">
        <f t="shared" si="7"/>
        <v>1929.9434721024677</v>
      </c>
      <c r="T7" s="6">
        <f t="shared" si="7"/>
        <v>1929.9434721024677</v>
      </c>
      <c r="U7" s="6">
        <f t="shared" si="7"/>
        <v>1929.9434721024677</v>
      </c>
      <c r="V7" s="6">
        <f t="shared" si="7"/>
        <v>1929.9434721024677</v>
      </c>
      <c r="W7" s="6">
        <f t="shared" si="7"/>
        <v>1929.9434721024677</v>
      </c>
      <c r="X7" s="6">
        <f t="shared" si="8"/>
        <v>1929.9434721024677</v>
      </c>
      <c r="Y7" s="6">
        <f t="shared" si="8"/>
        <v>1929.9434721024677</v>
      </c>
      <c r="Z7" s="6">
        <f t="shared" si="8"/>
        <v>1929.9434721024677</v>
      </c>
      <c r="AA7" s="6">
        <f t="shared" si="8"/>
        <v>1929.9434721024677</v>
      </c>
      <c r="AB7" s="6">
        <f t="shared" si="8"/>
        <v>1929.9434721024677</v>
      </c>
      <c r="AC7" s="6">
        <f t="shared" si="8"/>
        <v>1929.9434721024677</v>
      </c>
      <c r="AD7" s="6">
        <f t="shared" si="8"/>
        <v>1929.9434721024677</v>
      </c>
      <c r="AE7" s="6">
        <f t="shared" si="8"/>
        <v>1929.9434721024677</v>
      </c>
      <c r="AF7" s="6">
        <f t="shared" si="8"/>
        <v>1929.9434721024677</v>
      </c>
    </row>
    <row r="9" spans="1:32">
      <c r="B9" s="6"/>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B4" sqref="B4"/>
    </sheetView>
  </sheetViews>
  <sheetFormatPr defaultColWidth="9.140625" defaultRowHeight="15"/>
  <cols>
    <col min="1" max="1" width="16.5703125" customWidth="1"/>
  </cols>
  <sheetData>
    <row r="1" spans="1:32" ht="30">
      <c r="A1" s="8" t="s">
        <v>262</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c r="A2" t="s">
        <v>5</v>
      </c>
      <c r="B2" s="6">
        <f>(INDEX('AEO 2021 Table 7'!19:19,MATCH(About!$B$35,'AEO 2021 Table 7'!$13:$13,0))+INDEX('AEO 49'!18:18,MATCH(B1,'AEO 49'!5:5,0))+INDEX('AEO 49'!29:29,MATCH(B1,'AEO 49'!5:5,0)))*1000000000/SUM('SYVbT-freight'!$B$2:$H$2)</f>
        <v>8230.9590170881784</v>
      </c>
      <c r="C2" s="6">
        <f t="shared" ref="C2:C7" si="0">B2</f>
        <v>8230.9590170881784</v>
      </c>
      <c r="D2" s="6">
        <f t="shared" ref="D2:AF7" si="1">C2</f>
        <v>8230.9590170881784</v>
      </c>
      <c r="E2" s="6">
        <f t="shared" si="1"/>
        <v>8230.9590170881784</v>
      </c>
      <c r="F2" s="6">
        <f t="shared" si="1"/>
        <v>8230.9590170881784</v>
      </c>
      <c r="G2" s="6">
        <f t="shared" si="1"/>
        <v>8230.9590170881784</v>
      </c>
      <c r="H2" s="6">
        <f t="shared" si="1"/>
        <v>8230.9590170881784</v>
      </c>
      <c r="I2" s="6">
        <f t="shared" si="1"/>
        <v>8230.9590170881784</v>
      </c>
      <c r="J2" s="6">
        <f t="shared" si="1"/>
        <v>8230.9590170881784</v>
      </c>
      <c r="K2" s="6">
        <f t="shared" si="1"/>
        <v>8230.9590170881784</v>
      </c>
      <c r="L2" s="6">
        <f t="shared" si="1"/>
        <v>8230.9590170881784</v>
      </c>
      <c r="M2" s="6">
        <f t="shared" si="1"/>
        <v>8230.9590170881784</v>
      </c>
      <c r="N2" s="6">
        <f t="shared" si="1"/>
        <v>8230.9590170881784</v>
      </c>
      <c r="O2" s="6">
        <f t="shared" si="1"/>
        <v>8230.9590170881784</v>
      </c>
      <c r="P2" s="6">
        <f t="shared" si="1"/>
        <v>8230.9590170881784</v>
      </c>
      <c r="Q2" s="6">
        <f t="shared" si="1"/>
        <v>8230.9590170881784</v>
      </c>
      <c r="R2" s="6">
        <f t="shared" si="1"/>
        <v>8230.9590170881784</v>
      </c>
      <c r="S2" s="6">
        <f t="shared" si="1"/>
        <v>8230.9590170881784</v>
      </c>
      <c r="T2" s="6">
        <f t="shared" si="1"/>
        <v>8230.9590170881784</v>
      </c>
      <c r="U2" s="6">
        <f t="shared" si="1"/>
        <v>8230.9590170881784</v>
      </c>
      <c r="V2" s="6">
        <f t="shared" si="1"/>
        <v>8230.9590170881784</v>
      </c>
      <c r="W2" s="6">
        <f t="shared" si="1"/>
        <v>8230.9590170881784</v>
      </c>
      <c r="X2" s="6">
        <f t="shared" si="1"/>
        <v>8230.9590170881784</v>
      </c>
      <c r="Y2" s="6">
        <f t="shared" si="1"/>
        <v>8230.9590170881784</v>
      </c>
      <c r="Z2" s="6">
        <f t="shared" si="1"/>
        <v>8230.9590170881784</v>
      </c>
      <c r="AA2" s="6">
        <f t="shared" si="1"/>
        <v>8230.9590170881784</v>
      </c>
      <c r="AB2" s="6">
        <f t="shared" si="1"/>
        <v>8230.9590170881784</v>
      </c>
      <c r="AC2" s="6">
        <f t="shared" si="1"/>
        <v>8230.9590170881784</v>
      </c>
      <c r="AD2" s="6">
        <f t="shared" si="1"/>
        <v>8230.9590170881784</v>
      </c>
      <c r="AE2" s="6">
        <f t="shared" si="1"/>
        <v>8230.9590170881784</v>
      </c>
      <c r="AF2" s="6">
        <f t="shared" si="1"/>
        <v>8230.9590170881784</v>
      </c>
    </row>
    <row r="3" spans="1:32">
      <c r="A3" t="s">
        <v>6</v>
      </c>
      <c r="B3" s="6">
        <f>(INDEX('AEO 49'!40:40,MATCH(About!$B$35,'AEO 49'!5:5,0)))*1000000000/SUM('SYVbT-freight'!$B$3:$H$3)</f>
        <v>32420.748746082096</v>
      </c>
      <c r="C3" s="6">
        <f t="shared" si="0"/>
        <v>32420.748746082096</v>
      </c>
      <c r="D3" s="6">
        <f t="shared" ref="D3:Q3" si="2">C3</f>
        <v>32420.748746082096</v>
      </c>
      <c r="E3" s="6">
        <f t="shared" si="2"/>
        <v>32420.748746082096</v>
      </c>
      <c r="F3" s="6">
        <f t="shared" si="2"/>
        <v>32420.748746082096</v>
      </c>
      <c r="G3" s="6">
        <f t="shared" si="2"/>
        <v>32420.748746082096</v>
      </c>
      <c r="H3" s="6">
        <f t="shared" si="2"/>
        <v>32420.748746082096</v>
      </c>
      <c r="I3" s="6">
        <f t="shared" si="2"/>
        <v>32420.748746082096</v>
      </c>
      <c r="J3" s="6">
        <f t="shared" si="2"/>
        <v>32420.748746082096</v>
      </c>
      <c r="K3" s="6">
        <f t="shared" si="2"/>
        <v>32420.748746082096</v>
      </c>
      <c r="L3" s="6">
        <f t="shared" si="2"/>
        <v>32420.748746082096</v>
      </c>
      <c r="M3" s="6">
        <f t="shared" si="2"/>
        <v>32420.748746082096</v>
      </c>
      <c r="N3" s="6">
        <f t="shared" si="2"/>
        <v>32420.748746082096</v>
      </c>
      <c r="O3" s="6">
        <f t="shared" si="2"/>
        <v>32420.748746082096</v>
      </c>
      <c r="P3" s="6">
        <f t="shared" si="2"/>
        <v>32420.748746082096</v>
      </c>
      <c r="Q3" s="6">
        <f t="shared" si="2"/>
        <v>32420.748746082096</v>
      </c>
      <c r="R3" s="6">
        <f t="shared" si="1"/>
        <v>32420.748746082096</v>
      </c>
      <c r="S3" s="6">
        <f t="shared" si="1"/>
        <v>32420.748746082096</v>
      </c>
      <c r="T3" s="6">
        <f t="shared" si="1"/>
        <v>32420.748746082096</v>
      </c>
      <c r="U3" s="6">
        <f t="shared" si="1"/>
        <v>32420.748746082096</v>
      </c>
      <c r="V3" s="6">
        <f t="shared" si="1"/>
        <v>32420.748746082096</v>
      </c>
      <c r="W3" s="6">
        <f t="shared" si="1"/>
        <v>32420.748746082096</v>
      </c>
      <c r="X3" s="6">
        <f t="shared" si="1"/>
        <v>32420.748746082096</v>
      </c>
      <c r="Y3" s="6">
        <f t="shared" si="1"/>
        <v>32420.748746082096</v>
      </c>
      <c r="Z3" s="6">
        <f t="shared" si="1"/>
        <v>32420.748746082096</v>
      </c>
      <c r="AA3" s="6">
        <f t="shared" si="1"/>
        <v>32420.748746082096</v>
      </c>
      <c r="AB3" s="6">
        <f t="shared" si="1"/>
        <v>32420.748746082096</v>
      </c>
      <c r="AC3" s="6">
        <f t="shared" si="1"/>
        <v>32420.748746082096</v>
      </c>
      <c r="AD3" s="6">
        <f t="shared" si="1"/>
        <v>32420.748746082096</v>
      </c>
      <c r="AE3" s="6">
        <f t="shared" si="1"/>
        <v>32420.748746082096</v>
      </c>
      <c r="AF3" s="6">
        <f t="shared" si="1"/>
        <v>32420.748746082096</v>
      </c>
    </row>
    <row r="4" spans="1:32">
      <c r="A4" t="s">
        <v>7</v>
      </c>
      <c r="B4" s="6">
        <f>(INDEX('AEO 2021 Table 47'!64:64,MATCH(About!$B$35,'AEO 2021 Table 47'!$1:$1,0))*1000000000)/'SYVbT-freight'!E4/'AVLo-freight'!B4</f>
        <v>908712.0150620949</v>
      </c>
      <c r="C4" s="6">
        <f t="shared" si="0"/>
        <v>908712.0150620949</v>
      </c>
      <c r="D4" s="6">
        <f t="shared" si="1"/>
        <v>908712.0150620949</v>
      </c>
      <c r="E4" s="6">
        <f t="shared" si="1"/>
        <v>908712.0150620949</v>
      </c>
      <c r="F4" s="6">
        <f t="shared" si="1"/>
        <v>908712.0150620949</v>
      </c>
      <c r="G4" s="6">
        <f t="shared" si="1"/>
        <v>908712.0150620949</v>
      </c>
      <c r="H4" s="6">
        <f t="shared" si="1"/>
        <v>908712.0150620949</v>
      </c>
      <c r="I4" s="6">
        <f t="shared" si="1"/>
        <v>908712.0150620949</v>
      </c>
      <c r="J4" s="6">
        <f t="shared" si="1"/>
        <v>908712.0150620949</v>
      </c>
      <c r="K4" s="6">
        <f t="shared" si="1"/>
        <v>908712.0150620949</v>
      </c>
      <c r="L4" s="6">
        <f t="shared" si="1"/>
        <v>908712.0150620949</v>
      </c>
      <c r="M4" s="6">
        <f t="shared" si="1"/>
        <v>908712.0150620949</v>
      </c>
      <c r="N4" s="6">
        <f t="shared" si="1"/>
        <v>908712.0150620949</v>
      </c>
      <c r="O4" s="6">
        <f t="shared" si="1"/>
        <v>908712.0150620949</v>
      </c>
      <c r="P4" s="6">
        <f t="shared" si="1"/>
        <v>908712.0150620949</v>
      </c>
      <c r="Q4" s="6">
        <f t="shared" si="1"/>
        <v>908712.0150620949</v>
      </c>
      <c r="R4" s="6">
        <f t="shared" si="1"/>
        <v>908712.0150620949</v>
      </c>
      <c r="S4" s="6">
        <f t="shared" si="1"/>
        <v>908712.0150620949</v>
      </c>
      <c r="T4" s="6">
        <f t="shared" si="1"/>
        <v>908712.0150620949</v>
      </c>
      <c r="U4" s="6">
        <f t="shared" si="1"/>
        <v>908712.0150620949</v>
      </c>
      <c r="V4" s="6">
        <f t="shared" si="1"/>
        <v>908712.0150620949</v>
      </c>
      <c r="W4" s="6">
        <f t="shared" si="1"/>
        <v>908712.0150620949</v>
      </c>
      <c r="X4" s="6">
        <f t="shared" si="1"/>
        <v>908712.0150620949</v>
      </c>
      <c r="Y4" s="6">
        <f t="shared" si="1"/>
        <v>908712.0150620949</v>
      </c>
      <c r="Z4" s="6">
        <f t="shared" si="1"/>
        <v>908712.0150620949</v>
      </c>
      <c r="AA4" s="6">
        <f t="shared" si="1"/>
        <v>908712.0150620949</v>
      </c>
      <c r="AB4" s="6">
        <f t="shared" si="1"/>
        <v>908712.0150620949</v>
      </c>
      <c r="AC4" s="6">
        <f t="shared" si="1"/>
        <v>908712.0150620949</v>
      </c>
      <c r="AD4" s="6">
        <f t="shared" si="1"/>
        <v>908712.0150620949</v>
      </c>
      <c r="AE4" s="6">
        <f t="shared" si="1"/>
        <v>908712.0150620949</v>
      </c>
      <c r="AF4" s="6">
        <f t="shared" si="1"/>
        <v>908712.0150620949</v>
      </c>
    </row>
    <row r="5" spans="1:32">
      <c r="A5" t="s">
        <v>8</v>
      </c>
      <c r="B5" s="6">
        <f>INDEX('AEO 2021 Table 7'!27:27,MATCH(About!$B$35,'AEO 2021 Table 7'!$13:$13,0))*1000000000/'SYVbT-freight'!E5/'AVLo-freight'!B5</f>
        <v>17376.43692579633</v>
      </c>
      <c r="C5" s="6">
        <f t="shared" si="0"/>
        <v>17376.43692579633</v>
      </c>
      <c r="D5" s="6">
        <f t="shared" si="1"/>
        <v>17376.43692579633</v>
      </c>
      <c r="E5" s="6">
        <f t="shared" si="1"/>
        <v>17376.43692579633</v>
      </c>
      <c r="F5" s="6">
        <f t="shared" si="1"/>
        <v>17376.43692579633</v>
      </c>
      <c r="G5" s="6">
        <f t="shared" si="1"/>
        <v>17376.43692579633</v>
      </c>
      <c r="H5" s="6">
        <f t="shared" si="1"/>
        <v>17376.43692579633</v>
      </c>
      <c r="I5" s="6">
        <f t="shared" si="1"/>
        <v>17376.43692579633</v>
      </c>
      <c r="J5" s="6">
        <f t="shared" si="1"/>
        <v>17376.43692579633</v>
      </c>
      <c r="K5" s="6">
        <f t="shared" si="1"/>
        <v>17376.43692579633</v>
      </c>
      <c r="L5" s="6">
        <f t="shared" si="1"/>
        <v>17376.43692579633</v>
      </c>
      <c r="M5" s="6">
        <f t="shared" si="1"/>
        <v>17376.43692579633</v>
      </c>
      <c r="N5" s="6">
        <f t="shared" si="1"/>
        <v>17376.43692579633</v>
      </c>
      <c r="O5" s="6">
        <f t="shared" si="1"/>
        <v>17376.43692579633</v>
      </c>
      <c r="P5" s="6">
        <f t="shared" si="1"/>
        <v>17376.43692579633</v>
      </c>
      <c r="Q5" s="6">
        <f t="shared" si="1"/>
        <v>17376.43692579633</v>
      </c>
      <c r="R5" s="6">
        <f t="shared" si="1"/>
        <v>17376.43692579633</v>
      </c>
      <c r="S5" s="6">
        <f t="shared" si="1"/>
        <v>17376.43692579633</v>
      </c>
      <c r="T5" s="6">
        <f t="shared" si="1"/>
        <v>17376.43692579633</v>
      </c>
      <c r="U5" s="6">
        <f t="shared" si="1"/>
        <v>17376.43692579633</v>
      </c>
      <c r="V5" s="6">
        <f t="shared" si="1"/>
        <v>17376.43692579633</v>
      </c>
      <c r="W5" s="6">
        <f t="shared" si="1"/>
        <v>17376.43692579633</v>
      </c>
      <c r="X5" s="6">
        <f t="shared" si="1"/>
        <v>17376.43692579633</v>
      </c>
      <c r="Y5" s="6">
        <f t="shared" si="1"/>
        <v>17376.43692579633</v>
      </c>
      <c r="Z5" s="6">
        <f t="shared" si="1"/>
        <v>17376.43692579633</v>
      </c>
      <c r="AA5" s="6">
        <f t="shared" si="1"/>
        <v>17376.43692579633</v>
      </c>
      <c r="AB5" s="6">
        <f t="shared" si="1"/>
        <v>17376.43692579633</v>
      </c>
      <c r="AC5" s="6">
        <f t="shared" si="1"/>
        <v>17376.43692579633</v>
      </c>
      <c r="AD5" s="6">
        <f t="shared" si="1"/>
        <v>17376.43692579633</v>
      </c>
      <c r="AE5" s="6">
        <f t="shared" si="1"/>
        <v>17376.43692579633</v>
      </c>
      <c r="AF5" s="6">
        <f t="shared" si="1"/>
        <v>17376.43692579633</v>
      </c>
    </row>
    <row r="6" spans="1:32">
      <c r="A6" t="s">
        <v>9</v>
      </c>
      <c r="B6" s="6">
        <f>(INDEX('AEO 2021 Table 7'!28:28,MATCH(About!$B$35,'AEO 2021 Table 7'!$13:$13,0))*1000000000/'SYVbT-freight'!E6/'AVLo-freight'!B6)*(('AEO 2021 Table 7'!C62+'AEO 2021 Table 7'!C63)/'AEO 2021 Table 7'!C63)</f>
        <v>18254.465910295254</v>
      </c>
      <c r="C6" s="6">
        <f t="shared" si="0"/>
        <v>18254.465910295254</v>
      </c>
      <c r="D6" s="6">
        <f t="shared" si="1"/>
        <v>18254.465910295254</v>
      </c>
      <c r="E6" s="6">
        <f t="shared" si="1"/>
        <v>18254.465910295254</v>
      </c>
      <c r="F6" s="6">
        <f t="shared" si="1"/>
        <v>18254.465910295254</v>
      </c>
      <c r="G6" s="6">
        <f t="shared" si="1"/>
        <v>18254.465910295254</v>
      </c>
      <c r="H6" s="6">
        <f t="shared" si="1"/>
        <v>18254.465910295254</v>
      </c>
      <c r="I6" s="6">
        <f t="shared" si="1"/>
        <v>18254.465910295254</v>
      </c>
      <c r="J6" s="6">
        <f t="shared" si="1"/>
        <v>18254.465910295254</v>
      </c>
      <c r="K6" s="6">
        <f t="shared" si="1"/>
        <v>18254.465910295254</v>
      </c>
      <c r="L6" s="6">
        <f t="shared" si="1"/>
        <v>18254.465910295254</v>
      </c>
      <c r="M6" s="6">
        <f t="shared" si="1"/>
        <v>18254.465910295254</v>
      </c>
      <c r="N6" s="6">
        <f t="shared" si="1"/>
        <v>18254.465910295254</v>
      </c>
      <c r="O6" s="6">
        <f t="shared" si="1"/>
        <v>18254.465910295254</v>
      </c>
      <c r="P6" s="6">
        <f t="shared" si="1"/>
        <v>18254.465910295254</v>
      </c>
      <c r="Q6" s="6">
        <f t="shared" si="1"/>
        <v>18254.465910295254</v>
      </c>
      <c r="R6" s="6">
        <f t="shared" si="1"/>
        <v>18254.465910295254</v>
      </c>
      <c r="S6" s="6">
        <f t="shared" si="1"/>
        <v>18254.465910295254</v>
      </c>
      <c r="T6" s="6">
        <f t="shared" si="1"/>
        <v>18254.465910295254</v>
      </c>
      <c r="U6" s="6">
        <f t="shared" si="1"/>
        <v>18254.465910295254</v>
      </c>
      <c r="V6" s="6">
        <f t="shared" si="1"/>
        <v>18254.465910295254</v>
      </c>
      <c r="W6" s="6">
        <f t="shared" si="1"/>
        <v>18254.465910295254</v>
      </c>
      <c r="X6" s="6">
        <f t="shared" si="1"/>
        <v>18254.465910295254</v>
      </c>
      <c r="Y6" s="6">
        <f t="shared" si="1"/>
        <v>18254.465910295254</v>
      </c>
      <c r="Z6" s="6">
        <f t="shared" si="1"/>
        <v>18254.465910295254</v>
      </c>
      <c r="AA6" s="6">
        <f t="shared" si="1"/>
        <v>18254.465910295254</v>
      </c>
      <c r="AB6" s="6">
        <f t="shared" si="1"/>
        <v>18254.465910295254</v>
      </c>
      <c r="AC6" s="6">
        <f t="shared" si="1"/>
        <v>18254.465910295254</v>
      </c>
      <c r="AD6" s="6">
        <f t="shared" si="1"/>
        <v>18254.465910295254</v>
      </c>
      <c r="AE6" s="6">
        <f t="shared" si="1"/>
        <v>18254.465910295254</v>
      </c>
      <c r="AF6" s="6">
        <f t="shared" si="1"/>
        <v>18254.465910295254</v>
      </c>
    </row>
    <row r="7" spans="1:32">
      <c r="A7" t="s">
        <v>10</v>
      </c>
      <c r="B7" s="6">
        <v>0</v>
      </c>
      <c r="C7" s="6">
        <f t="shared" si="0"/>
        <v>0</v>
      </c>
      <c r="D7" s="6">
        <f t="shared" si="1"/>
        <v>0</v>
      </c>
      <c r="E7" s="6">
        <f t="shared" si="1"/>
        <v>0</v>
      </c>
      <c r="F7" s="6">
        <f t="shared" si="1"/>
        <v>0</v>
      </c>
      <c r="G7" s="6">
        <f t="shared" si="1"/>
        <v>0</v>
      </c>
      <c r="H7" s="6">
        <f t="shared" si="1"/>
        <v>0</v>
      </c>
      <c r="I7" s="6">
        <f t="shared" si="1"/>
        <v>0</v>
      </c>
      <c r="J7" s="6">
        <f t="shared" si="1"/>
        <v>0</v>
      </c>
      <c r="K7" s="6">
        <f t="shared" si="1"/>
        <v>0</v>
      </c>
      <c r="L7" s="6">
        <f t="shared" si="1"/>
        <v>0</v>
      </c>
      <c r="M7" s="6">
        <f t="shared" si="1"/>
        <v>0</v>
      </c>
      <c r="N7" s="6">
        <f t="shared" si="1"/>
        <v>0</v>
      </c>
      <c r="O7" s="6">
        <f t="shared" si="1"/>
        <v>0</v>
      </c>
      <c r="P7" s="6">
        <f t="shared" si="1"/>
        <v>0</v>
      </c>
      <c r="Q7" s="6">
        <f t="shared" si="1"/>
        <v>0</v>
      </c>
      <c r="R7" s="6">
        <f t="shared" si="1"/>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c r="AF7" s="6">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374</v>
      </c>
      <c r="B1" s="5" t="s">
        <v>173</v>
      </c>
      <c r="C1" s="5" t="s">
        <v>174</v>
      </c>
      <c r="D1" s="5" t="s">
        <v>175</v>
      </c>
      <c r="E1" s="5" t="s">
        <v>176</v>
      </c>
      <c r="F1" s="5" t="s">
        <v>177</v>
      </c>
      <c r="G1" s="5" t="s">
        <v>260</v>
      </c>
      <c r="H1" s="5" t="s">
        <v>261</v>
      </c>
    </row>
    <row r="2" spans="1:8">
      <c r="A2" s="1" t="s">
        <v>5</v>
      </c>
      <c r="B2" s="6">
        <v>878899.00000000012</v>
      </c>
      <c r="C2" s="6">
        <v>97967</v>
      </c>
      <c r="D2" s="6">
        <v>254657419</v>
      </c>
      <c r="E2" s="6">
        <v>1084721</v>
      </c>
      <c r="F2" s="6">
        <v>608975</v>
      </c>
      <c r="G2" s="6">
        <v>82014.999999999985</v>
      </c>
      <c r="H2" s="6">
        <v>7638</v>
      </c>
    </row>
    <row r="3" spans="1:8">
      <c r="A3" s="1" t="s">
        <v>6</v>
      </c>
      <c r="B3" s="6">
        <v>300</v>
      </c>
      <c r="C3" s="6">
        <v>127466.0117345309</v>
      </c>
      <c r="D3" s="6">
        <v>100403.17008274974</v>
      </c>
      <c r="E3" s="6">
        <v>760039.90490723506</v>
      </c>
      <c r="F3" s="6">
        <v>0</v>
      </c>
      <c r="G3" s="6">
        <v>7242.0778798241154</v>
      </c>
      <c r="H3" s="6">
        <v>85.609939732677148</v>
      </c>
    </row>
    <row r="4" spans="1:8">
      <c r="A4" s="1" t="s">
        <v>7</v>
      </c>
      <c r="B4" s="6">
        <v>0</v>
      </c>
      <c r="C4" s="6">
        <v>0</v>
      </c>
      <c r="D4" s="6">
        <v>0</v>
      </c>
      <c r="E4" s="6">
        <v>2120.6909179999998</v>
      </c>
      <c r="F4" s="6">
        <v>0</v>
      </c>
      <c r="G4" s="6">
        <v>0</v>
      </c>
      <c r="H4" s="6">
        <v>0</v>
      </c>
    </row>
    <row r="5" spans="1:8">
      <c r="A5" s="1" t="s">
        <v>8</v>
      </c>
      <c r="B5" s="6">
        <v>1897.4974391190394</v>
      </c>
      <c r="C5" s="6">
        <v>0</v>
      </c>
      <c r="D5" s="6">
        <v>0</v>
      </c>
      <c r="E5" s="6">
        <v>625.20256088096039</v>
      </c>
      <c r="F5" s="6">
        <v>0</v>
      </c>
      <c r="G5" s="6">
        <v>0</v>
      </c>
      <c r="H5" s="6">
        <v>0</v>
      </c>
    </row>
    <row r="6" spans="1:8">
      <c r="A6" s="1" t="s">
        <v>9</v>
      </c>
      <c r="B6" s="6">
        <v>0</v>
      </c>
      <c r="C6" s="6">
        <v>0</v>
      </c>
      <c r="D6" s="6">
        <v>10280629.278619969</v>
      </c>
      <c r="E6" s="6">
        <v>2424370.5267950557</v>
      </c>
      <c r="F6" s="6">
        <v>0</v>
      </c>
      <c r="G6" s="6">
        <v>0</v>
      </c>
      <c r="H6" s="6">
        <v>0</v>
      </c>
    </row>
    <row r="7" spans="1:8">
      <c r="A7" s="1" t="s">
        <v>10</v>
      </c>
      <c r="B7" s="6">
        <v>0</v>
      </c>
      <c r="C7" s="6">
        <v>0</v>
      </c>
      <c r="D7" s="6">
        <v>8596314</v>
      </c>
      <c r="E7" s="6">
        <v>0</v>
      </c>
      <c r="F7" s="6">
        <v>0</v>
      </c>
      <c r="G7" s="6">
        <v>0</v>
      </c>
      <c r="H7" s="6">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374</v>
      </c>
      <c r="B1" s="5" t="s">
        <v>173</v>
      </c>
      <c r="C1" s="5" t="s">
        <v>174</v>
      </c>
      <c r="D1" s="5" t="s">
        <v>175</v>
      </c>
      <c r="E1" s="5" t="s">
        <v>176</v>
      </c>
      <c r="F1" s="5" t="s">
        <v>177</v>
      </c>
      <c r="G1" s="5" t="s">
        <v>260</v>
      </c>
      <c r="H1" s="5" t="s">
        <v>261</v>
      </c>
    </row>
    <row r="2" spans="1:8">
      <c r="A2" s="1" t="s">
        <v>5</v>
      </c>
      <c r="B2" s="6">
        <v>1500.7950000000001</v>
      </c>
      <c r="C2" s="6">
        <v>15152.819</v>
      </c>
      <c r="D2" s="6">
        <v>12396598.304</v>
      </c>
      <c r="E2" s="6">
        <v>10118227.405999999</v>
      </c>
      <c r="F2" s="6">
        <v>1946802</v>
      </c>
      <c r="G2" s="6">
        <v>5509.268</v>
      </c>
      <c r="H2">
        <v>286</v>
      </c>
    </row>
    <row r="3" spans="1:8">
      <c r="A3" s="1" t="s">
        <v>6</v>
      </c>
      <c r="B3">
        <v>113</v>
      </c>
      <c r="C3">
        <v>44406</v>
      </c>
      <c r="D3">
        <v>47628</v>
      </c>
      <c r="E3">
        <v>4927361</v>
      </c>
      <c r="F3">
        <v>501.00000000000006</v>
      </c>
      <c r="G3" s="6">
        <v>3747</v>
      </c>
      <c r="H3" s="6">
        <v>297</v>
      </c>
    </row>
    <row r="4" spans="1:8">
      <c r="A4" s="1" t="s">
        <v>7</v>
      </c>
      <c r="B4">
        <v>0</v>
      </c>
      <c r="C4">
        <v>0</v>
      </c>
      <c r="D4">
        <v>0</v>
      </c>
      <c r="E4" s="9">
        <v>1152.675293</v>
      </c>
      <c r="F4">
        <v>0</v>
      </c>
      <c r="G4" s="6">
        <v>0</v>
      </c>
      <c r="H4" s="6">
        <v>0</v>
      </c>
    </row>
    <row r="5" spans="1:8">
      <c r="A5" s="1" t="s">
        <v>8</v>
      </c>
      <c r="B5">
        <v>0</v>
      </c>
      <c r="C5">
        <v>0</v>
      </c>
      <c r="D5">
        <v>0</v>
      </c>
      <c r="E5" s="6">
        <v>24937.136094674559</v>
      </c>
      <c r="F5">
        <v>0</v>
      </c>
      <c r="G5" s="6">
        <v>0</v>
      </c>
      <c r="H5" s="6">
        <v>0</v>
      </c>
    </row>
    <row r="6" spans="1:8">
      <c r="A6" s="1" t="s">
        <v>9</v>
      </c>
      <c r="B6">
        <v>0</v>
      </c>
      <c r="C6">
        <v>0</v>
      </c>
      <c r="D6">
        <v>0</v>
      </c>
      <c r="E6" s="6">
        <v>10518</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O24" sqref="O24"/>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tabSelected="1" workbookViewId="0">
      <selection activeCell="L35" sqref="L35"/>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2" activePane="bottomRight" state="frozen"/>
      <selection activeCell="B46" sqref="B46"/>
      <selection pane="topRight" activeCell="B46" sqref="B46"/>
      <selection pane="bottomLeft" activeCell="B46" sqref="B46"/>
      <selection pane="bottomRight" activeCell="I89" sqref="I89"/>
    </sheetView>
  </sheetViews>
  <sheetFormatPr defaultRowHeight="15" customHeight="1"/>
  <cols>
    <col min="1" max="1" width="24.85546875" customWidth="1"/>
    <col min="2" max="2" width="45.7109375" customWidth="1"/>
  </cols>
  <sheetData>
    <row r="1" spans="1:34" ht="15" customHeight="1" thickBot="1">
      <c r="B1" s="50" t="s">
        <v>270</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12"/>
      <c r="D3" s="12"/>
      <c r="E3" s="12"/>
      <c r="F3" s="12"/>
    </row>
    <row r="4" spans="1:34" ht="15" customHeight="1">
      <c r="C4" s="12"/>
      <c r="D4" s="12"/>
      <c r="E4" s="12"/>
      <c r="F4" s="12"/>
    </row>
    <row r="5" spans="1:34" ht="15" customHeight="1">
      <c r="C5" s="12"/>
      <c r="D5" s="12"/>
      <c r="E5" s="12"/>
      <c r="F5" s="12"/>
    </row>
    <row r="6" spans="1:34" ht="15" customHeight="1">
      <c r="C6" s="12"/>
      <c r="D6" s="12"/>
      <c r="E6" s="12"/>
      <c r="F6" s="12"/>
    </row>
    <row r="10" spans="1:34" ht="15" customHeight="1">
      <c r="A10" s="13" t="s">
        <v>43</v>
      </c>
      <c r="B10" s="51" t="s">
        <v>44</v>
      </c>
    </row>
    <row r="11" spans="1:34" ht="15" customHeight="1">
      <c r="B11" s="50" t="s">
        <v>45</v>
      </c>
    </row>
    <row r="12" spans="1:34" ht="15" customHeight="1">
      <c r="B12" s="50"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272</v>
      </c>
    </row>
    <row r="13" spans="1:34" ht="15" customHeight="1" thickBot="1">
      <c r="B13" s="11" t="s">
        <v>46</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11">
        <v>2050</v>
      </c>
    </row>
    <row r="14" spans="1:34" ht="15" customHeight="1" thickTop="1"/>
    <row r="15" spans="1:34" ht="15" customHeight="1">
      <c r="B15" s="14" t="s">
        <v>47</v>
      </c>
    </row>
    <row r="16" spans="1:34" ht="15" customHeight="1">
      <c r="B16" s="14" t="s">
        <v>48</v>
      </c>
    </row>
    <row r="17" spans="1:34" ht="15" customHeight="1">
      <c r="B17" s="14" t="s">
        <v>49</v>
      </c>
    </row>
    <row r="18" spans="1:34" ht="15" customHeight="1">
      <c r="A18" s="13" t="s">
        <v>50</v>
      </c>
      <c r="B18" s="15" t="s">
        <v>51</v>
      </c>
      <c r="C18" s="16">
        <f>'AEO 2021 Table 7 Raw'!F9</f>
        <v>2626.6779790000001</v>
      </c>
      <c r="D18" s="16">
        <f>'AEO 2021 Table 7 Raw'!G9</f>
        <v>2804.492432</v>
      </c>
      <c r="E18" s="16">
        <f>'AEO 2021 Table 7 Raw'!H9</f>
        <v>2858.8129880000001</v>
      </c>
      <c r="F18" s="16">
        <f>'AEO 2021 Table 7 Raw'!I9</f>
        <v>2917.110107</v>
      </c>
      <c r="G18" s="16">
        <f>'AEO 2021 Table 7 Raw'!J9</f>
        <v>2963.703857</v>
      </c>
      <c r="H18" s="16">
        <f>'AEO 2021 Table 7 Raw'!K9</f>
        <v>3002.0947270000001</v>
      </c>
      <c r="I18" s="16">
        <f>'AEO 2021 Table 7 Raw'!L9</f>
        <v>3034.3623050000001</v>
      </c>
      <c r="J18" s="16">
        <f>'AEO 2021 Table 7 Raw'!M9</f>
        <v>3061.0493160000001</v>
      </c>
      <c r="K18" s="16">
        <f>'AEO 2021 Table 7 Raw'!N9</f>
        <v>3084.9096679999998</v>
      </c>
      <c r="L18" s="16">
        <f>'AEO 2021 Table 7 Raw'!O9</f>
        <v>3103.0109859999998</v>
      </c>
      <c r="M18" s="16">
        <f>'AEO 2021 Table 7 Raw'!P9</f>
        <v>3120.6926269999999</v>
      </c>
      <c r="N18" s="16">
        <f>'AEO 2021 Table 7 Raw'!Q9</f>
        <v>3136.2395019999999</v>
      </c>
      <c r="O18" s="16">
        <f>'AEO 2021 Table 7 Raw'!R9</f>
        <v>3150.9326169999999</v>
      </c>
      <c r="P18" s="16">
        <f>'AEO 2021 Table 7 Raw'!S9</f>
        <v>3168.0808109999998</v>
      </c>
      <c r="Q18" s="16">
        <f>'AEO 2021 Table 7 Raw'!T9</f>
        <v>3186.001953</v>
      </c>
      <c r="R18" s="16">
        <f>'AEO 2021 Table 7 Raw'!U9</f>
        <v>3203.6376949999999</v>
      </c>
      <c r="S18" s="16">
        <f>'AEO 2021 Table 7 Raw'!V9</f>
        <v>3219.326172</v>
      </c>
      <c r="T18" s="16">
        <f>'AEO 2021 Table 7 Raw'!W9</f>
        <v>3233.5512699999999</v>
      </c>
      <c r="U18" s="16">
        <f>'AEO 2021 Table 7 Raw'!X9</f>
        <v>3247.3491210000002</v>
      </c>
      <c r="V18" s="16">
        <f>'AEO 2021 Table 7 Raw'!Y9</f>
        <v>3262.475586</v>
      </c>
      <c r="W18" s="16">
        <f>'AEO 2021 Table 7 Raw'!Z9</f>
        <v>3278.1274410000001</v>
      </c>
      <c r="X18" s="16">
        <f>'AEO 2021 Table 7 Raw'!AA9</f>
        <v>3292.5410160000001</v>
      </c>
      <c r="Y18" s="16">
        <f>'AEO 2021 Table 7 Raw'!AB9</f>
        <v>3308.7910160000001</v>
      </c>
      <c r="Z18" s="16">
        <f>'AEO 2021 Table 7 Raw'!AC9</f>
        <v>3326.4328609999998</v>
      </c>
      <c r="AA18" s="16">
        <f>'AEO 2021 Table 7 Raw'!AD9</f>
        <v>3344.1987300000001</v>
      </c>
      <c r="AB18" s="16">
        <f>'AEO 2021 Table 7 Raw'!AE9</f>
        <v>3360.4956050000001</v>
      </c>
      <c r="AC18" s="16">
        <f>'AEO 2021 Table 7 Raw'!AF9</f>
        <v>3376.7004390000002</v>
      </c>
      <c r="AD18" s="16">
        <f>'AEO 2021 Table 7 Raw'!AG9</f>
        <v>3393.0124510000001</v>
      </c>
      <c r="AE18" s="16">
        <f>'AEO 2021 Table 7 Raw'!AH9</f>
        <v>3410.226807</v>
      </c>
      <c r="AF18" s="16">
        <f>'AEO 2021 Table 7 Raw'!AI9</f>
        <v>3428.3679200000001</v>
      </c>
      <c r="AG18" s="16">
        <f>'AEO 2021 Table 7 Raw'!AJ9</f>
        <v>3446.0715329999998</v>
      </c>
      <c r="AH18" s="17">
        <f>'AEO 2021 Table 7 Raw'!AK9</f>
        <v>8.9999999999999993E-3</v>
      </c>
    </row>
    <row r="19" spans="1:34" ht="15" customHeight="1">
      <c r="A19" s="13" t="s">
        <v>52</v>
      </c>
      <c r="B19" s="15" t="s">
        <v>53</v>
      </c>
      <c r="C19" s="16">
        <f>'AEO 2021 Table 7 Raw'!F10</f>
        <v>89.861816000000005</v>
      </c>
      <c r="D19" s="16">
        <f>'AEO 2021 Table 7 Raw'!G10</f>
        <v>93.654860999999997</v>
      </c>
      <c r="E19" s="16">
        <f>'AEO 2021 Table 7 Raw'!H10</f>
        <v>96.272841999999997</v>
      </c>
      <c r="F19" s="16">
        <f>'AEO 2021 Table 7 Raw'!I10</f>
        <v>97.802764999999994</v>
      </c>
      <c r="G19" s="16">
        <f>'AEO 2021 Table 7 Raw'!J10</f>
        <v>99.407425000000003</v>
      </c>
      <c r="H19" s="16">
        <f>'AEO 2021 Table 7 Raw'!K10</f>
        <v>101.18590500000001</v>
      </c>
      <c r="I19" s="16">
        <f>'AEO 2021 Table 7 Raw'!L10</f>
        <v>102.586533</v>
      </c>
      <c r="J19" s="16">
        <f>'AEO 2021 Table 7 Raw'!M10</f>
        <v>103.84103399999999</v>
      </c>
      <c r="K19" s="16">
        <f>'AEO 2021 Table 7 Raw'!N10</f>
        <v>104.95002700000001</v>
      </c>
      <c r="L19" s="16">
        <f>'AEO 2021 Table 7 Raw'!O10</f>
        <v>105.957863</v>
      </c>
      <c r="M19" s="16">
        <f>'AEO 2021 Table 7 Raw'!P10</f>
        <v>107.063385</v>
      </c>
      <c r="N19" s="16">
        <f>'AEO 2021 Table 7 Raw'!Q10</f>
        <v>108.295609</v>
      </c>
      <c r="O19" s="16">
        <f>'AEO 2021 Table 7 Raw'!R10</f>
        <v>109.475731</v>
      </c>
      <c r="P19" s="16">
        <f>'AEO 2021 Table 7 Raw'!S10</f>
        <v>110.69873</v>
      </c>
      <c r="Q19" s="16">
        <f>'AEO 2021 Table 7 Raw'!T10</f>
        <v>112.07637800000001</v>
      </c>
      <c r="R19" s="16">
        <f>'AEO 2021 Table 7 Raw'!U10</f>
        <v>113.473152</v>
      </c>
      <c r="S19" s="16">
        <f>'AEO 2021 Table 7 Raw'!V10</f>
        <v>114.704262</v>
      </c>
      <c r="T19" s="16">
        <f>'AEO 2021 Table 7 Raw'!W10</f>
        <v>115.894623</v>
      </c>
      <c r="U19" s="16">
        <f>'AEO 2021 Table 7 Raw'!X10</f>
        <v>117.21953600000001</v>
      </c>
      <c r="V19" s="16">
        <f>'AEO 2021 Table 7 Raw'!Y10</f>
        <v>118.542191</v>
      </c>
      <c r="W19" s="16">
        <f>'AEO 2021 Table 7 Raw'!Z10</f>
        <v>119.819588</v>
      </c>
      <c r="X19" s="16">
        <f>'AEO 2021 Table 7 Raw'!AA10</f>
        <v>121.274879</v>
      </c>
      <c r="Y19" s="16">
        <f>'AEO 2021 Table 7 Raw'!AB10</f>
        <v>122.905472</v>
      </c>
      <c r="Z19" s="16">
        <f>'AEO 2021 Table 7 Raw'!AC10</f>
        <v>124.61048099999999</v>
      </c>
      <c r="AA19" s="16">
        <f>'AEO 2021 Table 7 Raw'!AD10</f>
        <v>126.242645</v>
      </c>
      <c r="AB19" s="16">
        <f>'AEO 2021 Table 7 Raw'!AE10</f>
        <v>127.823654</v>
      </c>
      <c r="AC19" s="16">
        <f>'AEO 2021 Table 7 Raw'!AF10</f>
        <v>129.36599699999999</v>
      </c>
      <c r="AD19" s="16">
        <f>'AEO 2021 Table 7 Raw'!AG10</f>
        <v>130.875137</v>
      </c>
      <c r="AE19" s="16">
        <f>'AEO 2021 Table 7 Raw'!AH10</f>
        <v>132.50619499999999</v>
      </c>
      <c r="AF19" s="16">
        <f>'AEO 2021 Table 7 Raw'!AI10</f>
        <v>134.27307099999999</v>
      </c>
      <c r="AG19" s="16">
        <f>'AEO 2021 Table 7 Raw'!AJ10</f>
        <v>136.06295800000001</v>
      </c>
      <c r="AH19" s="17">
        <f>'AEO 2021 Table 7 Raw'!AK10</f>
        <v>1.4E-2</v>
      </c>
    </row>
    <row r="20" spans="1:34" ht="15" customHeight="1">
      <c r="A20" s="13" t="s">
        <v>54</v>
      </c>
      <c r="B20" s="15" t="s">
        <v>55</v>
      </c>
      <c r="C20" s="16">
        <f>'AEO 2021 Table 7 Raw'!F11</f>
        <v>274.54940800000003</v>
      </c>
      <c r="D20" s="16">
        <f>'AEO 2021 Table 7 Raw'!G11</f>
        <v>282.54144300000002</v>
      </c>
      <c r="E20" s="16">
        <f>'AEO 2021 Table 7 Raw'!H11</f>
        <v>292.69827299999997</v>
      </c>
      <c r="F20" s="16">
        <f>'AEO 2021 Table 7 Raw'!I11</f>
        <v>296.45275900000001</v>
      </c>
      <c r="G20" s="16">
        <f>'AEO 2021 Table 7 Raw'!J11</f>
        <v>300.847443</v>
      </c>
      <c r="H20" s="16">
        <f>'AEO 2021 Table 7 Raw'!K11</f>
        <v>306.24206500000003</v>
      </c>
      <c r="I20" s="16">
        <f>'AEO 2021 Table 7 Raw'!L11</f>
        <v>309.798767</v>
      </c>
      <c r="J20" s="16">
        <f>'AEO 2021 Table 7 Raw'!M11</f>
        <v>313.02496300000001</v>
      </c>
      <c r="K20" s="16">
        <f>'AEO 2021 Table 7 Raw'!N11</f>
        <v>316.33166499999999</v>
      </c>
      <c r="L20" s="16">
        <f>'AEO 2021 Table 7 Raw'!O11</f>
        <v>319.796783</v>
      </c>
      <c r="M20" s="16">
        <f>'AEO 2021 Table 7 Raw'!P11</f>
        <v>323.91030899999998</v>
      </c>
      <c r="N20" s="16">
        <f>'AEO 2021 Table 7 Raw'!Q11</f>
        <v>328.24362200000002</v>
      </c>
      <c r="O20" s="16">
        <f>'AEO 2021 Table 7 Raw'!R11</f>
        <v>332.143463</v>
      </c>
      <c r="P20" s="16">
        <f>'AEO 2021 Table 7 Raw'!S11</f>
        <v>336.06887799999998</v>
      </c>
      <c r="Q20" s="16">
        <f>'AEO 2021 Table 7 Raw'!T11</f>
        <v>340.35537699999998</v>
      </c>
      <c r="R20" s="16">
        <f>'AEO 2021 Table 7 Raw'!U11</f>
        <v>344.79953</v>
      </c>
      <c r="S20" s="16">
        <f>'AEO 2021 Table 7 Raw'!V11</f>
        <v>348.69607500000001</v>
      </c>
      <c r="T20" s="16">
        <f>'AEO 2021 Table 7 Raw'!W11</f>
        <v>352.702271</v>
      </c>
      <c r="U20" s="16">
        <f>'AEO 2021 Table 7 Raw'!X11</f>
        <v>357.27691700000003</v>
      </c>
      <c r="V20" s="16">
        <f>'AEO 2021 Table 7 Raw'!Y11</f>
        <v>361.65835600000003</v>
      </c>
      <c r="W20" s="16">
        <f>'AEO 2021 Table 7 Raw'!Z11</f>
        <v>365.64315800000003</v>
      </c>
      <c r="X20" s="16">
        <f>'AEO 2021 Table 7 Raw'!AA11</f>
        <v>370.539062</v>
      </c>
      <c r="Y20" s="16">
        <f>'AEO 2021 Table 7 Raw'!AB11</f>
        <v>376.26586900000001</v>
      </c>
      <c r="Z20" s="16">
        <f>'AEO 2021 Table 7 Raw'!AC11</f>
        <v>382.11099200000001</v>
      </c>
      <c r="AA20" s="16">
        <f>'AEO 2021 Table 7 Raw'!AD11</f>
        <v>387.350708</v>
      </c>
      <c r="AB20" s="16">
        <f>'AEO 2021 Table 7 Raw'!AE11</f>
        <v>392.57406600000002</v>
      </c>
      <c r="AC20" s="16">
        <f>'AEO 2021 Table 7 Raw'!AF11</f>
        <v>397.848297</v>
      </c>
      <c r="AD20" s="16">
        <f>'AEO 2021 Table 7 Raw'!AG11</f>
        <v>403.028839</v>
      </c>
      <c r="AE20" s="16">
        <f>'AEO 2021 Table 7 Raw'!AH11</f>
        <v>408.59039300000001</v>
      </c>
      <c r="AF20" s="16">
        <f>'AEO 2021 Table 7 Raw'!AI11</f>
        <v>414.45895400000001</v>
      </c>
      <c r="AG20" s="16">
        <f>'AEO 2021 Table 7 Raw'!AJ11</f>
        <v>420.537598</v>
      </c>
      <c r="AH20" s="17">
        <f>'AEO 2021 Table 7 Raw'!AK11</f>
        <v>1.4E-2</v>
      </c>
    </row>
    <row r="21" spans="1:34" ht="15" customHeight="1">
      <c r="B21" s="14" t="s">
        <v>57</v>
      </c>
      <c r="C21" s="16"/>
    </row>
    <row r="22" spans="1:34" ht="15" customHeight="1">
      <c r="A22" s="13" t="s">
        <v>56</v>
      </c>
      <c r="B22" s="15" t="s">
        <v>59</v>
      </c>
      <c r="C22" s="16">
        <f>'AEO 2021 Table 7 Raw'!F13</f>
        <v>108.451859</v>
      </c>
      <c r="D22" s="16">
        <f>'AEO 2021 Table 7 Raw'!G13</f>
        <v>134.906631</v>
      </c>
      <c r="E22" s="16">
        <f>'AEO 2021 Table 7 Raw'!H13</f>
        <v>154.74700899999999</v>
      </c>
      <c r="F22" s="16">
        <f>'AEO 2021 Table 7 Raw'!I13</f>
        <v>169.768936</v>
      </c>
      <c r="G22" s="16">
        <f>'AEO 2021 Table 7 Raw'!J13</f>
        <v>181.054596</v>
      </c>
      <c r="H22" s="16">
        <f>'AEO 2021 Table 7 Raw'!K13</f>
        <v>189.63523900000001</v>
      </c>
      <c r="I22" s="16">
        <f>'AEO 2021 Table 7 Raw'!L13</f>
        <v>196.10214199999999</v>
      </c>
      <c r="J22" s="16">
        <f>'AEO 2021 Table 7 Raw'!M13</f>
        <v>201.02420000000001</v>
      </c>
      <c r="K22" s="16">
        <f>'AEO 2021 Table 7 Raw'!N13</f>
        <v>204.662598</v>
      </c>
      <c r="L22" s="16">
        <f>'AEO 2021 Table 7 Raw'!O13</f>
        <v>207.425308</v>
      </c>
      <c r="M22" s="16">
        <f>'AEO 2021 Table 7 Raw'!P13</f>
        <v>209.68708799999999</v>
      </c>
      <c r="N22" s="16">
        <f>'AEO 2021 Table 7 Raw'!Q13</f>
        <v>211.31668099999999</v>
      </c>
      <c r="O22" s="16">
        <f>'AEO 2021 Table 7 Raw'!R13</f>
        <v>212.70942700000001</v>
      </c>
      <c r="P22" s="16">
        <f>'AEO 2021 Table 7 Raw'!S13</f>
        <v>213.73635899999999</v>
      </c>
      <c r="Q22" s="16">
        <f>'AEO 2021 Table 7 Raw'!T13</f>
        <v>214.52165199999999</v>
      </c>
      <c r="R22" s="16">
        <f>'AEO 2021 Table 7 Raw'!U13</f>
        <v>215.13287399999999</v>
      </c>
      <c r="S22" s="16">
        <f>'AEO 2021 Table 7 Raw'!V13</f>
        <v>215.61059599999999</v>
      </c>
      <c r="T22" s="16">
        <f>'AEO 2021 Table 7 Raw'!W13</f>
        <v>215.96757500000001</v>
      </c>
      <c r="U22" s="16">
        <f>'AEO 2021 Table 7 Raw'!X13</f>
        <v>216.24118000000001</v>
      </c>
      <c r="V22" s="16">
        <f>'AEO 2021 Table 7 Raw'!Y13</f>
        <v>216.411743</v>
      </c>
      <c r="W22" s="16">
        <f>'AEO 2021 Table 7 Raw'!Z13</f>
        <v>216.60230999999999</v>
      </c>
      <c r="X22" s="16">
        <f>'AEO 2021 Table 7 Raw'!AA13</f>
        <v>216.689728</v>
      </c>
      <c r="Y22" s="16">
        <f>'AEO 2021 Table 7 Raw'!AB13</f>
        <v>216.745667</v>
      </c>
      <c r="Z22" s="16">
        <f>'AEO 2021 Table 7 Raw'!AC13</f>
        <v>216.78471400000001</v>
      </c>
      <c r="AA22" s="16">
        <f>'AEO 2021 Table 7 Raw'!AD13</f>
        <v>216.798157</v>
      </c>
      <c r="AB22" s="16">
        <f>'AEO 2021 Table 7 Raw'!AE13</f>
        <v>216.777512</v>
      </c>
      <c r="AC22" s="16">
        <f>'AEO 2021 Table 7 Raw'!AF13</f>
        <v>216.80685399999999</v>
      </c>
      <c r="AD22" s="16">
        <f>'AEO 2021 Table 7 Raw'!AG13</f>
        <v>216.801849</v>
      </c>
      <c r="AE22" s="16">
        <f>'AEO 2021 Table 7 Raw'!AH13</f>
        <v>216.82325700000001</v>
      </c>
      <c r="AF22" s="16">
        <f>'AEO 2021 Table 7 Raw'!AI13</f>
        <v>216.849594</v>
      </c>
      <c r="AG22" s="16">
        <f>'AEO 2021 Table 7 Raw'!AJ13</f>
        <v>216.91029399999999</v>
      </c>
      <c r="AH22" s="17">
        <f>'AEO 2021 Table 7 Raw'!AK13</f>
        <v>2.3E-2</v>
      </c>
    </row>
    <row r="23" spans="1:34" ht="15" customHeight="1">
      <c r="A23" s="13" t="s">
        <v>58</v>
      </c>
      <c r="B23" s="15" t="s">
        <v>60</v>
      </c>
      <c r="C23" s="16">
        <f>'AEO 2021 Table 7 Raw'!F14</f>
        <v>25.165980999999999</v>
      </c>
      <c r="D23" s="16">
        <f>'AEO 2021 Table 7 Raw'!G14</f>
        <v>29.764140999999999</v>
      </c>
      <c r="E23" s="16">
        <f>'AEO 2021 Table 7 Raw'!H14</f>
        <v>33.498145999999998</v>
      </c>
      <c r="F23" s="16">
        <f>'AEO 2021 Table 7 Raw'!I14</f>
        <v>36.387149999999998</v>
      </c>
      <c r="G23" s="16">
        <f>'AEO 2021 Table 7 Raw'!J14</f>
        <v>38.402351000000003</v>
      </c>
      <c r="H23" s="16">
        <f>'AEO 2021 Table 7 Raw'!K14</f>
        <v>39.985401000000003</v>
      </c>
      <c r="I23" s="16">
        <f>'AEO 2021 Table 7 Raw'!L14</f>
        <v>41.108414000000003</v>
      </c>
      <c r="J23" s="16">
        <f>'AEO 2021 Table 7 Raw'!M14</f>
        <v>41.957863000000003</v>
      </c>
      <c r="K23" s="16">
        <f>'AEO 2021 Table 7 Raw'!N14</f>
        <v>42.373077000000002</v>
      </c>
      <c r="L23" s="16">
        <f>'AEO 2021 Table 7 Raw'!O14</f>
        <v>42.626572000000003</v>
      </c>
      <c r="M23" s="16">
        <f>'AEO 2021 Table 7 Raw'!P14</f>
        <v>43.171546999999997</v>
      </c>
      <c r="N23" s="16">
        <f>'AEO 2021 Table 7 Raw'!Q14</f>
        <v>43.557751000000003</v>
      </c>
      <c r="O23" s="16">
        <f>'AEO 2021 Table 7 Raw'!R14</f>
        <v>44.181170999999999</v>
      </c>
      <c r="P23" s="16">
        <f>'AEO 2021 Table 7 Raw'!S14</f>
        <v>44.7425</v>
      </c>
      <c r="Q23" s="16">
        <f>'AEO 2021 Table 7 Raw'!T14</f>
        <v>45.359099999999998</v>
      </c>
      <c r="R23" s="16">
        <f>'AEO 2021 Table 7 Raw'!U14</f>
        <v>45.942974</v>
      </c>
      <c r="S23" s="16">
        <f>'AEO 2021 Table 7 Raw'!V14</f>
        <v>46.461497999999999</v>
      </c>
      <c r="T23" s="16">
        <f>'AEO 2021 Table 7 Raw'!W14</f>
        <v>46.940620000000003</v>
      </c>
      <c r="U23" s="16">
        <f>'AEO 2021 Table 7 Raw'!X14</f>
        <v>47.450031000000003</v>
      </c>
      <c r="V23" s="16">
        <f>'AEO 2021 Table 7 Raw'!Y14</f>
        <v>47.918919000000002</v>
      </c>
      <c r="W23" s="16">
        <f>'AEO 2021 Table 7 Raw'!Z14</f>
        <v>48.558169999999997</v>
      </c>
      <c r="X23" s="16">
        <f>'AEO 2021 Table 7 Raw'!AA14</f>
        <v>49.100951999999999</v>
      </c>
      <c r="Y23" s="16">
        <f>'AEO 2021 Table 7 Raw'!AB14</f>
        <v>49.688167999999997</v>
      </c>
      <c r="Z23" s="16">
        <f>'AEO 2021 Table 7 Raw'!AC14</f>
        <v>50.322009999999999</v>
      </c>
      <c r="AA23" s="16">
        <f>'AEO 2021 Table 7 Raw'!AD14</f>
        <v>50.934455999999997</v>
      </c>
      <c r="AB23" s="16">
        <f>'AEO 2021 Table 7 Raw'!AE14</f>
        <v>51.475597</v>
      </c>
      <c r="AC23" s="16">
        <f>'AEO 2021 Table 7 Raw'!AF14</f>
        <v>52.106262000000001</v>
      </c>
      <c r="AD23" s="16">
        <f>'AEO 2021 Table 7 Raw'!AG14</f>
        <v>52.654964</v>
      </c>
      <c r="AE23" s="16">
        <f>'AEO 2021 Table 7 Raw'!AH14</f>
        <v>53.258338999999999</v>
      </c>
      <c r="AF23" s="16">
        <f>'AEO 2021 Table 7 Raw'!AI14</f>
        <v>53.834007</v>
      </c>
      <c r="AG23" s="16">
        <f>'AEO 2021 Table 7 Raw'!AJ14</f>
        <v>54.410843</v>
      </c>
      <c r="AH23" s="17">
        <f>'AEO 2021 Table 7 Raw'!AK14</f>
        <v>2.5999999999999999E-2</v>
      </c>
    </row>
    <row r="24" spans="1:34" ht="15" customHeight="1">
      <c r="B24" s="14" t="s">
        <v>62</v>
      </c>
      <c r="C24" s="16"/>
    </row>
    <row r="25" spans="1:34" ht="15" customHeight="1">
      <c r="A25" s="13" t="s">
        <v>61</v>
      </c>
      <c r="B25" s="15" t="s">
        <v>63</v>
      </c>
      <c r="C25" s="16">
        <f>'AEO 2021 Table 7 Raw'!F16</f>
        <v>738.85894800000005</v>
      </c>
      <c r="D25" s="16">
        <f>'AEO 2021 Table 7 Raw'!G16</f>
        <v>1081.6602780000001</v>
      </c>
      <c r="E25" s="16">
        <f>'AEO 2021 Table 7 Raw'!H16</f>
        <v>1215.7373050000001</v>
      </c>
      <c r="F25" s="16">
        <f>'AEO 2021 Table 7 Raw'!I16</f>
        <v>1284.3009030000001</v>
      </c>
      <c r="G25" s="16">
        <f>'AEO 2021 Table 7 Raw'!J16</f>
        <v>1331.709595</v>
      </c>
      <c r="H25" s="16">
        <f>'AEO 2021 Table 7 Raw'!K16</f>
        <v>1382.866943</v>
      </c>
      <c r="I25" s="16">
        <f>'AEO 2021 Table 7 Raw'!L16</f>
        <v>1413.6407469999999</v>
      </c>
      <c r="J25" s="16">
        <f>'AEO 2021 Table 7 Raw'!M16</f>
        <v>1440.1944579999999</v>
      </c>
      <c r="K25" s="16">
        <f>'AEO 2021 Table 7 Raw'!N16</f>
        <v>1464.6527100000001</v>
      </c>
      <c r="L25" s="16">
        <f>'AEO 2021 Table 7 Raw'!O16</f>
        <v>1486.1226810000001</v>
      </c>
      <c r="M25" s="16">
        <f>'AEO 2021 Table 7 Raw'!P16</f>
        <v>1512.480225</v>
      </c>
      <c r="N25" s="16">
        <f>'AEO 2021 Table 7 Raw'!Q16</f>
        <v>1542.9261469999999</v>
      </c>
      <c r="O25" s="16">
        <f>'AEO 2021 Table 7 Raw'!R16</f>
        <v>1577.5469969999999</v>
      </c>
      <c r="P25" s="16">
        <f>'AEO 2021 Table 7 Raw'!S16</f>
        <v>1614.4033199999999</v>
      </c>
      <c r="Q25" s="16">
        <f>'AEO 2021 Table 7 Raw'!T16</f>
        <v>1652.7857670000001</v>
      </c>
      <c r="R25" s="16">
        <f>'AEO 2021 Table 7 Raw'!U16</f>
        <v>1690.091553</v>
      </c>
      <c r="S25" s="16">
        <f>'AEO 2021 Table 7 Raw'!V16</f>
        <v>1722.8204350000001</v>
      </c>
      <c r="T25" s="16">
        <f>'AEO 2021 Table 7 Raw'!W16</f>
        <v>1753.0385739999999</v>
      </c>
      <c r="U25" s="16">
        <f>'AEO 2021 Table 7 Raw'!X16</f>
        <v>1785.817139</v>
      </c>
      <c r="V25" s="16">
        <f>'AEO 2021 Table 7 Raw'!Y16</f>
        <v>1820.93335</v>
      </c>
      <c r="W25" s="16">
        <f>'AEO 2021 Table 7 Raw'!Z16</f>
        <v>1858.7414550000001</v>
      </c>
      <c r="X25" s="16">
        <f>'AEO 2021 Table 7 Raw'!AA16</f>
        <v>1897.8637699999999</v>
      </c>
      <c r="Y25" s="16">
        <f>'AEO 2021 Table 7 Raw'!AB16</f>
        <v>1939.794189</v>
      </c>
      <c r="Z25" s="16">
        <f>'AEO 2021 Table 7 Raw'!AC16</f>
        <v>1983.944092</v>
      </c>
      <c r="AA25" s="16">
        <f>'AEO 2021 Table 7 Raw'!AD16</f>
        <v>2027.790039</v>
      </c>
      <c r="AB25" s="16">
        <f>'AEO 2021 Table 7 Raw'!AE16</f>
        <v>2069.7546390000002</v>
      </c>
      <c r="AC25" s="16">
        <f>'AEO 2021 Table 7 Raw'!AF16</f>
        <v>2110.5791020000001</v>
      </c>
      <c r="AD25" s="16">
        <f>'AEO 2021 Table 7 Raw'!AG16</f>
        <v>2152.0017090000001</v>
      </c>
      <c r="AE25" s="16">
        <f>'AEO 2021 Table 7 Raw'!AH16</f>
        <v>2194.96875</v>
      </c>
      <c r="AF25" s="16">
        <f>'AEO 2021 Table 7 Raw'!AI16</f>
        <v>2238.3408199999999</v>
      </c>
      <c r="AG25" s="16">
        <f>'AEO 2021 Table 7 Raw'!AJ16</f>
        <v>2282.4025879999999</v>
      </c>
      <c r="AH25" s="17">
        <f>'AEO 2021 Table 7 Raw'!AK16</f>
        <v>3.7999999999999999E-2</v>
      </c>
    </row>
    <row r="26" spans="1:34" ht="15" customHeight="1">
      <c r="B26" s="14" t="s">
        <v>65</v>
      </c>
      <c r="C26" s="16"/>
    </row>
    <row r="27" spans="1:34" ht="15" customHeight="1">
      <c r="A27" s="13" t="s">
        <v>64</v>
      </c>
      <c r="B27" s="15" t="s">
        <v>67</v>
      </c>
      <c r="C27" s="16">
        <f>'AEO 2021 Table 7 Raw'!F18</f>
        <v>1521.9704589999999</v>
      </c>
      <c r="D27" s="16">
        <f>'AEO 2021 Table 7 Raw'!G18</f>
        <v>1618.2993160000001</v>
      </c>
      <c r="E27" s="16">
        <f>'AEO 2021 Table 7 Raw'!H18</f>
        <v>1653.9343260000001</v>
      </c>
      <c r="F27" s="16">
        <f>'AEO 2021 Table 7 Raw'!I18</f>
        <v>1638.952393</v>
      </c>
      <c r="G27" s="16">
        <f>'AEO 2021 Table 7 Raw'!J18</f>
        <v>1638.3515620000001</v>
      </c>
      <c r="H27" s="16">
        <f>'AEO 2021 Table 7 Raw'!K18</f>
        <v>1611.4123540000001</v>
      </c>
      <c r="I27" s="16">
        <f>'AEO 2021 Table 7 Raw'!L18</f>
        <v>1629.1599120000001</v>
      </c>
      <c r="J27" s="16">
        <f>'AEO 2021 Table 7 Raw'!M18</f>
        <v>1624.662476</v>
      </c>
      <c r="K27" s="16">
        <f>'AEO 2021 Table 7 Raw'!N18</f>
        <v>1642.2048339999999</v>
      </c>
      <c r="L27" s="16">
        <f>'AEO 2021 Table 7 Raw'!O18</f>
        <v>1664.909668</v>
      </c>
      <c r="M27" s="16">
        <f>'AEO 2021 Table 7 Raw'!P18</f>
        <v>1680.0539550000001</v>
      </c>
      <c r="N27" s="16">
        <f>'AEO 2021 Table 7 Raw'!Q18</f>
        <v>1687.346436</v>
      </c>
      <c r="O27" s="16">
        <f>'AEO 2021 Table 7 Raw'!R18</f>
        <v>1696.865967</v>
      </c>
      <c r="P27" s="16">
        <f>'AEO 2021 Table 7 Raw'!S18</f>
        <v>1710.897095</v>
      </c>
      <c r="Q27" s="16">
        <f>'AEO 2021 Table 7 Raw'!T18</f>
        <v>1725.098389</v>
      </c>
      <c r="R27" s="16">
        <f>'AEO 2021 Table 7 Raw'!U18</f>
        <v>1731.5200199999999</v>
      </c>
      <c r="S27" s="16">
        <f>'AEO 2021 Table 7 Raw'!V18</f>
        <v>1733.1766359999999</v>
      </c>
      <c r="T27" s="16">
        <f>'AEO 2021 Table 7 Raw'!W18</f>
        <v>1733.2185059999999</v>
      </c>
      <c r="U27" s="16">
        <f>'AEO 2021 Table 7 Raw'!X18</f>
        <v>1727.7104489999999</v>
      </c>
      <c r="V27" s="16">
        <f>'AEO 2021 Table 7 Raw'!Y18</f>
        <v>1732.0479740000001</v>
      </c>
      <c r="W27" s="16">
        <f>'AEO 2021 Table 7 Raw'!Z18</f>
        <v>1735.4719239999999</v>
      </c>
      <c r="X27" s="16">
        <f>'AEO 2021 Table 7 Raw'!AA18</f>
        <v>1747.6795649999999</v>
      </c>
      <c r="Y27" s="16">
        <f>'AEO 2021 Table 7 Raw'!AB18</f>
        <v>1765.7388920000001</v>
      </c>
      <c r="Z27" s="16">
        <f>'AEO 2021 Table 7 Raw'!AC18</f>
        <v>1780.219116</v>
      </c>
      <c r="AA27" s="16">
        <f>'AEO 2021 Table 7 Raw'!AD18</f>
        <v>1793.768433</v>
      </c>
      <c r="AB27" s="16">
        <f>'AEO 2021 Table 7 Raw'!AE18</f>
        <v>1797.2144780000001</v>
      </c>
      <c r="AC27" s="16">
        <f>'AEO 2021 Table 7 Raw'!AF18</f>
        <v>1807.4219969999999</v>
      </c>
      <c r="AD27" s="16">
        <f>'AEO 2021 Table 7 Raw'!AG18</f>
        <v>1820.364746</v>
      </c>
      <c r="AE27" s="16">
        <f>'AEO 2021 Table 7 Raw'!AH18</f>
        <v>1837.451172</v>
      </c>
      <c r="AF27" s="16">
        <f>'AEO 2021 Table 7 Raw'!AI18</f>
        <v>1853.3664550000001</v>
      </c>
      <c r="AG27" s="16">
        <f>'AEO 2021 Table 7 Raw'!AJ18</f>
        <v>1873.035034</v>
      </c>
      <c r="AH27" s="17">
        <f>'AEO 2021 Table 7 Raw'!AK18</f>
        <v>7.0000000000000001E-3</v>
      </c>
    </row>
    <row r="28" spans="1:34" ht="15" customHeight="1">
      <c r="A28" s="13" t="s">
        <v>66</v>
      </c>
      <c r="B28" s="15" t="s">
        <v>68</v>
      </c>
      <c r="C28" s="16">
        <f>'AEO 2021 Table 7 Raw'!F19</f>
        <v>347.68133499999999</v>
      </c>
      <c r="D28" s="16">
        <f>'AEO 2021 Table 7 Raw'!G19</f>
        <v>358.75436400000001</v>
      </c>
      <c r="E28" s="16">
        <f>'AEO 2021 Table 7 Raw'!H19</f>
        <v>356.58099399999998</v>
      </c>
      <c r="F28" s="16">
        <f>'AEO 2021 Table 7 Raw'!I19</f>
        <v>351.44842499999999</v>
      </c>
      <c r="G28" s="16">
        <f>'AEO 2021 Table 7 Raw'!J19</f>
        <v>345.33050500000002</v>
      </c>
      <c r="H28" s="16">
        <f>'AEO 2021 Table 7 Raw'!K19</f>
        <v>339.26663200000002</v>
      </c>
      <c r="I28" s="16">
        <f>'AEO 2021 Table 7 Raw'!L19</f>
        <v>330.77096599999999</v>
      </c>
      <c r="J28" s="16">
        <f>'AEO 2021 Table 7 Raw'!M19</f>
        <v>321.98907500000001</v>
      </c>
      <c r="K28" s="16">
        <f>'AEO 2021 Table 7 Raw'!N19</f>
        <v>313.560699</v>
      </c>
      <c r="L28" s="16">
        <f>'AEO 2021 Table 7 Raw'!O19</f>
        <v>305.13720699999999</v>
      </c>
      <c r="M28" s="16">
        <f>'AEO 2021 Table 7 Raw'!P19</f>
        <v>296.79244999999997</v>
      </c>
      <c r="N28" s="16">
        <f>'AEO 2021 Table 7 Raw'!Q19</f>
        <v>293.140198</v>
      </c>
      <c r="O28" s="16">
        <f>'AEO 2021 Table 7 Raw'!R19</f>
        <v>289.27224699999999</v>
      </c>
      <c r="P28" s="16">
        <f>'AEO 2021 Table 7 Raw'!S19</f>
        <v>285.857483</v>
      </c>
      <c r="Q28" s="16">
        <f>'AEO 2021 Table 7 Raw'!T19</f>
        <v>282.64532500000001</v>
      </c>
      <c r="R28" s="16">
        <f>'AEO 2021 Table 7 Raw'!U19</f>
        <v>278.84634399999999</v>
      </c>
      <c r="S28" s="16">
        <f>'AEO 2021 Table 7 Raw'!V19</f>
        <v>274.79904199999999</v>
      </c>
      <c r="T28" s="16">
        <f>'AEO 2021 Table 7 Raw'!W19</f>
        <v>270.87039199999998</v>
      </c>
      <c r="U28" s="16">
        <f>'AEO 2021 Table 7 Raw'!X19</f>
        <v>266.85159299999998</v>
      </c>
      <c r="V28" s="16">
        <f>'AEO 2021 Table 7 Raw'!Y19</f>
        <v>262.97421300000002</v>
      </c>
      <c r="W28" s="16">
        <f>'AEO 2021 Table 7 Raw'!Z19</f>
        <v>258.63861100000003</v>
      </c>
      <c r="X28" s="16">
        <f>'AEO 2021 Table 7 Raw'!AA19</f>
        <v>257.41476399999999</v>
      </c>
      <c r="Y28" s="16">
        <f>'AEO 2021 Table 7 Raw'!AB19</f>
        <v>256.757812</v>
      </c>
      <c r="Z28" s="16">
        <f>'AEO 2021 Table 7 Raw'!AC19</f>
        <v>256.26825000000002</v>
      </c>
      <c r="AA28" s="16">
        <f>'AEO 2021 Table 7 Raw'!AD19</f>
        <v>255.40484599999999</v>
      </c>
      <c r="AB28" s="16">
        <f>'AEO 2021 Table 7 Raw'!AE19</f>
        <v>254.38140899999999</v>
      </c>
      <c r="AC28" s="16">
        <f>'AEO 2021 Table 7 Raw'!AF19</f>
        <v>253.43038899999999</v>
      </c>
      <c r="AD28" s="16">
        <f>'AEO 2021 Table 7 Raw'!AG19</f>
        <v>252.34704600000001</v>
      </c>
      <c r="AE28" s="16">
        <f>'AEO 2021 Table 7 Raw'!AH19</f>
        <v>251.26715100000001</v>
      </c>
      <c r="AF28" s="16">
        <f>'AEO 2021 Table 7 Raw'!AI19</f>
        <v>250.57226600000001</v>
      </c>
      <c r="AG28" s="16">
        <f>'AEO 2021 Table 7 Raw'!AJ19</f>
        <v>249.989349</v>
      </c>
      <c r="AH28" s="17">
        <f>'AEO 2021 Table 7 Raw'!AK19</f>
        <v>-1.0999999999999999E-2</v>
      </c>
    </row>
    <row r="30" spans="1:34" ht="15" customHeight="1">
      <c r="B30" s="14" t="s">
        <v>69</v>
      </c>
    </row>
    <row r="31" spans="1:34" ht="15" customHeight="1">
      <c r="B31" s="14" t="s">
        <v>71</v>
      </c>
    </row>
    <row r="32" spans="1:34" ht="15" customHeight="1">
      <c r="A32" s="13" t="s">
        <v>70</v>
      </c>
      <c r="B32" s="15" t="s">
        <v>73</v>
      </c>
      <c r="C32" s="18">
        <f>'AEO 2021 Table 7 Raw'!F22</f>
        <v>34.575938999999998</v>
      </c>
      <c r="D32" s="18">
        <f>'AEO 2021 Table 7 Raw'!G22</f>
        <v>35.476635000000002</v>
      </c>
      <c r="E32" s="18">
        <f>'AEO 2021 Table 7 Raw'!H22</f>
        <v>36.078181999999998</v>
      </c>
      <c r="F32" s="18">
        <f>'AEO 2021 Table 7 Raw'!I22</f>
        <v>36.650905999999999</v>
      </c>
      <c r="G32" s="18">
        <f>'AEO 2021 Table 7 Raw'!J22</f>
        <v>37.159649000000002</v>
      </c>
      <c r="H32" s="18">
        <f>'AEO 2021 Table 7 Raw'!K22</f>
        <v>37.709220999999999</v>
      </c>
      <c r="I32" s="18">
        <f>'AEO 2021 Table 7 Raw'!L22</f>
        <v>38.338470000000001</v>
      </c>
      <c r="J32" s="18">
        <f>'AEO 2021 Table 7 Raw'!M22</f>
        <v>38.338428</v>
      </c>
      <c r="K32" s="18">
        <f>'AEO 2021 Table 7 Raw'!N22</f>
        <v>38.398032999999998</v>
      </c>
      <c r="L32" s="18">
        <f>'AEO 2021 Table 7 Raw'!O22</f>
        <v>38.43882</v>
      </c>
      <c r="M32" s="18">
        <f>'AEO 2021 Table 7 Raw'!P22</f>
        <v>38.538516999999999</v>
      </c>
      <c r="N32" s="18">
        <f>'AEO 2021 Table 7 Raw'!Q22</f>
        <v>38.569710000000001</v>
      </c>
      <c r="O32" s="18">
        <f>'AEO 2021 Table 7 Raw'!R22</f>
        <v>38.611609999999999</v>
      </c>
      <c r="P32" s="18">
        <f>'AEO 2021 Table 7 Raw'!S22</f>
        <v>38.636851999999998</v>
      </c>
      <c r="Q32" s="18">
        <f>'AEO 2021 Table 7 Raw'!T22</f>
        <v>38.656502000000003</v>
      </c>
      <c r="R32" s="18">
        <f>'AEO 2021 Table 7 Raw'!U22</f>
        <v>38.666412000000001</v>
      </c>
      <c r="S32" s="18">
        <f>'AEO 2021 Table 7 Raw'!V22</f>
        <v>38.675044999999997</v>
      </c>
      <c r="T32" s="18">
        <f>'AEO 2021 Table 7 Raw'!W22</f>
        <v>38.684604999999998</v>
      </c>
      <c r="U32" s="18">
        <f>'AEO 2021 Table 7 Raw'!X22</f>
        <v>38.698779999999999</v>
      </c>
      <c r="V32" s="18">
        <f>'AEO 2021 Table 7 Raw'!Y22</f>
        <v>38.690036999999997</v>
      </c>
      <c r="W32" s="18">
        <f>'AEO 2021 Table 7 Raw'!Z22</f>
        <v>38.704577999999998</v>
      </c>
      <c r="X32" s="18">
        <f>'AEO 2021 Table 7 Raw'!AA22</f>
        <v>38.713901999999997</v>
      </c>
      <c r="Y32" s="18">
        <f>'AEO 2021 Table 7 Raw'!AB22</f>
        <v>38.712833000000003</v>
      </c>
      <c r="Z32" s="18">
        <f>'AEO 2021 Table 7 Raw'!AC22</f>
        <v>38.708260000000003</v>
      </c>
      <c r="AA32" s="18">
        <f>'AEO 2021 Table 7 Raw'!AD22</f>
        <v>38.695782000000001</v>
      </c>
      <c r="AB32" s="18">
        <f>'AEO 2021 Table 7 Raw'!AE22</f>
        <v>38.670200000000001</v>
      </c>
      <c r="AC32" s="18">
        <f>'AEO 2021 Table 7 Raw'!AF22</f>
        <v>38.671329</v>
      </c>
      <c r="AD32" s="18">
        <f>'AEO 2021 Table 7 Raw'!AG22</f>
        <v>38.659885000000003</v>
      </c>
      <c r="AE32" s="18">
        <f>'AEO 2021 Table 7 Raw'!AH22</f>
        <v>38.646473</v>
      </c>
      <c r="AF32" s="18">
        <f>'AEO 2021 Table 7 Raw'!AI22</f>
        <v>38.622086000000003</v>
      </c>
      <c r="AG32" s="18">
        <f>'AEO 2021 Table 7 Raw'!AJ22</f>
        <v>38.599280999999998</v>
      </c>
      <c r="AH32" s="17">
        <f>'AEO 2021 Table 7 Raw'!AK22</f>
        <v>4.0000000000000001E-3</v>
      </c>
    </row>
    <row r="33" spans="1:34" ht="15" customHeight="1">
      <c r="A33" s="13" t="s">
        <v>72</v>
      </c>
      <c r="B33" s="15" t="s">
        <v>75</v>
      </c>
      <c r="C33" s="18">
        <f>'AEO 2021 Table 7 Raw'!F23</f>
        <v>42.153393000000001</v>
      </c>
      <c r="D33" s="18">
        <f>'AEO 2021 Table 7 Raw'!G23</f>
        <v>44.247008999999998</v>
      </c>
      <c r="E33" s="18">
        <f>'AEO 2021 Table 7 Raw'!H23</f>
        <v>44.785857999999998</v>
      </c>
      <c r="F33" s="18">
        <f>'AEO 2021 Table 7 Raw'!I23</f>
        <v>45.462093000000003</v>
      </c>
      <c r="G33" s="18">
        <f>'AEO 2021 Table 7 Raw'!J23</f>
        <v>46.176597999999998</v>
      </c>
      <c r="H33" s="18">
        <f>'AEO 2021 Table 7 Raw'!K23</f>
        <v>46.858874999999998</v>
      </c>
      <c r="I33" s="18">
        <f>'AEO 2021 Table 7 Raw'!L23</f>
        <v>47.623610999999997</v>
      </c>
      <c r="J33" s="18">
        <f>'AEO 2021 Table 7 Raw'!M23</f>
        <v>47.631118999999998</v>
      </c>
      <c r="K33" s="18">
        <f>'AEO 2021 Table 7 Raw'!N23</f>
        <v>47.657536</v>
      </c>
      <c r="L33" s="18">
        <f>'AEO 2021 Table 7 Raw'!O23</f>
        <v>47.657536</v>
      </c>
      <c r="M33" s="18">
        <f>'AEO 2021 Table 7 Raw'!P23</f>
        <v>47.683627999999999</v>
      </c>
      <c r="N33" s="18">
        <f>'AEO 2021 Table 7 Raw'!Q23</f>
        <v>47.683627999999999</v>
      </c>
      <c r="O33" s="18">
        <f>'AEO 2021 Table 7 Raw'!R23</f>
        <v>47.683627999999999</v>
      </c>
      <c r="P33" s="18">
        <f>'AEO 2021 Table 7 Raw'!S23</f>
        <v>47.683627999999999</v>
      </c>
      <c r="Q33" s="18">
        <f>'AEO 2021 Table 7 Raw'!T23</f>
        <v>47.683627999999999</v>
      </c>
      <c r="R33" s="18">
        <f>'AEO 2021 Table 7 Raw'!U23</f>
        <v>47.683627999999999</v>
      </c>
      <c r="S33" s="18">
        <f>'AEO 2021 Table 7 Raw'!V23</f>
        <v>47.683627999999999</v>
      </c>
      <c r="T33" s="18">
        <f>'AEO 2021 Table 7 Raw'!W23</f>
        <v>47.683627999999999</v>
      </c>
      <c r="U33" s="18">
        <f>'AEO 2021 Table 7 Raw'!X23</f>
        <v>47.683627999999999</v>
      </c>
      <c r="V33" s="18">
        <f>'AEO 2021 Table 7 Raw'!Y23</f>
        <v>47.683627999999999</v>
      </c>
      <c r="W33" s="18">
        <f>'AEO 2021 Table 7 Raw'!Z23</f>
        <v>47.685558</v>
      </c>
      <c r="X33" s="18">
        <f>'AEO 2021 Table 7 Raw'!AA23</f>
        <v>47.685558</v>
      </c>
      <c r="Y33" s="18">
        <f>'AEO 2021 Table 7 Raw'!AB23</f>
        <v>47.685558</v>
      </c>
      <c r="Z33" s="18">
        <f>'AEO 2021 Table 7 Raw'!AC23</f>
        <v>47.685558</v>
      </c>
      <c r="AA33" s="18">
        <f>'AEO 2021 Table 7 Raw'!AD23</f>
        <v>47.685558</v>
      </c>
      <c r="AB33" s="18">
        <f>'AEO 2021 Table 7 Raw'!AE23</f>
        <v>47.685558</v>
      </c>
      <c r="AC33" s="18">
        <f>'AEO 2021 Table 7 Raw'!AF23</f>
        <v>47.689582999999999</v>
      </c>
      <c r="AD33" s="18">
        <f>'AEO 2021 Table 7 Raw'!AG23</f>
        <v>47.689582999999999</v>
      </c>
      <c r="AE33" s="18">
        <f>'AEO 2021 Table 7 Raw'!AH23</f>
        <v>47.689582999999999</v>
      </c>
      <c r="AF33" s="18">
        <f>'AEO 2021 Table 7 Raw'!AI23</f>
        <v>47.689582999999999</v>
      </c>
      <c r="AG33" s="18">
        <f>'AEO 2021 Table 7 Raw'!AJ23</f>
        <v>47.689582999999999</v>
      </c>
      <c r="AH33" s="17">
        <f>'AEO 2021 Table 7 Raw'!AK23</f>
        <v>4.0000000000000001E-3</v>
      </c>
    </row>
    <row r="34" spans="1:34" ht="15" customHeight="1">
      <c r="A34" s="13" t="s">
        <v>74</v>
      </c>
      <c r="B34" s="15" t="s">
        <v>77</v>
      </c>
      <c r="C34" s="18">
        <f>'AEO 2021 Table 7 Raw'!F24</f>
        <v>30.904506999999999</v>
      </c>
      <c r="D34" s="18">
        <f>'AEO 2021 Table 7 Raw'!G24</f>
        <v>31.518650000000001</v>
      </c>
      <c r="E34" s="18">
        <f>'AEO 2021 Table 7 Raw'!H24</f>
        <v>31.945416999999999</v>
      </c>
      <c r="F34" s="18">
        <f>'AEO 2021 Table 7 Raw'!I24</f>
        <v>32.456637999999998</v>
      </c>
      <c r="G34" s="18">
        <f>'AEO 2021 Table 7 Raw'!J24</f>
        <v>32.915405</v>
      </c>
      <c r="H34" s="18">
        <f>'AEO 2021 Table 7 Raw'!K24</f>
        <v>33.392699999999998</v>
      </c>
      <c r="I34" s="18">
        <f>'AEO 2021 Table 7 Raw'!L24</f>
        <v>33.955584999999999</v>
      </c>
      <c r="J34" s="18">
        <f>'AEO 2021 Table 7 Raw'!M24</f>
        <v>33.955584999999999</v>
      </c>
      <c r="K34" s="18">
        <f>'AEO 2021 Table 7 Raw'!N24</f>
        <v>33.955584999999999</v>
      </c>
      <c r="L34" s="18">
        <f>'AEO 2021 Table 7 Raw'!O24</f>
        <v>33.955584999999999</v>
      </c>
      <c r="M34" s="18">
        <f>'AEO 2021 Table 7 Raw'!P24</f>
        <v>33.955584999999999</v>
      </c>
      <c r="N34" s="18">
        <f>'AEO 2021 Table 7 Raw'!Q24</f>
        <v>33.955593</v>
      </c>
      <c r="O34" s="18">
        <f>'AEO 2021 Table 7 Raw'!R24</f>
        <v>33.955593</v>
      </c>
      <c r="P34" s="18">
        <f>'AEO 2021 Table 7 Raw'!S24</f>
        <v>33.955593</v>
      </c>
      <c r="Q34" s="18">
        <f>'AEO 2021 Table 7 Raw'!T24</f>
        <v>33.955593</v>
      </c>
      <c r="R34" s="18">
        <f>'AEO 2021 Table 7 Raw'!U24</f>
        <v>33.955593</v>
      </c>
      <c r="S34" s="18">
        <f>'AEO 2021 Table 7 Raw'!V24</f>
        <v>33.955593</v>
      </c>
      <c r="T34" s="18">
        <f>'AEO 2021 Table 7 Raw'!W24</f>
        <v>33.955593</v>
      </c>
      <c r="U34" s="18">
        <f>'AEO 2021 Table 7 Raw'!X24</f>
        <v>33.955593</v>
      </c>
      <c r="V34" s="18">
        <f>'AEO 2021 Table 7 Raw'!Y24</f>
        <v>33.955601000000001</v>
      </c>
      <c r="W34" s="18">
        <f>'AEO 2021 Table 7 Raw'!Z24</f>
        <v>33.955601000000001</v>
      </c>
      <c r="X34" s="18">
        <f>'AEO 2021 Table 7 Raw'!AA24</f>
        <v>33.955601000000001</v>
      </c>
      <c r="Y34" s="18">
        <f>'AEO 2021 Table 7 Raw'!AB24</f>
        <v>33.955601000000001</v>
      </c>
      <c r="Z34" s="18">
        <f>'AEO 2021 Table 7 Raw'!AC24</f>
        <v>33.955601000000001</v>
      </c>
      <c r="AA34" s="18">
        <f>'AEO 2021 Table 7 Raw'!AD24</f>
        <v>33.955601000000001</v>
      </c>
      <c r="AB34" s="18">
        <f>'AEO 2021 Table 7 Raw'!AE24</f>
        <v>33.955624</v>
      </c>
      <c r="AC34" s="18">
        <f>'AEO 2021 Table 7 Raw'!AF24</f>
        <v>33.955624</v>
      </c>
      <c r="AD34" s="18">
        <f>'AEO 2021 Table 7 Raw'!AG24</f>
        <v>33.955624</v>
      </c>
      <c r="AE34" s="18">
        <f>'AEO 2021 Table 7 Raw'!AH24</f>
        <v>33.955624</v>
      </c>
      <c r="AF34" s="18">
        <f>'AEO 2021 Table 7 Raw'!AI24</f>
        <v>33.955624</v>
      </c>
      <c r="AG34" s="18">
        <f>'AEO 2021 Table 7 Raw'!AJ24</f>
        <v>33.955624</v>
      </c>
      <c r="AH34" s="17">
        <f>'AEO 2021 Table 7 Raw'!AK24</f>
        <v>3.0000000000000001E-3</v>
      </c>
    </row>
    <row r="35" spans="1:34" ht="15" customHeight="1">
      <c r="A35" s="13" t="s">
        <v>76</v>
      </c>
      <c r="B35" s="15" t="s">
        <v>79</v>
      </c>
      <c r="C35" s="18">
        <f>'AEO 2021 Table 7 Raw'!F25</f>
        <v>35.559525000000001</v>
      </c>
      <c r="D35" s="18">
        <f>'AEO 2021 Table 7 Raw'!G25</f>
        <v>36.684010000000001</v>
      </c>
      <c r="E35" s="18">
        <f>'AEO 2021 Table 7 Raw'!H25</f>
        <v>37.333297999999999</v>
      </c>
      <c r="F35" s="18">
        <f>'AEO 2021 Table 7 Raw'!I25</f>
        <v>37.826214</v>
      </c>
      <c r="G35" s="18">
        <f>'AEO 2021 Table 7 Raw'!J25</f>
        <v>38.214438999999999</v>
      </c>
      <c r="H35" s="18">
        <f>'AEO 2021 Table 7 Raw'!K25</f>
        <v>38.623798000000001</v>
      </c>
      <c r="I35" s="18">
        <f>'AEO 2021 Table 7 Raw'!L25</f>
        <v>39.253933000000004</v>
      </c>
      <c r="J35" s="18">
        <f>'AEO 2021 Table 7 Raw'!M25</f>
        <v>39.401836000000003</v>
      </c>
      <c r="K35" s="18">
        <f>'AEO 2021 Table 7 Raw'!N25</f>
        <v>39.528365999999998</v>
      </c>
      <c r="L35" s="18">
        <f>'AEO 2021 Table 7 Raw'!O25</f>
        <v>39.621532000000002</v>
      </c>
      <c r="M35" s="18">
        <f>'AEO 2021 Table 7 Raw'!P25</f>
        <v>39.824795000000002</v>
      </c>
      <c r="N35" s="18">
        <f>'AEO 2021 Table 7 Raw'!Q25</f>
        <v>39.94614</v>
      </c>
      <c r="O35" s="18">
        <f>'AEO 2021 Table 7 Raw'!R25</f>
        <v>40.109000999999999</v>
      </c>
      <c r="P35" s="18">
        <f>'AEO 2021 Table 7 Raw'!S25</f>
        <v>40.251700999999997</v>
      </c>
      <c r="Q35" s="18">
        <f>'AEO 2021 Table 7 Raw'!T25</f>
        <v>40.397278</v>
      </c>
      <c r="R35" s="18">
        <f>'AEO 2021 Table 7 Raw'!U25</f>
        <v>40.544291999999999</v>
      </c>
      <c r="S35" s="18">
        <f>'AEO 2021 Table 7 Raw'!V25</f>
        <v>40.698813999999999</v>
      </c>
      <c r="T35" s="18">
        <f>'AEO 2021 Table 7 Raw'!W25</f>
        <v>40.867474000000001</v>
      </c>
      <c r="U35" s="18">
        <f>'AEO 2021 Table 7 Raw'!X25</f>
        <v>41.050446000000001</v>
      </c>
      <c r="V35" s="18">
        <f>'AEO 2021 Table 7 Raw'!Y25</f>
        <v>41.190041000000001</v>
      </c>
      <c r="W35" s="18">
        <f>'AEO 2021 Table 7 Raw'!Z25</f>
        <v>41.378349</v>
      </c>
      <c r="X35" s="18">
        <f>'AEO 2021 Table 7 Raw'!AA25</f>
        <v>41.514732000000002</v>
      </c>
      <c r="Y35" s="18">
        <f>'AEO 2021 Table 7 Raw'!AB25</f>
        <v>41.621445000000001</v>
      </c>
      <c r="Z35" s="18">
        <f>'AEO 2021 Table 7 Raw'!AC25</f>
        <v>41.733494</v>
      </c>
      <c r="AA35" s="18">
        <f>'AEO 2021 Table 7 Raw'!AD25</f>
        <v>41.829974999999997</v>
      </c>
      <c r="AB35" s="18">
        <f>'AEO 2021 Table 7 Raw'!AE25</f>
        <v>41.898018</v>
      </c>
      <c r="AC35" s="18">
        <f>'AEO 2021 Table 7 Raw'!AF25</f>
        <v>42.038558999999999</v>
      </c>
      <c r="AD35" s="18">
        <f>'AEO 2021 Table 7 Raw'!AG25</f>
        <v>42.159100000000002</v>
      </c>
      <c r="AE35" s="18">
        <f>'AEO 2021 Table 7 Raw'!AH25</f>
        <v>42.285259000000003</v>
      </c>
      <c r="AF35" s="18">
        <f>'AEO 2021 Table 7 Raw'!AI25</f>
        <v>42.388649000000001</v>
      </c>
      <c r="AG35" s="18">
        <f>'AEO 2021 Table 7 Raw'!AJ25</f>
        <v>42.505687999999999</v>
      </c>
      <c r="AH35" s="17">
        <f>'AEO 2021 Table 7 Raw'!AK25</f>
        <v>6.0000000000000001E-3</v>
      </c>
    </row>
    <row r="36" spans="1:34" ht="15" customHeight="1">
      <c r="A36" s="13" t="s">
        <v>78</v>
      </c>
      <c r="B36" s="15" t="s">
        <v>81</v>
      </c>
      <c r="C36" s="18">
        <f>'AEO 2021 Table 7 Raw'!F26</f>
        <v>43.332656999999998</v>
      </c>
      <c r="D36" s="18">
        <f>'AEO 2021 Table 7 Raw'!G26</f>
        <v>45.108359999999998</v>
      </c>
      <c r="E36" s="18">
        <f>'AEO 2021 Table 7 Raw'!H26</f>
        <v>45.590721000000002</v>
      </c>
      <c r="F36" s="18">
        <f>'AEO 2021 Table 7 Raw'!I26</f>
        <v>46.344467000000002</v>
      </c>
      <c r="G36" s="18">
        <f>'AEO 2021 Table 7 Raw'!J26</f>
        <v>47.070244000000002</v>
      </c>
      <c r="H36" s="18">
        <f>'AEO 2021 Table 7 Raw'!K26</f>
        <v>47.607925000000002</v>
      </c>
      <c r="I36" s="18">
        <f>'AEO 2021 Table 7 Raw'!L26</f>
        <v>48.35651</v>
      </c>
      <c r="J36" s="18">
        <f>'AEO 2021 Table 7 Raw'!M26</f>
        <v>48.466147999999997</v>
      </c>
      <c r="K36" s="18">
        <f>'AEO 2021 Table 7 Raw'!N26</f>
        <v>48.581116000000002</v>
      </c>
      <c r="L36" s="18">
        <f>'AEO 2021 Table 7 Raw'!O26</f>
        <v>48.690047999999997</v>
      </c>
      <c r="M36" s="18">
        <f>'AEO 2021 Table 7 Raw'!P26</f>
        <v>48.855915000000003</v>
      </c>
      <c r="N36" s="18">
        <f>'AEO 2021 Table 7 Raw'!Q26</f>
        <v>49.056713000000002</v>
      </c>
      <c r="O36" s="18">
        <f>'AEO 2021 Table 7 Raw'!R26</f>
        <v>49.261761</v>
      </c>
      <c r="P36" s="18">
        <f>'AEO 2021 Table 7 Raw'!S26</f>
        <v>49.507111000000002</v>
      </c>
      <c r="Q36" s="18">
        <f>'AEO 2021 Table 7 Raw'!T26</f>
        <v>49.749268000000001</v>
      </c>
      <c r="R36" s="18">
        <f>'AEO 2021 Table 7 Raw'!U26</f>
        <v>50.017662000000001</v>
      </c>
      <c r="S36" s="18">
        <f>'AEO 2021 Table 7 Raw'!V26</f>
        <v>50.302115999999998</v>
      </c>
      <c r="T36" s="18">
        <f>'AEO 2021 Table 7 Raw'!W26</f>
        <v>50.606482999999997</v>
      </c>
      <c r="U36" s="18">
        <f>'AEO 2021 Table 7 Raw'!X26</f>
        <v>50.927601000000003</v>
      </c>
      <c r="V36" s="18">
        <f>'AEO 2021 Table 7 Raw'!Y26</f>
        <v>51.238052000000003</v>
      </c>
      <c r="W36" s="18">
        <f>'AEO 2021 Table 7 Raw'!Z26</f>
        <v>51.556919000000001</v>
      </c>
      <c r="X36" s="18">
        <f>'AEO 2021 Table 7 Raw'!AA26</f>
        <v>51.820061000000003</v>
      </c>
      <c r="Y36" s="18">
        <f>'AEO 2021 Table 7 Raw'!AB26</f>
        <v>52.052951999999998</v>
      </c>
      <c r="Z36" s="18">
        <f>'AEO 2021 Table 7 Raw'!AC26</f>
        <v>52.302273</v>
      </c>
      <c r="AA36" s="18">
        <f>'AEO 2021 Table 7 Raw'!AD26</f>
        <v>52.551006000000001</v>
      </c>
      <c r="AB36" s="18">
        <f>'AEO 2021 Table 7 Raw'!AE26</f>
        <v>52.786121000000001</v>
      </c>
      <c r="AC36" s="18">
        <f>'AEO 2021 Table 7 Raw'!AF26</f>
        <v>53.063194000000003</v>
      </c>
      <c r="AD36" s="18">
        <f>'AEO 2021 Table 7 Raw'!AG26</f>
        <v>53.379848000000003</v>
      </c>
      <c r="AE36" s="18">
        <f>'AEO 2021 Table 7 Raw'!AH26</f>
        <v>53.689163000000001</v>
      </c>
      <c r="AF36" s="18">
        <f>'AEO 2021 Table 7 Raw'!AI26</f>
        <v>54.011349000000003</v>
      </c>
      <c r="AG36" s="18">
        <f>'AEO 2021 Table 7 Raw'!AJ26</f>
        <v>54.341025999999999</v>
      </c>
      <c r="AH36" s="17">
        <f>'AEO 2021 Table 7 Raw'!AK26</f>
        <v>8.0000000000000002E-3</v>
      </c>
    </row>
    <row r="37" spans="1:34" ht="15" customHeight="1">
      <c r="A37" s="13" t="s">
        <v>80</v>
      </c>
      <c r="B37" s="15" t="s">
        <v>83</v>
      </c>
      <c r="C37" s="18">
        <f>'AEO 2021 Table 7 Raw'!F27</f>
        <v>31.790717999999998</v>
      </c>
      <c r="D37" s="18">
        <f>'AEO 2021 Table 7 Raw'!G27</f>
        <v>32.802833999999997</v>
      </c>
      <c r="E37" s="18">
        <f>'AEO 2021 Table 7 Raw'!H27</f>
        <v>33.318001000000002</v>
      </c>
      <c r="F37" s="18">
        <f>'AEO 2021 Table 7 Raw'!I27</f>
        <v>33.696624999999997</v>
      </c>
      <c r="G37" s="18">
        <f>'AEO 2021 Table 7 Raw'!J27</f>
        <v>33.991497000000003</v>
      </c>
      <c r="H37" s="18">
        <f>'AEO 2021 Table 7 Raw'!K27</f>
        <v>34.334408000000003</v>
      </c>
      <c r="I37" s="18">
        <f>'AEO 2021 Table 7 Raw'!L27</f>
        <v>34.904136999999999</v>
      </c>
      <c r="J37" s="18">
        <f>'AEO 2021 Table 7 Raw'!M27</f>
        <v>35.063301000000003</v>
      </c>
      <c r="K37" s="18">
        <f>'AEO 2021 Table 7 Raw'!N27</f>
        <v>35.121398999999997</v>
      </c>
      <c r="L37" s="18">
        <f>'AEO 2021 Table 7 Raw'!O27</f>
        <v>35.152676</v>
      </c>
      <c r="M37" s="18">
        <f>'AEO 2021 Table 7 Raw'!P27</f>
        <v>35.240437</v>
      </c>
      <c r="N37" s="18">
        <f>'AEO 2021 Table 7 Raw'!Q27</f>
        <v>35.287022</v>
      </c>
      <c r="O37" s="18">
        <f>'AEO 2021 Table 7 Raw'!R27</f>
        <v>35.372321999999997</v>
      </c>
      <c r="P37" s="18">
        <f>'AEO 2021 Table 7 Raw'!S27</f>
        <v>35.437564999999999</v>
      </c>
      <c r="Q37" s="18">
        <f>'AEO 2021 Table 7 Raw'!T27</f>
        <v>35.515025999999999</v>
      </c>
      <c r="R37" s="18">
        <f>'AEO 2021 Table 7 Raw'!U27</f>
        <v>35.597915999999998</v>
      </c>
      <c r="S37" s="18">
        <f>'AEO 2021 Table 7 Raw'!V27</f>
        <v>35.686568999999999</v>
      </c>
      <c r="T37" s="18">
        <f>'AEO 2021 Table 7 Raw'!W27</f>
        <v>35.785324000000003</v>
      </c>
      <c r="U37" s="18">
        <f>'AEO 2021 Table 7 Raw'!X27</f>
        <v>35.890186</v>
      </c>
      <c r="V37" s="18">
        <f>'AEO 2021 Table 7 Raw'!Y27</f>
        <v>35.974753999999997</v>
      </c>
      <c r="W37" s="18">
        <f>'AEO 2021 Table 7 Raw'!Z27</f>
        <v>36.087676999999999</v>
      </c>
      <c r="X37" s="18">
        <f>'AEO 2021 Table 7 Raw'!AA27</f>
        <v>36.158825</v>
      </c>
      <c r="Y37" s="18">
        <f>'AEO 2021 Table 7 Raw'!AB27</f>
        <v>36.217339000000003</v>
      </c>
      <c r="Z37" s="18">
        <f>'AEO 2021 Table 7 Raw'!AC27</f>
        <v>36.282581</v>
      </c>
      <c r="AA37" s="18">
        <f>'AEO 2021 Table 7 Raw'!AD27</f>
        <v>36.340091999999999</v>
      </c>
      <c r="AB37" s="18">
        <f>'AEO 2021 Table 7 Raw'!AE27</f>
        <v>36.386100999999996</v>
      </c>
      <c r="AC37" s="18">
        <f>'AEO 2021 Table 7 Raw'!AF27</f>
        <v>36.473334999999999</v>
      </c>
      <c r="AD37" s="18">
        <f>'AEO 2021 Table 7 Raw'!AG27</f>
        <v>36.539143000000003</v>
      </c>
      <c r="AE37" s="18">
        <f>'AEO 2021 Table 7 Raw'!AH27</f>
        <v>36.618755</v>
      </c>
      <c r="AF37" s="18">
        <f>'AEO 2021 Table 7 Raw'!AI27</f>
        <v>36.683075000000002</v>
      </c>
      <c r="AG37" s="18">
        <f>'AEO 2021 Table 7 Raw'!AJ27</f>
        <v>36.761378999999998</v>
      </c>
      <c r="AH37" s="17">
        <f>'AEO 2021 Table 7 Raw'!AK27</f>
        <v>5.0000000000000001E-3</v>
      </c>
    </row>
    <row r="38" spans="1:34" ht="15" customHeight="1">
      <c r="A38" s="13" t="s">
        <v>82</v>
      </c>
      <c r="B38" s="15" t="s">
        <v>85</v>
      </c>
      <c r="C38" s="18">
        <f>'AEO 2021 Table 7 Raw'!F28</f>
        <v>35.434722999999998</v>
      </c>
      <c r="D38" s="18">
        <f>'AEO 2021 Table 7 Raw'!G28</f>
        <v>36.559928999999997</v>
      </c>
      <c r="E38" s="18">
        <f>'AEO 2021 Table 7 Raw'!H28</f>
        <v>37.204833999999998</v>
      </c>
      <c r="F38" s="18">
        <f>'AEO 2021 Table 7 Raw'!I28</f>
        <v>37.694220999999999</v>
      </c>
      <c r="G38" s="18">
        <f>'AEO 2021 Table 7 Raw'!J28</f>
        <v>38.078654999999998</v>
      </c>
      <c r="H38" s="18">
        <f>'AEO 2021 Table 7 Raw'!K28</f>
        <v>38.463242000000001</v>
      </c>
      <c r="I38" s="18">
        <f>'AEO 2021 Table 7 Raw'!L28</f>
        <v>38.992435</v>
      </c>
      <c r="J38" s="18">
        <f>'AEO 2021 Table 7 Raw'!M28</f>
        <v>39.107292000000001</v>
      </c>
      <c r="K38" s="18">
        <f>'AEO 2021 Table 7 Raw'!N28</f>
        <v>39.218741999999999</v>
      </c>
      <c r="L38" s="18">
        <f>'AEO 2021 Table 7 Raw'!O28</f>
        <v>39.296047000000002</v>
      </c>
      <c r="M38" s="18">
        <f>'AEO 2021 Table 7 Raw'!P28</f>
        <v>39.471226000000001</v>
      </c>
      <c r="N38" s="18">
        <f>'AEO 2021 Table 7 Raw'!Q28</f>
        <v>39.562714</v>
      </c>
      <c r="O38" s="18">
        <f>'AEO 2021 Table 7 Raw'!R28</f>
        <v>39.689312000000001</v>
      </c>
      <c r="P38" s="18">
        <f>'AEO 2021 Table 7 Raw'!S28</f>
        <v>39.793934</v>
      </c>
      <c r="Q38" s="18">
        <f>'AEO 2021 Table 7 Raw'!T28</f>
        <v>39.899666000000003</v>
      </c>
      <c r="R38" s="18">
        <f>'AEO 2021 Table 7 Raw'!U28</f>
        <v>40.004364000000002</v>
      </c>
      <c r="S38" s="18">
        <f>'AEO 2021 Table 7 Raw'!V28</f>
        <v>40.114662000000003</v>
      </c>
      <c r="T38" s="18">
        <f>'AEO 2021 Table 7 Raw'!W28</f>
        <v>40.237231999999999</v>
      </c>
      <c r="U38" s="18">
        <f>'AEO 2021 Table 7 Raw'!X28</f>
        <v>40.371490000000001</v>
      </c>
      <c r="V38" s="18">
        <f>'AEO 2021 Table 7 Raw'!Y28</f>
        <v>40.466324</v>
      </c>
      <c r="W38" s="18">
        <f>'AEO 2021 Table 7 Raw'!Z28</f>
        <v>40.605407999999997</v>
      </c>
      <c r="X38" s="18">
        <f>'AEO 2021 Table 7 Raw'!AA28</f>
        <v>40.705272999999998</v>
      </c>
      <c r="Y38" s="18">
        <f>'AEO 2021 Table 7 Raw'!AB28</f>
        <v>40.779609999999998</v>
      </c>
      <c r="Z38" s="18">
        <f>'AEO 2021 Table 7 Raw'!AC28</f>
        <v>40.857525000000003</v>
      </c>
      <c r="AA38" s="18">
        <f>'AEO 2021 Table 7 Raw'!AD28</f>
        <v>40.921996999999998</v>
      </c>
      <c r="AB38" s="18">
        <f>'AEO 2021 Table 7 Raw'!AE28</f>
        <v>40.961604999999999</v>
      </c>
      <c r="AC38" s="18">
        <f>'AEO 2021 Table 7 Raw'!AF28</f>
        <v>41.063358000000001</v>
      </c>
      <c r="AD38" s="18">
        <f>'AEO 2021 Table 7 Raw'!AG28</f>
        <v>41.145614999999999</v>
      </c>
      <c r="AE38" s="18">
        <f>'AEO 2021 Table 7 Raw'!AH28</f>
        <v>41.232857000000003</v>
      </c>
      <c r="AF38" s="18">
        <f>'AEO 2021 Table 7 Raw'!AI28</f>
        <v>41.298721</v>
      </c>
      <c r="AG38" s="18">
        <f>'AEO 2021 Table 7 Raw'!AJ28</f>
        <v>41.376674999999999</v>
      </c>
      <c r="AH38" s="17">
        <f>'AEO 2021 Table 7 Raw'!AK28</f>
        <v>5.0000000000000001E-3</v>
      </c>
    </row>
    <row r="39" spans="1:34" ht="15" customHeight="1">
      <c r="A39" s="13" t="s">
        <v>84</v>
      </c>
      <c r="B39" s="15" t="s">
        <v>87</v>
      </c>
      <c r="C39" s="18">
        <f>'AEO 2021 Table 7 Raw'!F29</f>
        <v>43.062984</v>
      </c>
      <c r="D39" s="18">
        <f>'AEO 2021 Table 7 Raw'!G29</f>
        <v>44.856361</v>
      </c>
      <c r="E39" s="18">
        <f>'AEO 2021 Table 7 Raw'!H29</f>
        <v>45.339179999999999</v>
      </c>
      <c r="F39" s="18">
        <f>'AEO 2021 Table 7 Raw'!I29</f>
        <v>46.082512000000001</v>
      </c>
      <c r="G39" s="18">
        <f>'AEO 2021 Table 7 Raw'!J29</f>
        <v>46.794147000000002</v>
      </c>
      <c r="H39" s="18">
        <f>'AEO 2021 Table 7 Raw'!K29</f>
        <v>47.324184000000002</v>
      </c>
      <c r="I39" s="18">
        <f>'AEO 2021 Table 7 Raw'!L29</f>
        <v>48.051986999999997</v>
      </c>
      <c r="J39" s="18">
        <f>'AEO 2021 Table 7 Raw'!M29</f>
        <v>48.143889999999999</v>
      </c>
      <c r="K39" s="18">
        <f>'AEO 2021 Table 7 Raw'!N29</f>
        <v>48.233291999999999</v>
      </c>
      <c r="L39" s="18">
        <f>'AEO 2021 Table 7 Raw'!O29</f>
        <v>48.307322999999997</v>
      </c>
      <c r="M39" s="18">
        <f>'AEO 2021 Table 7 Raw'!P29</f>
        <v>48.425857999999998</v>
      </c>
      <c r="N39" s="18">
        <f>'AEO 2021 Table 7 Raw'!Q29</f>
        <v>48.566616000000003</v>
      </c>
      <c r="O39" s="18">
        <f>'AEO 2021 Table 7 Raw'!R29</f>
        <v>48.708869999999997</v>
      </c>
      <c r="P39" s="18">
        <f>'AEO 2021 Table 7 Raw'!S29</f>
        <v>48.878948000000001</v>
      </c>
      <c r="Q39" s="18">
        <f>'AEO 2021 Table 7 Raw'!T29</f>
        <v>49.042828</v>
      </c>
      <c r="R39" s="18">
        <f>'AEO 2021 Table 7 Raw'!U29</f>
        <v>49.225208000000002</v>
      </c>
      <c r="S39" s="18">
        <f>'AEO 2021 Table 7 Raw'!V29</f>
        <v>49.419024999999998</v>
      </c>
      <c r="T39" s="18">
        <f>'AEO 2021 Table 7 Raw'!W29</f>
        <v>49.627670000000002</v>
      </c>
      <c r="U39" s="18">
        <f>'AEO 2021 Table 7 Raw'!X29</f>
        <v>49.847687000000001</v>
      </c>
      <c r="V39" s="18">
        <f>'AEO 2021 Table 7 Raw'!Y29</f>
        <v>50.056106999999997</v>
      </c>
      <c r="W39" s="18">
        <f>'AEO 2021 Table 7 Raw'!Z29</f>
        <v>50.273575000000001</v>
      </c>
      <c r="X39" s="18">
        <f>'AEO 2021 Table 7 Raw'!AA29</f>
        <v>50.452057000000003</v>
      </c>
      <c r="Y39" s="18">
        <f>'AEO 2021 Table 7 Raw'!AB29</f>
        <v>50.606411000000001</v>
      </c>
      <c r="Z39" s="18">
        <f>'AEO 2021 Table 7 Raw'!AC29</f>
        <v>50.772799999999997</v>
      </c>
      <c r="AA39" s="18">
        <f>'AEO 2021 Table 7 Raw'!AD29</f>
        <v>50.938583000000001</v>
      </c>
      <c r="AB39" s="18">
        <f>'AEO 2021 Table 7 Raw'!AE29</f>
        <v>51.093108999999998</v>
      </c>
      <c r="AC39" s="18">
        <f>'AEO 2021 Table 7 Raw'!AF29</f>
        <v>51.280605000000001</v>
      </c>
      <c r="AD39" s="18">
        <f>'AEO 2021 Table 7 Raw'!AG29</f>
        <v>51.493599000000003</v>
      </c>
      <c r="AE39" s="18">
        <f>'AEO 2021 Table 7 Raw'!AH29</f>
        <v>51.701439000000001</v>
      </c>
      <c r="AF39" s="18">
        <f>'AEO 2021 Table 7 Raw'!AI29</f>
        <v>51.915474000000003</v>
      </c>
      <c r="AG39" s="18">
        <f>'AEO 2021 Table 7 Raw'!AJ29</f>
        <v>52.135528999999998</v>
      </c>
      <c r="AH39" s="17">
        <f>'AEO 2021 Table 7 Raw'!AK29</f>
        <v>6.0000000000000001E-3</v>
      </c>
    </row>
    <row r="40" spans="1:34" ht="15" customHeight="1">
      <c r="A40" s="13" t="s">
        <v>86</v>
      </c>
      <c r="B40" s="15" t="s">
        <v>89</v>
      </c>
      <c r="C40" s="18">
        <f>'AEO 2021 Table 7 Raw'!F30</f>
        <v>31.721136000000001</v>
      </c>
      <c r="D40" s="18">
        <f>'AEO 2021 Table 7 Raw'!G30</f>
        <v>32.725299999999997</v>
      </c>
      <c r="E40" s="18">
        <f>'AEO 2021 Table 7 Raw'!H30</f>
        <v>33.237099000000001</v>
      </c>
      <c r="F40" s="18">
        <f>'AEO 2021 Table 7 Raw'!I30</f>
        <v>33.614491000000001</v>
      </c>
      <c r="G40" s="18">
        <f>'AEO 2021 Table 7 Raw'!J30</f>
        <v>33.908329000000002</v>
      </c>
      <c r="H40" s="18">
        <f>'AEO 2021 Table 7 Raw'!K30</f>
        <v>34.221316999999999</v>
      </c>
      <c r="I40" s="18">
        <f>'AEO 2021 Table 7 Raw'!L30</f>
        <v>34.665545999999999</v>
      </c>
      <c r="J40" s="18">
        <f>'AEO 2021 Table 7 Raw'!M30</f>
        <v>34.787337999999998</v>
      </c>
      <c r="K40" s="18">
        <f>'AEO 2021 Table 7 Raw'!N30</f>
        <v>34.834797000000002</v>
      </c>
      <c r="L40" s="18">
        <f>'AEO 2021 Table 7 Raw'!O30</f>
        <v>34.857765000000001</v>
      </c>
      <c r="M40" s="18">
        <f>'AEO 2021 Table 7 Raw'!P30</f>
        <v>34.926220000000001</v>
      </c>
      <c r="N40" s="18">
        <f>'AEO 2021 Table 7 Raw'!Q30</f>
        <v>34.955395000000003</v>
      </c>
      <c r="O40" s="18">
        <f>'AEO 2021 Table 7 Raw'!R30</f>
        <v>35.016125000000002</v>
      </c>
      <c r="P40" s="18">
        <f>'AEO 2021 Table 7 Raw'!S30</f>
        <v>35.058846000000003</v>
      </c>
      <c r="Q40" s="18">
        <f>'AEO 2021 Table 7 Raw'!T30</f>
        <v>35.112552999999998</v>
      </c>
      <c r="R40" s="18">
        <f>'AEO 2021 Table 7 Raw'!U30</f>
        <v>35.170994</v>
      </c>
      <c r="S40" s="18">
        <f>'AEO 2021 Table 7 Raw'!V30</f>
        <v>35.234310000000001</v>
      </c>
      <c r="T40" s="18">
        <f>'AEO 2021 Table 7 Raw'!W30</f>
        <v>35.307110000000002</v>
      </c>
      <c r="U40" s="18">
        <f>'AEO 2021 Table 7 Raw'!X30</f>
        <v>35.384692999999999</v>
      </c>
      <c r="V40" s="18">
        <f>'AEO 2021 Table 7 Raw'!Y30</f>
        <v>35.446201000000002</v>
      </c>
      <c r="W40" s="18">
        <f>'AEO 2021 Table 7 Raw'!Z30</f>
        <v>35.531222999999997</v>
      </c>
      <c r="X40" s="18">
        <f>'AEO 2021 Table 7 Raw'!AA30</f>
        <v>35.584885</v>
      </c>
      <c r="Y40" s="18">
        <f>'AEO 2021 Table 7 Raw'!AB30</f>
        <v>35.628413999999999</v>
      </c>
      <c r="Z40" s="18">
        <f>'AEO 2021 Table 7 Raw'!AC30</f>
        <v>35.677470999999997</v>
      </c>
      <c r="AA40" s="18">
        <f>'AEO 2021 Table 7 Raw'!AD30</f>
        <v>35.720672999999998</v>
      </c>
      <c r="AB40" s="18">
        <f>'AEO 2021 Table 7 Raw'!AE30</f>
        <v>35.754703999999997</v>
      </c>
      <c r="AC40" s="18">
        <f>'AEO 2021 Table 7 Raw'!AF30</f>
        <v>35.821762</v>
      </c>
      <c r="AD40" s="18">
        <f>'AEO 2021 Table 7 Raw'!AG30</f>
        <v>35.871155000000002</v>
      </c>
      <c r="AE40" s="18">
        <f>'AEO 2021 Table 7 Raw'!AH30</f>
        <v>35.932364999999997</v>
      </c>
      <c r="AF40" s="18">
        <f>'AEO 2021 Table 7 Raw'!AI30</f>
        <v>35.980418999999998</v>
      </c>
      <c r="AG40" s="18">
        <f>'AEO 2021 Table 7 Raw'!AJ30</f>
        <v>36.040646000000002</v>
      </c>
      <c r="AH40" s="17">
        <f>'AEO 2021 Table 7 Raw'!AK30</f>
        <v>4.0000000000000001E-3</v>
      </c>
    </row>
    <row r="41" spans="1:34" ht="15" customHeight="1">
      <c r="A41" s="13" t="s">
        <v>88</v>
      </c>
      <c r="B41" s="15" t="s">
        <v>91</v>
      </c>
      <c r="C41" s="18">
        <f>'AEO 2021 Table 7 Raw'!F31</f>
        <v>28.906548000000001</v>
      </c>
      <c r="D41" s="18">
        <f>'AEO 2021 Table 7 Raw'!G31</f>
        <v>29.823937999999998</v>
      </c>
      <c r="E41" s="18">
        <f>'AEO 2021 Table 7 Raw'!H31</f>
        <v>30.350573000000001</v>
      </c>
      <c r="F41" s="18">
        <f>'AEO 2021 Table 7 Raw'!I31</f>
        <v>30.749773000000001</v>
      </c>
      <c r="G41" s="18">
        <f>'AEO 2021 Table 7 Raw'!J31</f>
        <v>31.063206000000001</v>
      </c>
      <c r="H41" s="18">
        <f>'AEO 2021 Table 7 Raw'!K31</f>
        <v>31.376944000000002</v>
      </c>
      <c r="I41" s="18">
        <f>'AEO 2021 Table 7 Raw'!L31</f>
        <v>31.808617000000002</v>
      </c>
      <c r="J41" s="18">
        <f>'AEO 2021 Table 7 Raw'!M31</f>
        <v>31.902322999999999</v>
      </c>
      <c r="K41" s="18">
        <f>'AEO 2021 Table 7 Raw'!N31</f>
        <v>31.993428999999999</v>
      </c>
      <c r="L41" s="18">
        <f>'AEO 2021 Table 7 Raw'!O31</f>
        <v>32.056624999999997</v>
      </c>
      <c r="M41" s="18">
        <f>'AEO 2021 Table 7 Raw'!P31</f>
        <v>32.199866999999998</v>
      </c>
      <c r="N41" s="18">
        <f>'AEO 2021 Table 7 Raw'!Q31</f>
        <v>32.274590000000003</v>
      </c>
      <c r="O41" s="18">
        <f>'AEO 2021 Table 7 Raw'!R31</f>
        <v>32.378010000000003</v>
      </c>
      <c r="P41" s="18">
        <f>'AEO 2021 Table 7 Raw'!S31</f>
        <v>32.463420999999997</v>
      </c>
      <c r="Q41" s="18">
        <f>'AEO 2021 Table 7 Raw'!T31</f>
        <v>32.549728000000002</v>
      </c>
      <c r="R41" s="18">
        <f>'AEO 2021 Table 7 Raw'!U31</f>
        <v>32.635151</v>
      </c>
      <c r="S41" s="18">
        <f>'AEO 2021 Table 7 Raw'!V31</f>
        <v>32.725140000000003</v>
      </c>
      <c r="T41" s="18">
        <f>'AEO 2021 Table 7 Raw'!W31</f>
        <v>32.825138000000003</v>
      </c>
      <c r="U41" s="18">
        <f>'AEO 2021 Table 7 Raw'!X31</f>
        <v>32.934696000000002</v>
      </c>
      <c r="V41" s="18">
        <f>'AEO 2021 Table 7 Raw'!Y31</f>
        <v>33.012000999999998</v>
      </c>
      <c r="W41" s="18">
        <f>'AEO 2021 Table 7 Raw'!Z31</f>
        <v>33.125492000000001</v>
      </c>
      <c r="X41" s="18">
        <f>'AEO 2021 Table 7 Raw'!AA31</f>
        <v>33.206969999999998</v>
      </c>
      <c r="Y41" s="18">
        <f>'AEO 2021 Table 7 Raw'!AB31</f>
        <v>33.267592999999998</v>
      </c>
      <c r="Z41" s="18">
        <f>'AEO 2021 Table 7 Raw'!AC31</f>
        <v>33.331119999999999</v>
      </c>
      <c r="AA41" s="18">
        <f>'AEO 2021 Table 7 Raw'!AD31</f>
        <v>33.383636000000003</v>
      </c>
      <c r="AB41" s="18">
        <f>'AEO 2021 Table 7 Raw'!AE31</f>
        <v>33.415832999999999</v>
      </c>
      <c r="AC41" s="18">
        <f>'AEO 2021 Table 7 Raw'!AF31</f>
        <v>33.498821</v>
      </c>
      <c r="AD41" s="18">
        <f>'AEO 2021 Table 7 Raw'!AG31</f>
        <v>33.565849</v>
      </c>
      <c r="AE41" s="18">
        <f>'AEO 2021 Table 7 Raw'!AH31</f>
        <v>33.636940000000003</v>
      </c>
      <c r="AF41" s="18">
        <f>'AEO 2021 Table 7 Raw'!AI31</f>
        <v>33.690544000000003</v>
      </c>
      <c r="AG41" s="18">
        <f>'AEO 2021 Table 7 Raw'!AJ31</f>
        <v>33.754027999999998</v>
      </c>
      <c r="AH41" s="17">
        <f>'AEO 2021 Table 7 Raw'!AK31</f>
        <v>5.0000000000000001E-3</v>
      </c>
    </row>
    <row r="42" spans="1:34" ht="15" customHeight="1">
      <c r="A42" s="13" t="s">
        <v>90</v>
      </c>
      <c r="B42" s="15" t="s">
        <v>93</v>
      </c>
      <c r="C42" s="18">
        <f>'AEO 2021 Table 7 Raw'!F32</f>
        <v>35.165866999999999</v>
      </c>
      <c r="D42" s="18">
        <f>'AEO 2021 Table 7 Raw'!G32</f>
        <v>36.630367</v>
      </c>
      <c r="E42" s="18">
        <f>'AEO 2021 Table 7 Raw'!H32</f>
        <v>37.024642999999998</v>
      </c>
      <c r="F42" s="18">
        <f>'AEO 2021 Table 7 Raw'!I32</f>
        <v>37.631659999999997</v>
      </c>
      <c r="G42" s="18">
        <f>'AEO 2021 Table 7 Raw'!J32</f>
        <v>38.212791000000003</v>
      </c>
      <c r="H42" s="18">
        <f>'AEO 2021 Table 7 Raw'!K32</f>
        <v>38.645626</v>
      </c>
      <c r="I42" s="18">
        <f>'AEO 2021 Table 7 Raw'!L32</f>
        <v>39.239960000000004</v>
      </c>
      <c r="J42" s="18">
        <f>'AEO 2021 Table 7 Raw'!M32</f>
        <v>39.315010000000001</v>
      </c>
      <c r="K42" s="18">
        <f>'AEO 2021 Table 7 Raw'!N32</f>
        <v>39.388016</v>
      </c>
      <c r="L42" s="18">
        <f>'AEO 2021 Table 7 Raw'!O32</f>
        <v>39.448470999999998</v>
      </c>
      <c r="M42" s="18">
        <f>'AEO 2021 Table 7 Raw'!P32</f>
        <v>39.545268999999998</v>
      </c>
      <c r="N42" s="18">
        <f>'AEO 2021 Table 7 Raw'!Q32</f>
        <v>39.660212999999999</v>
      </c>
      <c r="O42" s="18">
        <f>'AEO 2021 Table 7 Raw'!R32</f>
        <v>39.776381999999998</v>
      </c>
      <c r="P42" s="18">
        <f>'AEO 2021 Table 7 Raw'!S32</f>
        <v>39.915272000000002</v>
      </c>
      <c r="Q42" s="18">
        <f>'AEO 2021 Table 7 Raw'!T32</f>
        <v>40.049095000000001</v>
      </c>
      <c r="R42" s="18">
        <f>'AEO 2021 Table 7 Raw'!U32</f>
        <v>40.198031999999998</v>
      </c>
      <c r="S42" s="18">
        <f>'AEO 2021 Table 7 Raw'!V32</f>
        <v>40.356304000000002</v>
      </c>
      <c r="T42" s="18">
        <f>'AEO 2021 Table 7 Raw'!W32</f>
        <v>40.526688</v>
      </c>
      <c r="U42" s="18">
        <f>'AEO 2021 Table 7 Raw'!X32</f>
        <v>40.706356</v>
      </c>
      <c r="V42" s="18">
        <f>'AEO 2021 Table 7 Raw'!Y32</f>
        <v>40.876556000000001</v>
      </c>
      <c r="W42" s="18">
        <f>'AEO 2021 Table 7 Raw'!Z32</f>
        <v>41.054141999999999</v>
      </c>
      <c r="X42" s="18">
        <f>'AEO 2021 Table 7 Raw'!AA32</f>
        <v>41.199894</v>
      </c>
      <c r="Y42" s="18">
        <f>'AEO 2021 Table 7 Raw'!AB32</f>
        <v>41.325943000000002</v>
      </c>
      <c r="Z42" s="18">
        <f>'AEO 2021 Table 7 Raw'!AC32</f>
        <v>41.461818999999998</v>
      </c>
      <c r="AA42" s="18">
        <f>'AEO 2021 Table 7 Raw'!AD32</f>
        <v>41.597197999999999</v>
      </c>
      <c r="AB42" s="18">
        <f>'AEO 2021 Table 7 Raw'!AE32</f>
        <v>41.723385</v>
      </c>
      <c r="AC42" s="18">
        <f>'AEO 2021 Table 7 Raw'!AF32</f>
        <v>41.876499000000003</v>
      </c>
      <c r="AD42" s="18">
        <f>'AEO 2021 Table 7 Raw'!AG32</f>
        <v>42.050434000000003</v>
      </c>
      <c r="AE42" s="18">
        <f>'AEO 2021 Table 7 Raw'!AH32</f>
        <v>42.220157999999998</v>
      </c>
      <c r="AF42" s="18">
        <f>'AEO 2021 Table 7 Raw'!AI32</f>
        <v>42.394942999999998</v>
      </c>
      <c r="AG42" s="18">
        <f>'AEO 2021 Table 7 Raw'!AJ32</f>
        <v>42.574641999999997</v>
      </c>
      <c r="AH42" s="17">
        <f>'AEO 2021 Table 7 Raw'!AK32</f>
        <v>6.0000000000000001E-3</v>
      </c>
    </row>
    <row r="43" spans="1:34" ht="15" customHeight="1">
      <c r="A43" s="13" t="s">
        <v>92</v>
      </c>
      <c r="B43" s="15" t="s">
        <v>95</v>
      </c>
      <c r="C43" s="18">
        <f>'AEO 2021 Table 7 Raw'!F33</f>
        <v>25.864083999999998</v>
      </c>
      <c r="D43" s="18">
        <f>'AEO 2021 Table 7 Raw'!G33</f>
        <v>26.682836999999999</v>
      </c>
      <c r="E43" s="18">
        <f>'AEO 2021 Table 7 Raw'!H33</f>
        <v>27.100135999999999</v>
      </c>
      <c r="F43" s="18">
        <f>'AEO 2021 Table 7 Raw'!I33</f>
        <v>27.407844999999998</v>
      </c>
      <c r="G43" s="18">
        <f>'AEO 2021 Table 7 Raw'!J33</f>
        <v>27.647428999999999</v>
      </c>
      <c r="H43" s="18">
        <f>'AEO 2021 Table 7 Raw'!K33</f>
        <v>27.902626000000001</v>
      </c>
      <c r="I43" s="18">
        <f>'AEO 2021 Table 7 Raw'!L33</f>
        <v>28.264831999999998</v>
      </c>
      <c r="J43" s="18">
        <f>'AEO 2021 Table 7 Raw'!M33</f>
        <v>28.364135999999998</v>
      </c>
      <c r="K43" s="18">
        <f>'AEO 2021 Table 7 Raw'!N33</f>
        <v>28.402832</v>
      </c>
      <c r="L43" s="18">
        <f>'AEO 2021 Table 7 Raw'!O33</f>
        <v>28.421558000000001</v>
      </c>
      <c r="M43" s="18">
        <f>'AEO 2021 Table 7 Raw'!P33</f>
        <v>28.477374999999999</v>
      </c>
      <c r="N43" s="18">
        <f>'AEO 2021 Table 7 Raw'!Q33</f>
        <v>28.501162000000001</v>
      </c>
      <c r="O43" s="18">
        <f>'AEO 2021 Table 7 Raw'!R33</f>
        <v>28.550678000000001</v>
      </c>
      <c r="P43" s="18">
        <f>'AEO 2021 Table 7 Raw'!S33</f>
        <v>28.585512000000001</v>
      </c>
      <c r="Q43" s="18">
        <f>'AEO 2021 Table 7 Raw'!T33</f>
        <v>28.629303</v>
      </c>
      <c r="R43" s="18">
        <f>'AEO 2021 Table 7 Raw'!U33</f>
        <v>28.676952</v>
      </c>
      <c r="S43" s="18">
        <f>'AEO 2021 Table 7 Raw'!V33</f>
        <v>28.728579</v>
      </c>
      <c r="T43" s="18">
        <f>'AEO 2021 Table 7 Raw'!W33</f>
        <v>28.787935000000001</v>
      </c>
      <c r="U43" s="18">
        <f>'AEO 2021 Table 7 Raw'!X33</f>
        <v>28.851194</v>
      </c>
      <c r="V43" s="18">
        <f>'AEO 2021 Table 7 Raw'!Y33</f>
        <v>28.901346</v>
      </c>
      <c r="W43" s="18">
        <f>'AEO 2021 Table 7 Raw'!Z33</f>
        <v>28.970669000000001</v>
      </c>
      <c r="X43" s="18">
        <f>'AEO 2021 Table 7 Raw'!AA33</f>
        <v>29.014420999999999</v>
      </c>
      <c r="Y43" s="18">
        <f>'AEO 2021 Table 7 Raw'!AB33</f>
        <v>29.049913</v>
      </c>
      <c r="Z43" s="18">
        <f>'AEO 2021 Table 7 Raw'!AC33</f>
        <v>29.089912000000002</v>
      </c>
      <c r="AA43" s="18">
        <f>'AEO 2021 Table 7 Raw'!AD33</f>
        <v>29.125136999999999</v>
      </c>
      <c r="AB43" s="18">
        <f>'AEO 2021 Table 7 Raw'!AE33</f>
        <v>29.152885000000001</v>
      </c>
      <c r="AC43" s="18">
        <f>'AEO 2021 Table 7 Raw'!AF33</f>
        <v>29.207560999999998</v>
      </c>
      <c r="AD43" s="18">
        <f>'AEO 2021 Table 7 Raw'!AG33</f>
        <v>29.247834999999998</v>
      </c>
      <c r="AE43" s="18">
        <f>'AEO 2021 Table 7 Raw'!AH33</f>
        <v>29.297743000000001</v>
      </c>
      <c r="AF43" s="18">
        <f>'AEO 2021 Table 7 Raw'!AI33</f>
        <v>29.336924</v>
      </c>
      <c r="AG43" s="18">
        <f>'AEO 2021 Table 7 Raw'!AJ33</f>
        <v>29.386030000000002</v>
      </c>
      <c r="AH43" s="17">
        <f>'AEO 2021 Table 7 Raw'!AK33</f>
        <v>4.0000000000000001E-3</v>
      </c>
    </row>
    <row r="44" spans="1:34" ht="15" customHeight="1">
      <c r="A44" s="13" t="s">
        <v>94</v>
      </c>
      <c r="B44" s="15" t="s">
        <v>97</v>
      </c>
      <c r="C44" s="18">
        <f>'AEO 2021 Table 7 Raw'!F34</f>
        <v>24.011631000000001</v>
      </c>
      <c r="D44" s="18">
        <f>'AEO 2021 Table 7 Raw'!G34</f>
        <v>24.49362</v>
      </c>
      <c r="E44" s="18">
        <f>'AEO 2021 Table 7 Raw'!H34</f>
        <v>24.99033</v>
      </c>
      <c r="F44" s="18">
        <f>'AEO 2021 Table 7 Raw'!I34</f>
        <v>25.494662999999999</v>
      </c>
      <c r="G44" s="18">
        <f>'AEO 2021 Table 7 Raw'!J34</f>
        <v>25.999084</v>
      </c>
      <c r="H44" s="18">
        <f>'AEO 2021 Table 7 Raw'!K34</f>
        <v>26.487638</v>
      </c>
      <c r="I44" s="18">
        <f>'AEO 2021 Table 7 Raw'!L34</f>
        <v>26.960497</v>
      </c>
      <c r="J44" s="18">
        <f>'AEO 2021 Table 7 Raw'!M34</f>
        <v>27.396156000000001</v>
      </c>
      <c r="K44" s="18">
        <f>'AEO 2021 Table 7 Raw'!N34</f>
        <v>27.806992999999999</v>
      </c>
      <c r="L44" s="18">
        <f>'AEO 2021 Table 7 Raw'!O34</f>
        <v>28.193567000000002</v>
      </c>
      <c r="M44" s="18">
        <f>'AEO 2021 Table 7 Raw'!P34</f>
        <v>28.559021000000001</v>
      </c>
      <c r="N44" s="18">
        <f>'AEO 2021 Table 7 Raw'!Q34</f>
        <v>28.90119</v>
      </c>
      <c r="O44" s="18">
        <f>'AEO 2021 Table 7 Raw'!R34</f>
        <v>29.224095999999999</v>
      </c>
      <c r="P44" s="18">
        <f>'AEO 2021 Table 7 Raw'!S34</f>
        <v>29.524984</v>
      </c>
      <c r="Q44" s="18">
        <f>'AEO 2021 Table 7 Raw'!T34</f>
        <v>29.805897000000002</v>
      </c>
      <c r="R44" s="18">
        <f>'AEO 2021 Table 7 Raw'!U34</f>
        <v>30.068491000000002</v>
      </c>
      <c r="S44" s="18">
        <f>'AEO 2021 Table 7 Raw'!V34</f>
        <v>30.311461999999999</v>
      </c>
      <c r="T44" s="18">
        <f>'AEO 2021 Table 7 Raw'!W34</f>
        <v>30.538170000000001</v>
      </c>
      <c r="U44" s="18">
        <f>'AEO 2021 Table 7 Raw'!X34</f>
        <v>30.749134000000002</v>
      </c>
      <c r="V44" s="18">
        <f>'AEO 2021 Table 7 Raw'!Y34</f>
        <v>30.943296</v>
      </c>
      <c r="W44" s="18">
        <f>'AEO 2021 Table 7 Raw'!Z34</f>
        <v>31.121948</v>
      </c>
      <c r="X44" s="18">
        <f>'AEO 2021 Table 7 Raw'!AA34</f>
        <v>31.288243999999999</v>
      </c>
      <c r="Y44" s="18">
        <f>'AEO 2021 Table 7 Raw'!AB34</f>
        <v>31.441230999999998</v>
      </c>
      <c r="Z44" s="18">
        <f>'AEO 2021 Table 7 Raw'!AC34</f>
        <v>31.581344999999999</v>
      </c>
      <c r="AA44" s="18">
        <f>'AEO 2021 Table 7 Raw'!AD34</f>
        <v>31.709924999999998</v>
      </c>
      <c r="AB44" s="18">
        <f>'AEO 2021 Table 7 Raw'!AE34</f>
        <v>31.830399</v>
      </c>
      <c r="AC44" s="18">
        <f>'AEO 2021 Table 7 Raw'!AF34</f>
        <v>31.944506000000001</v>
      </c>
      <c r="AD44" s="18">
        <f>'AEO 2021 Table 7 Raw'!AG34</f>
        <v>32.051380000000002</v>
      </c>
      <c r="AE44" s="18">
        <f>'AEO 2021 Table 7 Raw'!AH34</f>
        <v>32.152484999999999</v>
      </c>
      <c r="AF44" s="18">
        <f>'AEO 2021 Table 7 Raw'!AI34</f>
        <v>32.246841000000003</v>
      </c>
      <c r="AG44" s="18">
        <f>'AEO 2021 Table 7 Raw'!AJ34</f>
        <v>32.335819000000001</v>
      </c>
      <c r="AH44" s="17">
        <f>'AEO 2021 Table 7 Raw'!AK34</f>
        <v>0.01</v>
      </c>
    </row>
    <row r="45" spans="1:34" ht="15" customHeight="1">
      <c r="A45" s="13" t="s">
        <v>96</v>
      </c>
      <c r="B45" s="15" t="s">
        <v>99</v>
      </c>
      <c r="C45" s="18">
        <f>'AEO 2021 Table 7 Raw'!F35</f>
        <v>15.201252999999999</v>
      </c>
      <c r="D45" s="18">
        <f>'AEO 2021 Table 7 Raw'!G35</f>
        <v>15.355183</v>
      </c>
      <c r="E45" s="18">
        <f>'AEO 2021 Table 7 Raw'!H35</f>
        <v>15.453816</v>
      </c>
      <c r="F45" s="18">
        <f>'AEO 2021 Table 7 Raw'!I35</f>
        <v>15.629035</v>
      </c>
      <c r="G45" s="18">
        <f>'AEO 2021 Table 7 Raw'!J35</f>
        <v>15.824693999999999</v>
      </c>
      <c r="H45" s="18">
        <f>'AEO 2021 Table 7 Raw'!K35</f>
        <v>16.066853999999999</v>
      </c>
      <c r="I45" s="18">
        <f>'AEO 2021 Table 7 Raw'!L35</f>
        <v>16.315256000000002</v>
      </c>
      <c r="J45" s="18">
        <f>'AEO 2021 Table 7 Raw'!M35</f>
        <v>16.549543</v>
      </c>
      <c r="K45" s="18">
        <f>'AEO 2021 Table 7 Raw'!N35</f>
        <v>16.588885999999999</v>
      </c>
      <c r="L45" s="18">
        <f>'AEO 2021 Table 7 Raw'!O35</f>
        <v>16.705376000000001</v>
      </c>
      <c r="M45" s="18">
        <f>'AEO 2021 Table 7 Raw'!P35</f>
        <v>16.787448999999999</v>
      </c>
      <c r="N45" s="18">
        <f>'AEO 2021 Table 7 Raw'!Q35</f>
        <v>16.767828000000002</v>
      </c>
      <c r="O45" s="18">
        <f>'AEO 2021 Table 7 Raw'!R35</f>
        <v>16.786064</v>
      </c>
      <c r="P45" s="18">
        <f>'AEO 2021 Table 7 Raw'!S35</f>
        <v>16.785177000000001</v>
      </c>
      <c r="Q45" s="18">
        <f>'AEO 2021 Table 7 Raw'!T35</f>
        <v>16.784832000000002</v>
      </c>
      <c r="R45" s="18">
        <f>'AEO 2021 Table 7 Raw'!U35</f>
        <v>16.784492</v>
      </c>
      <c r="S45" s="18">
        <f>'AEO 2021 Table 7 Raw'!V35</f>
        <v>16.782982000000001</v>
      </c>
      <c r="T45" s="18">
        <f>'AEO 2021 Table 7 Raw'!W35</f>
        <v>16.772402</v>
      </c>
      <c r="U45" s="18">
        <f>'AEO 2021 Table 7 Raw'!X35</f>
        <v>16.759968000000001</v>
      </c>
      <c r="V45" s="18">
        <f>'AEO 2021 Table 7 Raw'!Y35</f>
        <v>16.753847</v>
      </c>
      <c r="W45" s="18">
        <f>'AEO 2021 Table 7 Raw'!Z35</f>
        <v>16.739564999999999</v>
      </c>
      <c r="X45" s="18">
        <f>'AEO 2021 Table 7 Raw'!AA35</f>
        <v>16.732258000000002</v>
      </c>
      <c r="Y45" s="18">
        <f>'AEO 2021 Table 7 Raw'!AB35</f>
        <v>16.723436</v>
      </c>
      <c r="Z45" s="18">
        <f>'AEO 2021 Table 7 Raw'!AC35</f>
        <v>16.713588999999999</v>
      </c>
      <c r="AA45" s="18">
        <f>'AEO 2021 Table 7 Raw'!AD35</f>
        <v>16.703699</v>
      </c>
      <c r="AB45" s="18">
        <f>'AEO 2021 Table 7 Raw'!AE35</f>
        <v>16.694199000000001</v>
      </c>
      <c r="AC45" s="18">
        <f>'AEO 2021 Table 7 Raw'!AF35</f>
        <v>16.683150999999999</v>
      </c>
      <c r="AD45" s="18">
        <f>'AEO 2021 Table 7 Raw'!AG35</f>
        <v>16.688274</v>
      </c>
      <c r="AE45" s="18">
        <f>'AEO 2021 Table 7 Raw'!AH35</f>
        <v>16.693066000000002</v>
      </c>
      <c r="AF45" s="18">
        <f>'AEO 2021 Table 7 Raw'!AI35</f>
        <v>16.705228999999999</v>
      </c>
      <c r="AG45" s="18">
        <f>'AEO 2021 Table 7 Raw'!AJ35</f>
        <v>16.724495000000001</v>
      </c>
      <c r="AH45" s="17">
        <f>'AEO 2021 Table 7 Raw'!AK35</f>
        <v>3.0000000000000001E-3</v>
      </c>
    </row>
    <row r="46" spans="1:34" ht="15" customHeight="1">
      <c r="A46" s="13" t="s">
        <v>98</v>
      </c>
      <c r="B46" s="15" t="s">
        <v>101</v>
      </c>
      <c r="C46" s="18">
        <f>'AEO 2021 Table 7 Raw'!F36</f>
        <v>14.04214</v>
      </c>
      <c r="D46" s="18">
        <f>'AEO 2021 Table 7 Raw'!G36</f>
        <v>14.213316000000001</v>
      </c>
      <c r="E46" s="18">
        <f>'AEO 2021 Table 7 Raw'!H36</f>
        <v>14.400014000000001</v>
      </c>
      <c r="F46" s="18">
        <f>'AEO 2021 Table 7 Raw'!I36</f>
        <v>14.593836</v>
      </c>
      <c r="G46" s="18">
        <f>'AEO 2021 Table 7 Raw'!J36</f>
        <v>14.781700000000001</v>
      </c>
      <c r="H46" s="18">
        <f>'AEO 2021 Table 7 Raw'!K36</f>
        <v>14.922821000000001</v>
      </c>
      <c r="I46" s="18">
        <f>'AEO 2021 Table 7 Raw'!L36</f>
        <v>15.073496</v>
      </c>
      <c r="J46" s="18">
        <f>'AEO 2021 Table 7 Raw'!M36</f>
        <v>15.232269000000001</v>
      </c>
      <c r="K46" s="18">
        <f>'AEO 2021 Table 7 Raw'!N36</f>
        <v>15.382192999999999</v>
      </c>
      <c r="L46" s="18">
        <f>'AEO 2021 Table 7 Raw'!O36</f>
        <v>15.533585</v>
      </c>
      <c r="M46" s="18">
        <f>'AEO 2021 Table 7 Raw'!P36</f>
        <v>15.676189000000001</v>
      </c>
      <c r="N46" s="18">
        <f>'AEO 2021 Table 7 Raw'!Q36</f>
        <v>15.805425</v>
      </c>
      <c r="O46" s="18">
        <f>'AEO 2021 Table 7 Raw'!R36</f>
        <v>15.920070000000001</v>
      </c>
      <c r="P46" s="18">
        <f>'AEO 2021 Table 7 Raw'!S36</f>
        <v>16.021121999999998</v>
      </c>
      <c r="Q46" s="18">
        <f>'AEO 2021 Table 7 Raw'!T36</f>
        <v>16.107089999999999</v>
      </c>
      <c r="R46" s="18">
        <f>'AEO 2021 Table 7 Raw'!U36</f>
        <v>16.185827</v>
      </c>
      <c r="S46" s="18">
        <f>'AEO 2021 Table 7 Raw'!V36</f>
        <v>16.253571000000001</v>
      </c>
      <c r="T46" s="18">
        <f>'AEO 2021 Table 7 Raw'!W36</f>
        <v>16.306384999999999</v>
      </c>
      <c r="U46" s="18">
        <f>'AEO 2021 Table 7 Raw'!X36</f>
        <v>16.3566</v>
      </c>
      <c r="V46" s="18">
        <f>'AEO 2021 Table 7 Raw'!Y36</f>
        <v>16.401613000000001</v>
      </c>
      <c r="W46" s="18">
        <f>'AEO 2021 Table 7 Raw'!Z36</f>
        <v>16.439768000000001</v>
      </c>
      <c r="X46" s="18">
        <f>'AEO 2021 Table 7 Raw'!AA36</f>
        <v>16.471526999999998</v>
      </c>
      <c r="Y46" s="18">
        <f>'AEO 2021 Table 7 Raw'!AB36</f>
        <v>16.505562000000001</v>
      </c>
      <c r="Z46" s="18">
        <f>'AEO 2021 Table 7 Raw'!AC36</f>
        <v>16.527270999999999</v>
      </c>
      <c r="AA46" s="18">
        <f>'AEO 2021 Table 7 Raw'!AD36</f>
        <v>16.542200000000001</v>
      </c>
      <c r="AB46" s="18">
        <f>'AEO 2021 Table 7 Raw'!AE36</f>
        <v>16.555029000000001</v>
      </c>
      <c r="AC46" s="18">
        <f>'AEO 2021 Table 7 Raw'!AF36</f>
        <v>16.547198999999999</v>
      </c>
      <c r="AD46" s="18">
        <f>'AEO 2021 Table 7 Raw'!AG36</f>
        <v>16.562515000000001</v>
      </c>
      <c r="AE46" s="18">
        <f>'AEO 2021 Table 7 Raw'!AH36</f>
        <v>16.582225999999999</v>
      </c>
      <c r="AF46" s="18">
        <f>'AEO 2021 Table 7 Raw'!AI36</f>
        <v>16.604101</v>
      </c>
      <c r="AG46" s="18">
        <f>'AEO 2021 Table 7 Raw'!AJ36</f>
        <v>16.627987000000001</v>
      </c>
      <c r="AH46" s="17">
        <f>'AEO 2021 Table 7 Raw'!AK36</f>
        <v>6.0000000000000001E-3</v>
      </c>
    </row>
    <row r="47" spans="1:34" ht="15" customHeight="1">
      <c r="A47" s="13" t="s">
        <v>100</v>
      </c>
      <c r="B47" s="15" t="s">
        <v>102</v>
      </c>
      <c r="C47" s="18">
        <f>'AEO 2021 Table 7 Raw'!F37</f>
        <v>7.2381840000000004</v>
      </c>
      <c r="D47" s="18">
        <f>'AEO 2021 Table 7 Raw'!G37</f>
        <v>7.3106289999999996</v>
      </c>
      <c r="E47" s="18">
        <f>'AEO 2021 Table 7 Raw'!H37</f>
        <v>7.3899419999999996</v>
      </c>
      <c r="F47" s="18">
        <f>'AEO 2021 Table 7 Raw'!I37</f>
        <v>7.4766199999999996</v>
      </c>
      <c r="G47" s="18">
        <f>'AEO 2021 Table 7 Raw'!J37</f>
        <v>7.5748949999999997</v>
      </c>
      <c r="H47" s="18">
        <f>'AEO 2021 Table 7 Raw'!K37</f>
        <v>7.6872590000000001</v>
      </c>
      <c r="I47" s="18">
        <f>'AEO 2021 Table 7 Raw'!L37</f>
        <v>7.811744</v>
      </c>
      <c r="J47" s="18">
        <f>'AEO 2021 Table 7 Raw'!M37</f>
        <v>7.9480810000000002</v>
      </c>
      <c r="K47" s="18">
        <f>'AEO 2021 Table 7 Raw'!N37</f>
        <v>8.0881100000000004</v>
      </c>
      <c r="L47" s="18">
        <f>'AEO 2021 Table 7 Raw'!O37</f>
        <v>8.2363879999999998</v>
      </c>
      <c r="M47" s="18">
        <f>'AEO 2021 Table 7 Raw'!P37</f>
        <v>8.3898849999999996</v>
      </c>
      <c r="N47" s="18">
        <f>'AEO 2021 Table 7 Raw'!Q37</f>
        <v>8.5456950000000003</v>
      </c>
      <c r="O47" s="18">
        <f>'AEO 2021 Table 7 Raw'!R37</f>
        <v>8.6975180000000005</v>
      </c>
      <c r="P47" s="18">
        <f>'AEO 2021 Table 7 Raw'!S37</f>
        <v>8.8389310000000005</v>
      </c>
      <c r="Q47" s="18">
        <f>'AEO 2021 Table 7 Raw'!T37</f>
        <v>8.9690670000000008</v>
      </c>
      <c r="R47" s="18">
        <f>'AEO 2021 Table 7 Raw'!U37</f>
        <v>9.0871860000000009</v>
      </c>
      <c r="S47" s="18">
        <f>'AEO 2021 Table 7 Raw'!V37</f>
        <v>9.1944230000000005</v>
      </c>
      <c r="T47" s="18">
        <f>'AEO 2021 Table 7 Raw'!W37</f>
        <v>9.2917489999999994</v>
      </c>
      <c r="U47" s="18">
        <f>'AEO 2021 Table 7 Raw'!X37</f>
        <v>9.3801190000000005</v>
      </c>
      <c r="V47" s="18">
        <f>'AEO 2021 Table 7 Raw'!Y37</f>
        <v>9.4605910000000009</v>
      </c>
      <c r="W47" s="18">
        <f>'AEO 2021 Table 7 Raw'!Z37</f>
        <v>9.5333299999999994</v>
      </c>
      <c r="X47" s="18">
        <f>'AEO 2021 Table 7 Raw'!AA37</f>
        <v>9.6002939999999999</v>
      </c>
      <c r="Y47" s="18">
        <f>'AEO 2021 Table 7 Raw'!AB37</f>
        <v>9.6593630000000008</v>
      </c>
      <c r="Z47" s="18">
        <f>'AEO 2021 Table 7 Raw'!AC37</f>
        <v>9.7107510000000001</v>
      </c>
      <c r="AA47" s="18">
        <f>'AEO 2021 Table 7 Raw'!AD37</f>
        <v>9.7559269999999998</v>
      </c>
      <c r="AB47" s="18">
        <f>'AEO 2021 Table 7 Raw'!AE37</f>
        <v>9.7982410000000009</v>
      </c>
      <c r="AC47" s="18">
        <f>'AEO 2021 Table 7 Raw'!AF37</f>
        <v>9.8399789999999996</v>
      </c>
      <c r="AD47" s="18">
        <f>'AEO 2021 Table 7 Raw'!AG37</f>
        <v>9.8814709999999994</v>
      </c>
      <c r="AE47" s="18">
        <f>'AEO 2021 Table 7 Raw'!AH37</f>
        <v>9.9219279999999994</v>
      </c>
      <c r="AF47" s="18">
        <f>'AEO 2021 Table 7 Raw'!AI37</f>
        <v>9.9610409999999998</v>
      </c>
      <c r="AG47" s="18">
        <f>'AEO 2021 Table 7 Raw'!AJ37</f>
        <v>9.9996329999999993</v>
      </c>
      <c r="AH47" s="17">
        <f>'AEO 2021 Table 7 Raw'!AK37</f>
        <v>1.0999999999999999E-2</v>
      </c>
    </row>
    <row r="48" spans="1:34" ht="15" customHeight="1">
      <c r="B48" s="14" t="s">
        <v>104</v>
      </c>
      <c r="C48" s="18"/>
    </row>
    <row r="49" spans="1:34" ht="15" customHeight="1">
      <c r="A49" s="13" t="s">
        <v>103</v>
      </c>
      <c r="B49" s="15" t="s">
        <v>105</v>
      </c>
      <c r="C49" s="18">
        <f>'AEO 2021 Table 7 Raw'!F39</f>
        <v>71.028343000000007</v>
      </c>
      <c r="D49" s="18">
        <f>'AEO 2021 Table 7 Raw'!G39</f>
        <v>72.220389999999995</v>
      </c>
      <c r="E49" s="18">
        <f>'AEO 2021 Table 7 Raw'!H39</f>
        <v>72.564667</v>
      </c>
      <c r="F49" s="18">
        <f>'AEO 2021 Table 7 Raw'!I39</f>
        <v>73.077133000000003</v>
      </c>
      <c r="G49" s="18">
        <f>'AEO 2021 Table 7 Raw'!J39</f>
        <v>73.849853999999993</v>
      </c>
      <c r="H49" s="18">
        <f>'AEO 2021 Table 7 Raw'!K39</f>
        <v>74.425162999999998</v>
      </c>
      <c r="I49" s="18">
        <f>'AEO 2021 Table 7 Raw'!L39</f>
        <v>74.927543999999997</v>
      </c>
      <c r="J49" s="18">
        <f>'AEO 2021 Table 7 Raw'!M39</f>
        <v>75.429169000000002</v>
      </c>
      <c r="K49" s="18">
        <f>'AEO 2021 Table 7 Raw'!N39</f>
        <v>75.919990999999996</v>
      </c>
      <c r="L49" s="18">
        <f>'AEO 2021 Table 7 Raw'!O39</f>
        <v>76.401756000000006</v>
      </c>
      <c r="M49" s="18">
        <f>'AEO 2021 Table 7 Raw'!P39</f>
        <v>76.913512999999995</v>
      </c>
      <c r="N49" s="18">
        <f>'AEO 2021 Table 7 Raw'!Q39</f>
        <v>77.444984000000005</v>
      </c>
      <c r="O49" s="18">
        <f>'AEO 2021 Table 7 Raw'!R39</f>
        <v>78.005836000000002</v>
      </c>
      <c r="P49" s="18">
        <f>'AEO 2021 Table 7 Raw'!S39</f>
        <v>78.598488000000003</v>
      </c>
      <c r="Q49" s="18">
        <f>'AEO 2021 Table 7 Raw'!T39</f>
        <v>79.204361000000006</v>
      </c>
      <c r="R49" s="18">
        <f>'AEO 2021 Table 7 Raw'!U39</f>
        <v>79.826790000000003</v>
      </c>
      <c r="S49" s="18">
        <f>'AEO 2021 Table 7 Raw'!V39</f>
        <v>80.448372000000006</v>
      </c>
      <c r="T49" s="18">
        <f>'AEO 2021 Table 7 Raw'!W39</f>
        <v>81.070091000000005</v>
      </c>
      <c r="U49" s="18">
        <f>'AEO 2021 Table 7 Raw'!X39</f>
        <v>81.685203999999999</v>
      </c>
      <c r="V49" s="18">
        <f>'AEO 2021 Table 7 Raw'!Y39</f>
        <v>82.280083000000005</v>
      </c>
      <c r="W49" s="18">
        <f>'AEO 2021 Table 7 Raw'!Z39</f>
        <v>82.864433000000005</v>
      </c>
      <c r="X49" s="18">
        <f>'AEO 2021 Table 7 Raw'!AA39</f>
        <v>83.445746999999997</v>
      </c>
      <c r="Y49" s="18">
        <f>'AEO 2021 Table 7 Raw'!AB39</f>
        <v>84.029929999999993</v>
      </c>
      <c r="Z49" s="18">
        <f>'AEO 2021 Table 7 Raw'!AC39</f>
        <v>84.622078000000002</v>
      </c>
      <c r="AA49" s="18">
        <f>'AEO 2021 Table 7 Raw'!AD39</f>
        <v>85.195296999999997</v>
      </c>
      <c r="AB49" s="18">
        <f>'AEO 2021 Table 7 Raw'!AE39</f>
        <v>85.747985999999997</v>
      </c>
      <c r="AC49" s="18">
        <f>'AEO 2021 Table 7 Raw'!AF39</f>
        <v>86.293166999999997</v>
      </c>
      <c r="AD49" s="18">
        <f>'AEO 2021 Table 7 Raw'!AG39</f>
        <v>86.829903000000002</v>
      </c>
      <c r="AE49" s="18">
        <f>'AEO 2021 Table 7 Raw'!AH39</f>
        <v>87.385756999999998</v>
      </c>
      <c r="AF49" s="18">
        <f>'AEO 2021 Table 7 Raw'!AI39</f>
        <v>87.936958000000004</v>
      </c>
      <c r="AG49" s="18">
        <f>'AEO 2021 Table 7 Raw'!AJ39</f>
        <v>88.485016000000002</v>
      </c>
      <c r="AH49" s="17">
        <f>'AEO 2021 Table 7 Raw'!AK39</f>
        <v>7.0000000000000001E-3</v>
      </c>
    </row>
    <row r="50" spans="1:34" ht="15" customHeight="1">
      <c r="B50" s="14" t="s">
        <v>107</v>
      </c>
      <c r="C50" s="18"/>
    </row>
    <row r="51" spans="1:34" ht="15" customHeight="1">
      <c r="A51" s="13" t="s">
        <v>106</v>
      </c>
      <c r="B51" s="15" t="s">
        <v>67</v>
      </c>
      <c r="C51" s="18">
        <f>'AEO 2021 Table 7 Raw'!F41</f>
        <v>3.4893709999999998</v>
      </c>
      <c r="D51" s="18">
        <f>'AEO 2021 Table 7 Raw'!G41</f>
        <v>3.512003</v>
      </c>
      <c r="E51" s="18">
        <f>'AEO 2021 Table 7 Raw'!H41</f>
        <v>3.5347819999999999</v>
      </c>
      <c r="F51" s="18">
        <f>'AEO 2021 Table 7 Raw'!I41</f>
        <v>3.5577100000000002</v>
      </c>
      <c r="G51" s="18">
        <f>'AEO 2021 Table 7 Raw'!J41</f>
        <v>3.5807850000000001</v>
      </c>
      <c r="H51" s="18">
        <f>'AEO 2021 Table 7 Raw'!K41</f>
        <v>3.6040100000000002</v>
      </c>
      <c r="I51" s="18">
        <f>'AEO 2021 Table 7 Raw'!L41</f>
        <v>3.627386</v>
      </c>
      <c r="J51" s="18">
        <f>'AEO 2021 Table 7 Raw'!M41</f>
        <v>3.6509140000000002</v>
      </c>
      <c r="K51" s="18">
        <f>'AEO 2021 Table 7 Raw'!N41</f>
        <v>3.6745939999999999</v>
      </c>
      <c r="L51" s="18">
        <f>'AEO 2021 Table 7 Raw'!O41</f>
        <v>3.6984279999999998</v>
      </c>
      <c r="M51" s="18">
        <f>'AEO 2021 Table 7 Raw'!P41</f>
        <v>3.7224159999999999</v>
      </c>
      <c r="N51" s="18">
        <f>'AEO 2021 Table 7 Raw'!Q41</f>
        <v>3.7465600000000001</v>
      </c>
      <c r="O51" s="18">
        <f>'AEO 2021 Table 7 Raw'!R41</f>
        <v>3.7708599999999999</v>
      </c>
      <c r="P51" s="18">
        <f>'AEO 2021 Table 7 Raw'!S41</f>
        <v>3.795318</v>
      </c>
      <c r="Q51" s="18">
        <f>'AEO 2021 Table 7 Raw'!T41</f>
        <v>3.8199350000000001</v>
      </c>
      <c r="R51" s="18">
        <f>'AEO 2021 Table 7 Raw'!U41</f>
        <v>3.8447119999999999</v>
      </c>
      <c r="S51" s="18">
        <f>'AEO 2021 Table 7 Raw'!V41</f>
        <v>3.8696489999999999</v>
      </c>
      <c r="T51" s="18">
        <f>'AEO 2021 Table 7 Raw'!W41</f>
        <v>3.8947479999999999</v>
      </c>
      <c r="U51" s="18">
        <f>'AEO 2021 Table 7 Raw'!X41</f>
        <v>3.9200089999999999</v>
      </c>
      <c r="V51" s="18">
        <f>'AEO 2021 Table 7 Raw'!Y41</f>
        <v>3.9454349999999998</v>
      </c>
      <c r="W51" s="18">
        <f>'AEO 2021 Table 7 Raw'!Z41</f>
        <v>3.971025</v>
      </c>
      <c r="X51" s="18">
        <f>'AEO 2021 Table 7 Raw'!AA41</f>
        <v>3.9967820000000001</v>
      </c>
      <c r="Y51" s="18">
        <f>'AEO 2021 Table 7 Raw'!AB41</f>
        <v>4.0227050000000002</v>
      </c>
      <c r="Z51" s="18">
        <f>'AEO 2021 Table 7 Raw'!AC41</f>
        <v>4.0487970000000004</v>
      </c>
      <c r="AA51" s="18">
        <f>'AEO 2021 Table 7 Raw'!AD41</f>
        <v>4.0750580000000003</v>
      </c>
      <c r="AB51" s="18">
        <f>'AEO 2021 Table 7 Raw'!AE41</f>
        <v>4.1014889999999999</v>
      </c>
      <c r="AC51" s="18">
        <f>'AEO 2021 Table 7 Raw'!AF41</f>
        <v>4.1280910000000004</v>
      </c>
      <c r="AD51" s="18">
        <f>'AEO 2021 Table 7 Raw'!AG41</f>
        <v>4.1548660000000002</v>
      </c>
      <c r="AE51" s="18">
        <f>'AEO 2021 Table 7 Raw'!AH41</f>
        <v>4.1818150000000003</v>
      </c>
      <c r="AF51" s="18">
        <f>'AEO 2021 Table 7 Raw'!AI41</f>
        <v>4.208939</v>
      </c>
      <c r="AG51" s="18">
        <f>'AEO 2021 Table 7 Raw'!AJ41</f>
        <v>4.2362380000000002</v>
      </c>
      <c r="AH51" s="17">
        <f>'AEO 2021 Table 7 Raw'!AK41</f>
        <v>6.0000000000000001E-3</v>
      </c>
    </row>
    <row r="52" spans="1:34" ht="15" customHeight="1">
      <c r="A52" s="13" t="s">
        <v>108</v>
      </c>
      <c r="B52" s="15" t="s">
        <v>68</v>
      </c>
      <c r="C52" s="18">
        <f>'AEO 2021 Table 7 Raw'!F42</f>
        <v>4.8419600000000003</v>
      </c>
      <c r="D52" s="18">
        <f>'AEO 2021 Table 7 Raw'!G42</f>
        <v>4.8707260000000003</v>
      </c>
      <c r="E52" s="18">
        <f>'AEO 2021 Table 7 Raw'!H42</f>
        <v>4.8996630000000003</v>
      </c>
      <c r="F52" s="18">
        <f>'AEO 2021 Table 7 Raw'!I42</f>
        <v>4.9287720000000004</v>
      </c>
      <c r="G52" s="18">
        <f>'AEO 2021 Table 7 Raw'!J42</f>
        <v>4.9580539999999997</v>
      </c>
      <c r="H52" s="18">
        <f>'AEO 2021 Table 7 Raw'!K42</f>
        <v>4.9875090000000002</v>
      </c>
      <c r="I52" s="18">
        <f>'AEO 2021 Table 7 Raw'!L42</f>
        <v>5.0171400000000004</v>
      </c>
      <c r="J52" s="18">
        <f>'AEO 2021 Table 7 Raw'!M42</f>
        <v>5.0469470000000003</v>
      </c>
      <c r="K52" s="18">
        <f>'AEO 2021 Table 7 Raw'!N42</f>
        <v>5.0769310000000001</v>
      </c>
      <c r="L52" s="18">
        <f>'AEO 2021 Table 7 Raw'!O42</f>
        <v>5.1070919999999997</v>
      </c>
      <c r="M52" s="18">
        <f>'AEO 2021 Table 7 Raw'!P42</f>
        <v>5.1374339999999998</v>
      </c>
      <c r="N52" s="18">
        <f>'AEO 2021 Table 7 Raw'!Q42</f>
        <v>5.1679550000000001</v>
      </c>
      <c r="O52" s="18">
        <f>'AEO 2021 Table 7 Raw'!R42</f>
        <v>5.198658</v>
      </c>
      <c r="P52" s="18">
        <f>'AEO 2021 Table 7 Raw'!S42</f>
        <v>5.2295429999999996</v>
      </c>
      <c r="Q52" s="18">
        <f>'AEO 2021 Table 7 Raw'!T42</f>
        <v>5.2606109999999999</v>
      </c>
      <c r="R52" s="18">
        <f>'AEO 2021 Table 7 Raw'!U42</f>
        <v>5.2918640000000003</v>
      </c>
      <c r="S52" s="18">
        <f>'AEO 2021 Table 7 Raw'!V42</f>
        <v>5.3233030000000001</v>
      </c>
      <c r="T52" s="18">
        <f>'AEO 2021 Table 7 Raw'!W42</f>
        <v>5.3549290000000003</v>
      </c>
      <c r="U52" s="18">
        <f>'AEO 2021 Table 7 Raw'!X42</f>
        <v>5.3867419999999999</v>
      </c>
      <c r="V52" s="18">
        <f>'AEO 2021 Table 7 Raw'!Y42</f>
        <v>5.4187450000000004</v>
      </c>
      <c r="W52" s="18">
        <f>'AEO 2021 Table 7 Raw'!Z42</f>
        <v>5.4509379999999998</v>
      </c>
      <c r="X52" s="18">
        <f>'AEO 2021 Table 7 Raw'!AA42</f>
        <v>5.4833220000000003</v>
      </c>
      <c r="Y52" s="18">
        <f>'AEO 2021 Table 7 Raw'!AB42</f>
        <v>5.515898</v>
      </c>
      <c r="Z52" s="18">
        <f>'AEO 2021 Table 7 Raw'!AC42</f>
        <v>5.548667</v>
      </c>
      <c r="AA52" s="18">
        <f>'AEO 2021 Table 7 Raw'!AD42</f>
        <v>5.5816319999999999</v>
      </c>
      <c r="AB52" s="18">
        <f>'AEO 2021 Table 7 Raw'!AE42</f>
        <v>5.6147919999999996</v>
      </c>
      <c r="AC52" s="18">
        <f>'AEO 2021 Table 7 Raw'!AF42</f>
        <v>5.6481500000000002</v>
      </c>
      <c r="AD52" s="18">
        <f>'AEO 2021 Table 7 Raw'!AG42</f>
        <v>5.681705</v>
      </c>
      <c r="AE52" s="18">
        <f>'AEO 2021 Table 7 Raw'!AH42</f>
        <v>5.7154600000000002</v>
      </c>
      <c r="AF52" s="18">
        <f>'AEO 2021 Table 7 Raw'!AI42</f>
        <v>5.7494160000000001</v>
      </c>
      <c r="AG52" s="18">
        <f>'AEO 2021 Table 7 Raw'!AJ42</f>
        <v>5.7835729999999996</v>
      </c>
      <c r="AH52" s="17">
        <f>'AEO 2021 Table 7 Raw'!AK42</f>
        <v>6.0000000000000001E-3</v>
      </c>
    </row>
    <row r="54" spans="1:34" ht="15" customHeight="1">
      <c r="B54" s="14" t="s">
        <v>109</v>
      </c>
    </row>
    <row r="55" spans="1:34" ht="15" customHeight="1">
      <c r="B55" s="14" t="s">
        <v>111</v>
      </c>
    </row>
    <row r="56" spans="1:34" ht="15" customHeight="1">
      <c r="A56" s="13" t="s">
        <v>110</v>
      </c>
      <c r="B56" s="15" t="s">
        <v>113</v>
      </c>
      <c r="C56" s="52">
        <f>'AEO 2021 Table 7 Raw'!F45</f>
        <v>13.671303</v>
      </c>
      <c r="D56" s="52">
        <f>'AEO 2021 Table 7 Raw'!G45</f>
        <v>14.31452</v>
      </c>
      <c r="E56" s="52">
        <f>'AEO 2021 Table 7 Raw'!H45</f>
        <v>14.303330000000001</v>
      </c>
      <c r="F56" s="52">
        <f>'AEO 2021 Table 7 Raw'!I45</f>
        <v>14.308396999999999</v>
      </c>
      <c r="G56" s="52">
        <f>'AEO 2021 Table 7 Raw'!J45</f>
        <v>14.256598</v>
      </c>
      <c r="H56" s="52">
        <f>'AEO 2021 Table 7 Raw'!K45</f>
        <v>14.176140999999999</v>
      </c>
      <c r="I56" s="52">
        <f>'AEO 2021 Table 7 Raw'!L45</f>
        <v>14.078118999999999</v>
      </c>
      <c r="J56" s="52">
        <f>'AEO 2021 Table 7 Raw'!M45</f>
        <v>13.976815</v>
      </c>
      <c r="K56" s="52">
        <f>'AEO 2021 Table 7 Raw'!N45</f>
        <v>13.878121999999999</v>
      </c>
      <c r="L56" s="52">
        <f>'AEO 2021 Table 7 Raw'!O45</f>
        <v>13.768432000000001</v>
      </c>
      <c r="M56" s="52">
        <f>'AEO 2021 Table 7 Raw'!P45</f>
        <v>13.669912999999999</v>
      </c>
      <c r="N56" s="52">
        <f>'AEO 2021 Table 7 Raw'!Q45</f>
        <v>13.575455</v>
      </c>
      <c r="O56" s="52">
        <f>'AEO 2021 Table 7 Raw'!R45</f>
        <v>13.488398</v>
      </c>
      <c r="P56" s="52">
        <f>'AEO 2021 Table 7 Raw'!S45</f>
        <v>13.423621000000001</v>
      </c>
      <c r="Q56" s="52">
        <f>'AEO 2021 Table 7 Raw'!T45</f>
        <v>13.372301</v>
      </c>
      <c r="R56" s="52">
        <f>'AEO 2021 Table 7 Raw'!U45</f>
        <v>13.328881000000001</v>
      </c>
      <c r="S56" s="52">
        <f>'AEO 2021 Table 7 Raw'!V45</f>
        <v>13.286728999999999</v>
      </c>
      <c r="T56" s="52">
        <f>'AEO 2021 Table 7 Raw'!W45</f>
        <v>13.246257</v>
      </c>
      <c r="U56" s="52">
        <f>'AEO 2021 Table 7 Raw'!X45</f>
        <v>13.21139</v>
      </c>
      <c r="V56" s="52">
        <f>'AEO 2021 Table 7 Raw'!Y45</f>
        <v>13.189525</v>
      </c>
      <c r="W56" s="52">
        <f>'AEO 2021 Table 7 Raw'!Z45</f>
        <v>13.176627999999999</v>
      </c>
      <c r="X56" s="52">
        <f>'AEO 2021 Table 7 Raw'!AA45</f>
        <v>13.16408</v>
      </c>
      <c r="Y56" s="52">
        <f>'AEO 2021 Table 7 Raw'!AB45</f>
        <v>13.164543</v>
      </c>
      <c r="Z56" s="52">
        <f>'AEO 2021 Table 7 Raw'!AC45</f>
        <v>13.175846999999999</v>
      </c>
      <c r="AA56" s="52">
        <f>'AEO 2021 Table 7 Raw'!AD45</f>
        <v>13.192310000000001</v>
      </c>
      <c r="AB56" s="52">
        <f>'AEO 2021 Table 7 Raw'!AE45</f>
        <v>13.206203</v>
      </c>
      <c r="AC56" s="52">
        <f>'AEO 2021 Table 7 Raw'!AF45</f>
        <v>13.222257000000001</v>
      </c>
      <c r="AD56" s="52">
        <f>'AEO 2021 Table 7 Raw'!AG45</f>
        <v>13.241574</v>
      </c>
      <c r="AE56" s="52">
        <f>'AEO 2021 Table 7 Raw'!AH45</f>
        <v>13.266640000000001</v>
      </c>
      <c r="AF56" s="52">
        <f>'AEO 2021 Table 7 Raw'!AI45</f>
        <v>13.297891</v>
      </c>
      <c r="AG56" s="52">
        <f>'AEO 2021 Table 7 Raw'!AJ45</f>
        <v>13.329485</v>
      </c>
      <c r="AH56" s="17">
        <f>'AEO 2021 Table 7 Raw'!AK45</f>
        <v>-1E-3</v>
      </c>
    </row>
    <row r="57" spans="1:34" ht="15" customHeight="1">
      <c r="A57" s="13" t="s">
        <v>112</v>
      </c>
      <c r="B57" s="15" t="s">
        <v>115</v>
      </c>
      <c r="C57" s="52">
        <f>'AEO 2021 Table 7 Raw'!F46</f>
        <v>0.80038699999999996</v>
      </c>
      <c r="D57" s="52">
        <f>'AEO 2021 Table 7 Raw'!G46</f>
        <v>0.824125</v>
      </c>
      <c r="E57" s="52">
        <f>'AEO 2021 Table 7 Raw'!H46</f>
        <v>0.83617799999999998</v>
      </c>
      <c r="F57" s="52">
        <f>'AEO 2021 Table 7 Raw'!I46</f>
        <v>0.83818499999999996</v>
      </c>
      <c r="G57" s="52">
        <f>'AEO 2021 Table 7 Raw'!J46</f>
        <v>0.841109</v>
      </c>
      <c r="H57" s="52">
        <f>'AEO 2021 Table 7 Raw'!K46</f>
        <v>0.84806099999999995</v>
      </c>
      <c r="I57" s="52">
        <f>'AEO 2021 Table 7 Raw'!L46</f>
        <v>0.85120600000000002</v>
      </c>
      <c r="J57" s="52">
        <f>'AEO 2021 Table 7 Raw'!M46</f>
        <v>0.852634</v>
      </c>
      <c r="K57" s="52">
        <f>'AEO 2021 Table 7 Raw'!N46</f>
        <v>0.85334100000000002</v>
      </c>
      <c r="L57" s="52">
        <f>'AEO 2021 Table 7 Raw'!O46</f>
        <v>0.85313899999999998</v>
      </c>
      <c r="M57" s="52">
        <f>'AEO 2021 Table 7 Raw'!P46</f>
        <v>0.85419800000000001</v>
      </c>
      <c r="N57" s="52">
        <f>'AEO 2021 Table 7 Raw'!Q46</f>
        <v>0.85696499999999998</v>
      </c>
      <c r="O57" s="52">
        <f>'AEO 2021 Table 7 Raw'!R46</f>
        <v>0.86006400000000005</v>
      </c>
      <c r="P57" s="52">
        <f>'AEO 2021 Table 7 Raw'!S46</f>
        <v>0.86418700000000004</v>
      </c>
      <c r="Q57" s="52">
        <f>'AEO 2021 Table 7 Raw'!T46</f>
        <v>0.87027200000000005</v>
      </c>
      <c r="R57" s="52">
        <f>'AEO 2021 Table 7 Raw'!U46</f>
        <v>0.87683199999999994</v>
      </c>
      <c r="S57" s="52">
        <f>'AEO 2021 Table 7 Raw'!V46</f>
        <v>0.88265099999999996</v>
      </c>
      <c r="T57" s="52">
        <f>'AEO 2021 Table 7 Raw'!W46</f>
        <v>0.88892199999999999</v>
      </c>
      <c r="U57" s="52">
        <f>'AEO 2021 Table 7 Raw'!X46</f>
        <v>0.89632400000000001</v>
      </c>
      <c r="V57" s="52">
        <f>'AEO 2021 Table 7 Raw'!Y46</f>
        <v>0.90395000000000003</v>
      </c>
      <c r="W57" s="52">
        <f>'AEO 2021 Table 7 Raw'!Z46</f>
        <v>0.91157100000000002</v>
      </c>
      <c r="X57" s="52">
        <f>'AEO 2021 Table 7 Raw'!AA46</f>
        <v>0.92086299999999999</v>
      </c>
      <c r="Y57" s="52">
        <f>'AEO 2021 Table 7 Raw'!AB46</f>
        <v>0.93132000000000004</v>
      </c>
      <c r="Z57" s="52">
        <f>'AEO 2021 Table 7 Raw'!AC46</f>
        <v>0.94299999999999995</v>
      </c>
      <c r="AA57" s="52">
        <f>'AEO 2021 Table 7 Raw'!AD46</f>
        <v>0.95448900000000003</v>
      </c>
      <c r="AB57" s="52">
        <f>'AEO 2021 Table 7 Raw'!AE46</f>
        <v>0.96569400000000005</v>
      </c>
      <c r="AC57" s="52">
        <f>'AEO 2021 Table 7 Raw'!AF46</f>
        <v>0.97780900000000004</v>
      </c>
      <c r="AD57" s="52">
        <f>'AEO 2021 Table 7 Raw'!AG46</f>
        <v>0.98829999999999996</v>
      </c>
      <c r="AE57" s="52">
        <f>'AEO 2021 Table 7 Raw'!AH46</f>
        <v>0.99942799999999998</v>
      </c>
      <c r="AF57" s="52">
        <f>'AEO 2021 Table 7 Raw'!AI46</f>
        <v>1.01142</v>
      </c>
      <c r="AG57" s="52">
        <f>'AEO 2021 Table 7 Raw'!AJ46</f>
        <v>1.023431</v>
      </c>
      <c r="AH57" s="17">
        <f>'AEO 2021 Table 7 Raw'!AK46</f>
        <v>8.0000000000000002E-3</v>
      </c>
    </row>
    <row r="58" spans="1:34" ht="15" customHeight="1">
      <c r="A58" s="13" t="s">
        <v>114</v>
      </c>
      <c r="B58" s="15" t="s">
        <v>117</v>
      </c>
      <c r="C58" s="52">
        <f>'AEO 2021 Table 7 Raw'!F47</f>
        <v>0.124219</v>
      </c>
      <c r="D58" s="52">
        <f>'AEO 2021 Table 7 Raw'!G47</f>
        <v>0.15560299999999999</v>
      </c>
      <c r="E58" s="52">
        <f>'AEO 2021 Table 7 Raw'!H47</f>
        <v>0.17824799999999999</v>
      </c>
      <c r="F58" s="52">
        <f>'AEO 2021 Table 7 Raw'!I47</f>
        <v>0.19545999999999999</v>
      </c>
      <c r="G58" s="52">
        <f>'AEO 2021 Table 7 Raw'!J47</f>
        <v>0.20796899999999999</v>
      </c>
      <c r="H58" s="52">
        <f>'AEO 2021 Table 7 Raw'!K47</f>
        <v>0.217173</v>
      </c>
      <c r="I58" s="52">
        <f>'AEO 2021 Table 7 Raw'!L47</f>
        <v>0.22372700000000001</v>
      </c>
      <c r="J58" s="52">
        <f>'AEO 2021 Table 7 Raw'!M47</f>
        <v>0.22850599999999999</v>
      </c>
      <c r="K58" s="52">
        <f>'AEO 2021 Table 7 Raw'!N47</f>
        <v>0.23133200000000001</v>
      </c>
      <c r="L58" s="52">
        <f>'AEO 2021 Table 7 Raw'!O47</f>
        <v>0.23314199999999999</v>
      </c>
      <c r="M58" s="52">
        <f>'AEO 2021 Table 7 Raw'!P47</f>
        <v>0.23496500000000001</v>
      </c>
      <c r="N58" s="52">
        <f>'AEO 2021 Table 7 Raw'!Q47</f>
        <v>0.235624</v>
      </c>
      <c r="O58" s="52">
        <f>'AEO 2021 Table 7 Raw'!R47</f>
        <v>0.23652599999999999</v>
      </c>
      <c r="P58" s="52">
        <f>'AEO 2021 Table 7 Raw'!S47</f>
        <v>0.23686699999999999</v>
      </c>
      <c r="Q58" s="52">
        <f>'AEO 2021 Table 7 Raw'!T47</f>
        <v>0.23699400000000001</v>
      </c>
      <c r="R58" s="52">
        <f>'AEO 2021 Table 7 Raw'!U47</f>
        <v>0.23697099999999999</v>
      </c>
      <c r="S58" s="52">
        <f>'AEO 2021 Table 7 Raw'!V47</f>
        <v>0.236901</v>
      </c>
      <c r="T58" s="52">
        <f>'AEO 2021 Table 7 Raw'!W47</f>
        <v>0.236676</v>
      </c>
      <c r="U58" s="52">
        <f>'AEO 2021 Table 7 Raw'!X47</f>
        <v>0.23635400000000001</v>
      </c>
      <c r="V58" s="52">
        <f>'AEO 2021 Table 7 Raw'!Y47</f>
        <v>0.23574899999999999</v>
      </c>
      <c r="W58" s="52">
        <f>'AEO 2021 Table 7 Raw'!Z47</f>
        <v>0.23542099999999999</v>
      </c>
      <c r="X58" s="52">
        <f>'AEO 2021 Table 7 Raw'!AA47</f>
        <v>0.23472100000000001</v>
      </c>
      <c r="Y58" s="52">
        <f>'AEO 2021 Table 7 Raw'!AB47</f>
        <v>0.23394400000000001</v>
      </c>
      <c r="Z58" s="52">
        <f>'AEO 2021 Table 7 Raw'!AC47</f>
        <v>0.23314099999999999</v>
      </c>
      <c r="AA58" s="52">
        <f>'AEO 2021 Table 7 Raw'!AD47</f>
        <v>0.232267</v>
      </c>
      <c r="AB58" s="52">
        <f>'AEO 2021 Table 7 Raw'!AE47</f>
        <v>0.231266</v>
      </c>
      <c r="AC58" s="52">
        <f>'AEO 2021 Table 7 Raw'!AF47</f>
        <v>0.23055400000000001</v>
      </c>
      <c r="AD58" s="52">
        <f>'AEO 2021 Table 7 Raw'!AG47</f>
        <v>0.22966200000000001</v>
      </c>
      <c r="AE58" s="52">
        <f>'AEO 2021 Table 7 Raw'!AH47</f>
        <v>0.22886600000000001</v>
      </c>
      <c r="AF58" s="52">
        <f>'AEO 2021 Table 7 Raw'!AI47</f>
        <v>0.22806100000000001</v>
      </c>
      <c r="AG58" s="52">
        <f>'AEO 2021 Table 7 Raw'!AJ47</f>
        <v>0.22742000000000001</v>
      </c>
      <c r="AH58" s="17">
        <f>'AEO 2021 Table 7 Raw'!AK47</f>
        <v>0.02</v>
      </c>
    </row>
    <row r="59" spans="1:34" ht="15" customHeight="1">
      <c r="A59" s="13" t="s">
        <v>116</v>
      </c>
      <c r="B59" s="15" t="s">
        <v>119</v>
      </c>
      <c r="C59" s="52">
        <f>'AEO 2021 Table 7 Raw'!F48</f>
        <v>5.2159199999999997</v>
      </c>
      <c r="D59" s="52">
        <f>'AEO 2021 Table 7 Raw'!G48</f>
        <v>5.3152980000000003</v>
      </c>
      <c r="E59" s="52">
        <f>'AEO 2021 Table 7 Raw'!H48</f>
        <v>5.4481669999999998</v>
      </c>
      <c r="F59" s="52">
        <f>'AEO 2021 Table 7 Raw'!I48</f>
        <v>5.454726</v>
      </c>
      <c r="G59" s="52">
        <f>'AEO 2021 Table 7 Raw'!J48</f>
        <v>5.4643699999999997</v>
      </c>
      <c r="H59" s="52">
        <f>'AEO 2021 Table 7 Raw'!K48</f>
        <v>5.481522</v>
      </c>
      <c r="I59" s="52">
        <f>'AEO 2021 Table 7 Raw'!L48</f>
        <v>5.4570720000000001</v>
      </c>
      <c r="J59" s="52">
        <f>'AEO 2021 Table 7 Raw'!M48</f>
        <v>5.4193680000000004</v>
      </c>
      <c r="K59" s="52">
        <f>'AEO 2021 Table 7 Raw'!N48</f>
        <v>5.381697</v>
      </c>
      <c r="L59" s="52">
        <f>'AEO 2021 Table 7 Raw'!O48</f>
        <v>5.342422</v>
      </c>
      <c r="M59" s="52">
        <f>'AEO 2021 Table 7 Raw'!P48</f>
        <v>5.3117549999999998</v>
      </c>
      <c r="N59" s="52">
        <f>'AEO 2021 Table 7 Raw'!Q48</f>
        <v>5.2842169999999999</v>
      </c>
      <c r="O59" s="52">
        <f>'AEO 2021 Table 7 Raw'!R48</f>
        <v>5.2531059999999998</v>
      </c>
      <c r="P59" s="52">
        <f>'AEO 2021 Table 7 Raw'!S48</f>
        <v>5.2295129999999999</v>
      </c>
      <c r="Q59" s="52">
        <f>'AEO 2021 Table 7 Raw'!T48</f>
        <v>5.2186190000000003</v>
      </c>
      <c r="R59" s="52">
        <f>'AEO 2021 Table 7 Raw'!U48</f>
        <v>5.2171539999999998</v>
      </c>
      <c r="S59" s="52">
        <f>'AEO 2021 Table 7 Raw'!V48</f>
        <v>5.2134900000000002</v>
      </c>
      <c r="T59" s="52">
        <f>'AEO 2021 Table 7 Raw'!W48</f>
        <v>5.2167539999999999</v>
      </c>
      <c r="U59" s="52">
        <f>'AEO 2021 Table 7 Raw'!X48</f>
        <v>5.2329160000000003</v>
      </c>
      <c r="V59" s="52">
        <f>'AEO 2021 Table 7 Raw'!Y48</f>
        <v>5.249949</v>
      </c>
      <c r="W59" s="52">
        <f>'AEO 2021 Table 7 Raw'!Z48</f>
        <v>5.2650880000000004</v>
      </c>
      <c r="X59" s="52">
        <f>'AEO 2021 Table 7 Raw'!AA48</f>
        <v>5.2961619999999998</v>
      </c>
      <c r="Y59" s="52">
        <f>'AEO 2021 Table 7 Raw'!AB48</f>
        <v>5.3431240000000004</v>
      </c>
      <c r="Z59" s="52">
        <f>'AEO 2021 Table 7 Raw'!AC48</f>
        <v>5.3956419999999996</v>
      </c>
      <c r="AA59" s="52">
        <f>'AEO 2021 Table 7 Raw'!AD48</f>
        <v>5.4427680000000001</v>
      </c>
      <c r="AB59" s="52">
        <f>'AEO 2021 Table 7 Raw'!AE48</f>
        <v>5.4910430000000003</v>
      </c>
      <c r="AC59" s="52">
        <f>'AEO 2021 Table 7 Raw'!AF48</f>
        <v>5.5400879999999999</v>
      </c>
      <c r="AD59" s="52">
        <f>'AEO 2021 Table 7 Raw'!AG48</f>
        <v>5.5875690000000002</v>
      </c>
      <c r="AE59" s="52">
        <f>'AEO 2021 Table 7 Raw'!AH48</f>
        <v>5.6404889999999996</v>
      </c>
      <c r="AF59" s="52">
        <f>'AEO 2021 Table 7 Raw'!AI48</f>
        <v>5.6978999999999997</v>
      </c>
      <c r="AG59" s="52">
        <f>'AEO 2021 Table 7 Raw'!AJ48</f>
        <v>5.7578870000000002</v>
      </c>
      <c r="AH59" s="17">
        <f>'AEO 2021 Table 7 Raw'!AK48</f>
        <v>3.0000000000000001E-3</v>
      </c>
    </row>
    <row r="60" spans="1:34" ht="15" customHeight="1">
      <c r="A60" s="13" t="s">
        <v>118</v>
      </c>
      <c r="B60" s="15" t="s">
        <v>121</v>
      </c>
      <c r="C60" s="52">
        <f>'AEO 2021 Table 7 Raw'!F49</f>
        <v>2.9648000000000001E-2</v>
      </c>
      <c r="D60" s="52">
        <f>'AEO 2021 Table 7 Raw'!G49</f>
        <v>3.5372000000000001E-2</v>
      </c>
      <c r="E60" s="52">
        <f>'AEO 2021 Table 7 Raw'!H49</f>
        <v>3.9948999999999998E-2</v>
      </c>
      <c r="F60" s="52">
        <f>'AEO 2021 Table 7 Raw'!I49</f>
        <v>4.3489E-2</v>
      </c>
      <c r="G60" s="52">
        <f>'AEO 2021 Table 7 Raw'!J49</f>
        <v>4.5983999999999997E-2</v>
      </c>
      <c r="H60" s="52">
        <f>'AEO 2021 Table 7 Raw'!K49</f>
        <v>4.7932000000000002E-2</v>
      </c>
      <c r="I60" s="52">
        <f>'AEO 2021 Table 7 Raw'!L49</f>
        <v>4.9327000000000003E-2</v>
      </c>
      <c r="J60" s="52">
        <f>'AEO 2021 Table 7 Raw'!M49</f>
        <v>5.0383999999999998E-2</v>
      </c>
      <c r="K60" s="52">
        <f>'AEO 2021 Table 7 Raw'!N49</f>
        <v>5.0867000000000002E-2</v>
      </c>
      <c r="L60" s="52">
        <f>'AEO 2021 Table 7 Raw'!O49</f>
        <v>5.1175999999999999E-2</v>
      </c>
      <c r="M60" s="52">
        <f>'AEO 2021 Table 7 Raw'!P49</f>
        <v>5.1805999999999998E-2</v>
      </c>
      <c r="N60" s="52">
        <f>'AEO 2021 Table 7 Raw'!Q49</f>
        <v>5.2263999999999998E-2</v>
      </c>
      <c r="O60" s="52">
        <f>'AEO 2021 Table 7 Raw'!R49</f>
        <v>5.2979999999999999E-2</v>
      </c>
      <c r="P60" s="52">
        <f>'AEO 2021 Table 7 Raw'!S49</f>
        <v>5.3629000000000003E-2</v>
      </c>
      <c r="Q60" s="52">
        <f>'AEO 2021 Table 7 Raw'!T49</f>
        <v>5.4341E-2</v>
      </c>
      <c r="R60" s="52">
        <f>'AEO 2021 Table 7 Raw'!U49</f>
        <v>5.5025999999999999E-2</v>
      </c>
      <c r="S60" s="52">
        <f>'AEO 2021 Table 7 Raw'!V49</f>
        <v>5.5648000000000003E-2</v>
      </c>
      <c r="T60" s="52">
        <f>'AEO 2021 Table 7 Raw'!W49</f>
        <v>5.6226999999999999E-2</v>
      </c>
      <c r="U60" s="52">
        <f>'AEO 2021 Table 7 Raw'!X49</f>
        <v>5.6842999999999998E-2</v>
      </c>
      <c r="V60" s="52">
        <f>'AEO 2021 Table 7 Raw'!Y49</f>
        <v>5.7418999999999998E-2</v>
      </c>
      <c r="W60" s="52">
        <f>'AEO 2021 Table 7 Raw'!Z49</f>
        <v>5.8186000000000002E-2</v>
      </c>
      <c r="X60" s="52">
        <f>'AEO 2021 Table 7 Raw'!AA49</f>
        <v>5.8848999999999999E-2</v>
      </c>
      <c r="Y60" s="52">
        <f>'AEO 2021 Table 7 Raw'!AB49</f>
        <v>5.9567000000000002E-2</v>
      </c>
      <c r="Z60" s="52">
        <f>'AEO 2021 Table 7 Raw'!AC49</f>
        <v>6.0338999999999997E-2</v>
      </c>
      <c r="AA60" s="52">
        <f>'AEO 2021 Table 7 Raw'!AD49</f>
        <v>6.1092E-2</v>
      </c>
      <c r="AB60" s="52">
        <f>'AEO 2021 Table 7 Raw'!AE49</f>
        <v>6.1766000000000001E-2</v>
      </c>
      <c r="AC60" s="52">
        <f>'AEO 2021 Table 7 Raw'!AF49</f>
        <v>6.2538999999999997E-2</v>
      </c>
      <c r="AD60" s="52">
        <f>'AEO 2021 Table 7 Raw'!AG49</f>
        <v>6.3215999999999994E-2</v>
      </c>
      <c r="AE60" s="52">
        <f>'AEO 2021 Table 7 Raw'!AH49</f>
        <v>6.3948000000000005E-2</v>
      </c>
      <c r="AF60" s="52">
        <f>'AEO 2021 Table 7 Raw'!AI49</f>
        <v>6.4641000000000004E-2</v>
      </c>
      <c r="AG60" s="52">
        <f>'AEO 2021 Table 7 Raw'!AJ49</f>
        <v>6.5327999999999997E-2</v>
      </c>
      <c r="AH60" s="17">
        <f>'AEO 2021 Table 7 Raw'!AK49</f>
        <v>2.7E-2</v>
      </c>
    </row>
    <row r="61" spans="1:34" ht="15" customHeight="1">
      <c r="A61" s="13" t="s">
        <v>120</v>
      </c>
      <c r="B61" s="15" t="s">
        <v>123</v>
      </c>
      <c r="C61" s="52">
        <f>'AEO 2021 Table 7 Raw'!F50</f>
        <v>0.43617299999999998</v>
      </c>
      <c r="D61" s="52">
        <f>'AEO 2021 Table 7 Raw'!G50</f>
        <v>0.46079100000000001</v>
      </c>
      <c r="E61" s="52">
        <f>'AEO 2021 Table 7 Raw'!H50</f>
        <v>0.46790300000000001</v>
      </c>
      <c r="F61" s="52">
        <f>'AEO 2021 Table 7 Raw'!I50</f>
        <v>0.46067599999999997</v>
      </c>
      <c r="G61" s="52">
        <f>'AEO 2021 Table 7 Raw'!J50</f>
        <v>0.45754</v>
      </c>
      <c r="H61" s="52">
        <f>'AEO 2021 Table 7 Raw'!K50</f>
        <v>0.44711600000000001</v>
      </c>
      <c r="I61" s="52">
        <f>'AEO 2021 Table 7 Raw'!L50</f>
        <v>0.44912800000000003</v>
      </c>
      <c r="J61" s="52">
        <f>'AEO 2021 Table 7 Raw'!M50</f>
        <v>0.44500200000000001</v>
      </c>
      <c r="K61" s="52">
        <f>'AEO 2021 Table 7 Raw'!N50</f>
        <v>0.44690800000000003</v>
      </c>
      <c r="L61" s="52">
        <f>'AEO 2021 Table 7 Raw'!O50</f>
        <v>0.45016699999999998</v>
      </c>
      <c r="M61" s="52">
        <f>'AEO 2021 Table 7 Raw'!P50</f>
        <v>0.45133400000000001</v>
      </c>
      <c r="N61" s="52">
        <f>'AEO 2021 Table 7 Raw'!Q50</f>
        <v>0.45037199999999999</v>
      </c>
      <c r="O61" s="52">
        <f>'AEO 2021 Table 7 Raw'!R50</f>
        <v>0.44999400000000001</v>
      </c>
      <c r="P61" s="52">
        <f>'AEO 2021 Table 7 Raw'!S50</f>
        <v>0.45079200000000003</v>
      </c>
      <c r="Q61" s="52">
        <f>'AEO 2021 Table 7 Raw'!T50</f>
        <v>0.45160400000000001</v>
      </c>
      <c r="R61" s="52">
        <f>'AEO 2021 Table 7 Raw'!U50</f>
        <v>0.45036399999999999</v>
      </c>
      <c r="S61" s="52">
        <f>'AEO 2021 Table 7 Raw'!V50</f>
        <v>0.44789000000000001</v>
      </c>
      <c r="T61" s="52">
        <f>'AEO 2021 Table 7 Raw'!W50</f>
        <v>0.44501400000000002</v>
      </c>
      <c r="U61" s="52">
        <f>'AEO 2021 Table 7 Raw'!X50</f>
        <v>0.44074099999999999</v>
      </c>
      <c r="V61" s="52">
        <f>'AEO 2021 Table 7 Raw'!Y50</f>
        <v>0.43900099999999997</v>
      </c>
      <c r="W61" s="52">
        <f>'AEO 2021 Table 7 Raw'!Z50</f>
        <v>0.43703399999999998</v>
      </c>
      <c r="X61" s="52">
        <f>'AEO 2021 Table 7 Raw'!AA50</f>
        <v>0.43727199999999999</v>
      </c>
      <c r="Y61" s="52">
        <f>'AEO 2021 Table 7 Raw'!AB50</f>
        <v>0.43894300000000003</v>
      </c>
      <c r="Z61" s="52">
        <f>'AEO 2021 Table 7 Raw'!AC50</f>
        <v>0.439691</v>
      </c>
      <c r="AA61" s="52">
        <f>'AEO 2021 Table 7 Raw'!AD50</f>
        <v>0.44018200000000002</v>
      </c>
      <c r="AB61" s="52">
        <f>'AEO 2021 Table 7 Raw'!AE50</f>
        <v>0.43818600000000002</v>
      </c>
      <c r="AC61" s="52">
        <f>'AEO 2021 Table 7 Raw'!AF50</f>
        <v>0.43783499999999997</v>
      </c>
      <c r="AD61" s="52">
        <f>'AEO 2021 Table 7 Raw'!AG50</f>
        <v>0.43812800000000002</v>
      </c>
      <c r="AE61" s="52">
        <f>'AEO 2021 Table 7 Raw'!AH50</f>
        <v>0.43939099999999998</v>
      </c>
      <c r="AF61" s="52">
        <f>'AEO 2021 Table 7 Raw'!AI50</f>
        <v>0.44034099999999998</v>
      </c>
      <c r="AG61" s="52">
        <f>'AEO 2021 Table 7 Raw'!AJ50</f>
        <v>0.44214599999999998</v>
      </c>
      <c r="AH61" s="17">
        <f>'AEO 2021 Table 7 Raw'!AK50</f>
        <v>0</v>
      </c>
    </row>
    <row r="62" spans="1:34" ht="15" customHeight="1">
      <c r="A62" s="13" t="s">
        <v>122</v>
      </c>
      <c r="B62" s="15" t="s">
        <v>125</v>
      </c>
      <c r="C62" s="52">
        <f>'AEO 2021 Table 7 Raw'!F51</f>
        <v>7.7342999999999995E-2</v>
      </c>
      <c r="D62" s="52">
        <f>'AEO 2021 Table 7 Raw'!G51</f>
        <v>7.9008999999999996E-2</v>
      </c>
      <c r="E62" s="52">
        <f>'AEO 2021 Table 7 Raw'!H51</f>
        <v>7.8090000000000007E-2</v>
      </c>
      <c r="F62" s="52">
        <f>'AEO 2021 Table 7 Raw'!I51</f>
        <v>7.6536000000000007E-2</v>
      </c>
      <c r="G62" s="52">
        <f>'AEO 2021 Table 7 Raw'!J51</f>
        <v>7.4773999999999993E-2</v>
      </c>
      <c r="H62" s="52">
        <f>'AEO 2021 Table 7 Raw'!K51</f>
        <v>7.3055999999999996E-2</v>
      </c>
      <c r="I62" s="52">
        <f>'AEO 2021 Table 7 Raw'!L51</f>
        <v>7.0842000000000002E-2</v>
      </c>
      <c r="J62" s="52">
        <f>'AEO 2021 Table 7 Raw'!M51</f>
        <v>6.8567000000000003E-2</v>
      </c>
      <c r="K62" s="52">
        <f>'AEO 2021 Table 7 Raw'!N51</f>
        <v>6.6392999999999994E-2</v>
      </c>
      <c r="L62" s="52">
        <f>'AEO 2021 Table 7 Raw'!O51</f>
        <v>6.4238000000000003E-2</v>
      </c>
      <c r="M62" s="52">
        <f>'AEO 2021 Table 7 Raw'!P51</f>
        <v>6.2135999999999997E-2</v>
      </c>
      <c r="N62" s="52">
        <f>'AEO 2021 Table 7 Raw'!Q51</f>
        <v>6.1026999999999998E-2</v>
      </c>
      <c r="O62" s="52">
        <f>'AEO 2021 Table 7 Raw'!R51</f>
        <v>5.9879000000000002E-2</v>
      </c>
      <c r="P62" s="52">
        <f>'AEO 2021 Table 7 Raw'!S51</f>
        <v>5.883E-2</v>
      </c>
      <c r="Q62" s="52">
        <f>'AEO 2021 Table 7 Raw'!T51</f>
        <v>5.7829999999999999E-2</v>
      </c>
      <c r="R62" s="52">
        <f>'AEO 2021 Table 7 Raw'!U51</f>
        <v>5.6736000000000002E-2</v>
      </c>
      <c r="S62" s="52">
        <f>'AEO 2021 Table 7 Raw'!V51</f>
        <v>5.5594999999999999E-2</v>
      </c>
      <c r="T62" s="52">
        <f>'AEO 2021 Table 7 Raw'!W51</f>
        <v>5.4487000000000001E-2</v>
      </c>
      <c r="U62" s="52">
        <f>'AEO 2021 Table 7 Raw'!X51</f>
        <v>5.3377000000000001E-2</v>
      </c>
      <c r="V62" s="52">
        <f>'AEO 2021 Table 7 Raw'!Y51</f>
        <v>5.2299999999999999E-2</v>
      </c>
      <c r="W62" s="52">
        <f>'AEO 2021 Table 7 Raw'!Z51</f>
        <v>5.1144000000000002E-2</v>
      </c>
      <c r="X62" s="52">
        <f>'AEO 2021 Table 7 Raw'!AA51</f>
        <v>5.0613999999999999E-2</v>
      </c>
      <c r="Y62" s="52">
        <f>'AEO 2021 Table 7 Raw'!AB51</f>
        <v>5.0202999999999998E-2</v>
      </c>
      <c r="Z62" s="52">
        <f>'AEO 2021 Table 7 Raw'!AC51</f>
        <v>4.9824E-2</v>
      </c>
      <c r="AA62" s="52">
        <f>'AEO 2021 Table 7 Raw'!AD51</f>
        <v>4.9375000000000002E-2</v>
      </c>
      <c r="AB62" s="52">
        <f>'AEO 2021 Table 7 Raw'!AE51</f>
        <v>4.8897000000000003E-2</v>
      </c>
      <c r="AC62" s="52">
        <f>'AEO 2021 Table 7 Raw'!AF51</f>
        <v>4.8439000000000003E-2</v>
      </c>
      <c r="AD62" s="52">
        <f>'AEO 2021 Table 7 Raw'!AG51</f>
        <v>4.7957E-2</v>
      </c>
      <c r="AE62" s="52">
        <f>'AEO 2021 Table 7 Raw'!AH51</f>
        <v>4.7481000000000002E-2</v>
      </c>
      <c r="AF62" s="52">
        <f>'AEO 2021 Table 7 Raw'!AI51</f>
        <v>4.7081999999999999E-2</v>
      </c>
      <c r="AG62" s="52">
        <f>'AEO 2021 Table 7 Raw'!AJ51</f>
        <v>4.6699999999999998E-2</v>
      </c>
      <c r="AH62" s="17">
        <f>'AEO 2021 Table 7 Raw'!AK51</f>
        <v>-1.7000000000000001E-2</v>
      </c>
    </row>
    <row r="63" spans="1:34" ht="15" customHeight="1">
      <c r="A63" s="13" t="s">
        <v>124</v>
      </c>
      <c r="B63" s="15" t="s">
        <v>127</v>
      </c>
      <c r="C63" s="52">
        <f>'AEO 2021 Table 7 Raw'!F52</f>
        <v>0.85588699999999995</v>
      </c>
      <c r="D63" s="52">
        <f>'AEO 2021 Table 7 Raw'!G52</f>
        <v>0.88170099999999996</v>
      </c>
      <c r="E63" s="52">
        <f>'AEO 2021 Table 7 Raw'!H52</f>
        <v>0.97264300000000004</v>
      </c>
      <c r="F63" s="52">
        <f>'AEO 2021 Table 7 Raw'!I52</f>
        <v>0.97087999999999997</v>
      </c>
      <c r="G63" s="52">
        <f>'AEO 2021 Table 7 Raw'!J52</f>
        <v>0.96519200000000005</v>
      </c>
      <c r="H63" s="52">
        <f>'AEO 2021 Table 7 Raw'!K52</f>
        <v>0.93135599999999996</v>
      </c>
      <c r="I63" s="52">
        <f>'AEO 2021 Table 7 Raw'!L52</f>
        <v>0.93199399999999999</v>
      </c>
      <c r="J63" s="52">
        <f>'AEO 2021 Table 7 Raw'!M52</f>
        <v>0.91992700000000005</v>
      </c>
      <c r="K63" s="52">
        <f>'AEO 2021 Table 7 Raw'!N52</f>
        <v>0.918072</v>
      </c>
      <c r="L63" s="52">
        <f>'AEO 2021 Table 7 Raw'!O52</f>
        <v>0.91630299999999998</v>
      </c>
      <c r="M63" s="52">
        <f>'AEO 2021 Table 7 Raw'!P52</f>
        <v>0.93429499999999999</v>
      </c>
      <c r="N63" s="52">
        <f>'AEO 2021 Table 7 Raw'!Q52</f>
        <v>0.91906500000000002</v>
      </c>
      <c r="O63" s="52">
        <f>'AEO 2021 Table 7 Raw'!R52</f>
        <v>0.91856099999999996</v>
      </c>
      <c r="P63" s="52">
        <f>'AEO 2021 Table 7 Raw'!S52</f>
        <v>0.91766099999999995</v>
      </c>
      <c r="Q63" s="52">
        <f>'AEO 2021 Table 7 Raw'!T52</f>
        <v>0.91696699999999998</v>
      </c>
      <c r="R63" s="52">
        <f>'AEO 2021 Table 7 Raw'!U52</f>
        <v>0.916103</v>
      </c>
      <c r="S63" s="52">
        <f>'AEO 2021 Table 7 Raw'!V52</f>
        <v>0.91549499999999995</v>
      </c>
      <c r="T63" s="52">
        <f>'AEO 2021 Table 7 Raw'!W52</f>
        <v>0.91719700000000004</v>
      </c>
      <c r="U63" s="52">
        <f>'AEO 2021 Table 7 Raw'!X52</f>
        <v>0.91479299999999997</v>
      </c>
      <c r="V63" s="52">
        <f>'AEO 2021 Table 7 Raw'!Y52</f>
        <v>0.91517700000000002</v>
      </c>
      <c r="W63" s="52">
        <f>'AEO 2021 Table 7 Raw'!Z52</f>
        <v>0.90615800000000002</v>
      </c>
      <c r="X63" s="52">
        <f>'AEO 2021 Table 7 Raw'!AA52</f>
        <v>0.91317899999999996</v>
      </c>
      <c r="Y63" s="52">
        <f>'AEO 2021 Table 7 Raw'!AB52</f>
        <v>0.90260600000000002</v>
      </c>
      <c r="Z63" s="52">
        <f>'AEO 2021 Table 7 Raw'!AC52</f>
        <v>0.90266900000000005</v>
      </c>
      <c r="AA63" s="52">
        <f>'AEO 2021 Table 7 Raw'!AD52</f>
        <v>0.89637100000000003</v>
      </c>
      <c r="AB63" s="52">
        <f>'AEO 2021 Table 7 Raw'!AE52</f>
        <v>0.90110100000000004</v>
      </c>
      <c r="AC63" s="52">
        <f>'AEO 2021 Table 7 Raw'!AF52</f>
        <v>0.89584200000000003</v>
      </c>
      <c r="AD63" s="52">
        <f>'AEO 2021 Table 7 Raw'!AG52</f>
        <v>0.89296699999999996</v>
      </c>
      <c r="AE63" s="52">
        <f>'AEO 2021 Table 7 Raw'!AH52</f>
        <v>0.89244500000000004</v>
      </c>
      <c r="AF63" s="52">
        <f>'AEO 2021 Table 7 Raw'!AI52</f>
        <v>0.89249800000000001</v>
      </c>
      <c r="AG63" s="52">
        <f>'AEO 2021 Table 7 Raw'!AJ52</f>
        <v>0.89156299999999999</v>
      </c>
      <c r="AH63" s="17">
        <f>'AEO 2021 Table 7 Raw'!AK52</f>
        <v>1E-3</v>
      </c>
    </row>
    <row r="64" spans="1:34" ht="15" customHeight="1">
      <c r="A64" s="13" t="s">
        <v>126</v>
      </c>
      <c r="B64" s="15" t="s">
        <v>129</v>
      </c>
      <c r="C64" s="52">
        <f>'AEO 2021 Table 7 Raw'!F53</f>
        <v>0.195878</v>
      </c>
      <c r="D64" s="52">
        <f>'AEO 2021 Table 7 Raw'!G53</f>
        <v>0.19662299999999999</v>
      </c>
      <c r="E64" s="52">
        <f>'AEO 2021 Table 7 Raw'!H53</f>
        <v>0.199516</v>
      </c>
      <c r="F64" s="52">
        <f>'AEO 2021 Table 7 Raw'!I53</f>
        <v>0.20052300000000001</v>
      </c>
      <c r="G64" s="52">
        <f>'AEO 2021 Table 7 Raw'!J53</f>
        <v>0.200213</v>
      </c>
      <c r="H64" s="52">
        <f>'AEO 2021 Table 7 Raw'!K53</f>
        <v>0.19985800000000001</v>
      </c>
      <c r="I64" s="52">
        <f>'AEO 2021 Table 7 Raw'!L53</f>
        <v>0.19897000000000001</v>
      </c>
      <c r="J64" s="52">
        <f>'AEO 2021 Table 7 Raw'!M53</f>
        <v>0.19770599999999999</v>
      </c>
      <c r="K64" s="52">
        <f>'AEO 2021 Table 7 Raw'!N53</f>
        <v>0.196211</v>
      </c>
      <c r="L64" s="52">
        <f>'AEO 2021 Table 7 Raw'!O53</f>
        <v>0.194547</v>
      </c>
      <c r="M64" s="52">
        <f>'AEO 2021 Table 7 Raw'!P53</f>
        <v>0.19328500000000001</v>
      </c>
      <c r="N64" s="52">
        <f>'AEO 2021 Table 7 Raw'!Q53</f>
        <v>0.19231599999999999</v>
      </c>
      <c r="O64" s="52">
        <f>'AEO 2021 Table 7 Raw'!R53</f>
        <v>0.19153100000000001</v>
      </c>
      <c r="P64" s="52">
        <f>'AEO 2021 Table 7 Raw'!S53</f>
        <v>0.19079499999999999</v>
      </c>
      <c r="Q64" s="52">
        <f>'AEO 2021 Table 7 Raw'!T53</f>
        <v>0.19019900000000001</v>
      </c>
      <c r="R64" s="52">
        <f>'AEO 2021 Table 7 Raw'!U53</f>
        <v>0.18947900000000001</v>
      </c>
      <c r="S64" s="52">
        <f>'AEO 2021 Table 7 Raw'!V53</f>
        <v>0.188411</v>
      </c>
      <c r="T64" s="52">
        <f>'AEO 2021 Table 7 Raw'!W53</f>
        <v>0.18722800000000001</v>
      </c>
      <c r="U64" s="52">
        <f>'AEO 2021 Table 7 Raw'!X53</f>
        <v>0.186166</v>
      </c>
      <c r="V64" s="52">
        <f>'AEO 2021 Table 7 Raw'!Y53</f>
        <v>0.18521399999999999</v>
      </c>
      <c r="W64" s="52">
        <f>'AEO 2021 Table 7 Raw'!Z53</f>
        <v>0.18439800000000001</v>
      </c>
      <c r="X64" s="52">
        <f>'AEO 2021 Table 7 Raw'!AA53</f>
        <v>0.183612</v>
      </c>
      <c r="Y64" s="52">
        <f>'AEO 2021 Table 7 Raw'!AB53</f>
        <v>0.182973</v>
      </c>
      <c r="Z64" s="52">
        <f>'AEO 2021 Table 7 Raw'!AC53</f>
        <v>0.18243000000000001</v>
      </c>
      <c r="AA64" s="52">
        <f>'AEO 2021 Table 7 Raw'!AD53</f>
        <v>0.181837</v>
      </c>
      <c r="AB64" s="52">
        <f>'AEO 2021 Table 7 Raw'!AE53</f>
        <v>0.18113000000000001</v>
      </c>
      <c r="AC64" s="52">
        <f>'AEO 2021 Table 7 Raw'!AF53</f>
        <v>0.180364</v>
      </c>
      <c r="AD64" s="52">
        <f>'AEO 2021 Table 7 Raw'!AG53</f>
        <v>0.179565</v>
      </c>
      <c r="AE64" s="52">
        <f>'AEO 2021 Table 7 Raw'!AH53</f>
        <v>0.178864</v>
      </c>
      <c r="AF64" s="52">
        <f>'AEO 2021 Table 7 Raw'!AI53</f>
        <v>0.17815400000000001</v>
      </c>
      <c r="AG64" s="52">
        <f>'AEO 2021 Table 7 Raw'!AJ53</f>
        <v>0.17736499999999999</v>
      </c>
      <c r="AH64" s="17">
        <f>'AEO 2021 Table 7 Raw'!AK53</f>
        <v>-3.0000000000000001E-3</v>
      </c>
    </row>
    <row r="65" spans="1:34" ht="15" customHeight="1">
      <c r="A65" s="13" t="s">
        <v>128</v>
      </c>
      <c r="B65" s="15" t="s">
        <v>131</v>
      </c>
      <c r="C65" s="52">
        <f>'AEO 2021 Table 7 Raw'!F54</f>
        <v>1.8604849999999999</v>
      </c>
      <c r="D65" s="52">
        <f>'AEO 2021 Table 7 Raw'!G54</f>
        <v>2.5308619999999999</v>
      </c>
      <c r="E65" s="52">
        <f>'AEO 2021 Table 7 Raw'!H54</f>
        <v>2.8256230000000002</v>
      </c>
      <c r="F65" s="52">
        <f>'AEO 2021 Table 7 Raw'!I54</f>
        <v>2.9600010000000001</v>
      </c>
      <c r="G65" s="52">
        <f>'AEO 2021 Table 7 Raw'!J54</f>
        <v>3.0300150000000001</v>
      </c>
      <c r="H65" s="52">
        <f>'AEO 2021 Table 7 Raw'!K54</f>
        <v>3.089048</v>
      </c>
      <c r="I65" s="52">
        <f>'AEO 2021 Table 7 Raw'!L54</f>
        <v>3.108447</v>
      </c>
      <c r="J65" s="52">
        <f>'AEO 2021 Table 7 Raw'!M54</f>
        <v>3.1248559999999999</v>
      </c>
      <c r="K65" s="52">
        <f>'AEO 2021 Table 7 Raw'!N54</f>
        <v>3.1524580000000002</v>
      </c>
      <c r="L65" s="52">
        <f>'AEO 2021 Table 7 Raw'!O54</f>
        <v>3.1749770000000002</v>
      </c>
      <c r="M65" s="52">
        <f>'AEO 2021 Table 7 Raw'!P54</f>
        <v>3.2061929999999998</v>
      </c>
      <c r="N65" s="52">
        <f>'AEO 2021 Table 7 Raw'!Q54</f>
        <v>3.2444259999999998</v>
      </c>
      <c r="O65" s="52">
        <f>'AEO 2021 Table 7 Raw'!R54</f>
        <v>3.2910370000000002</v>
      </c>
      <c r="P65" s="52">
        <f>'AEO 2021 Table 7 Raw'!S54</f>
        <v>3.3397559999999999</v>
      </c>
      <c r="Q65" s="52">
        <f>'AEO 2021 Table 7 Raw'!T54</f>
        <v>3.3888029999999998</v>
      </c>
      <c r="R65" s="52">
        <f>'AEO 2021 Table 7 Raw'!U54</f>
        <v>3.437039</v>
      </c>
      <c r="S65" s="52">
        <f>'AEO 2021 Table 7 Raw'!V54</f>
        <v>3.4744820000000001</v>
      </c>
      <c r="T65" s="52">
        <f>'AEO 2021 Table 7 Raw'!W54</f>
        <v>3.5073379999999998</v>
      </c>
      <c r="U65" s="52">
        <f>'AEO 2021 Table 7 Raw'!X54</f>
        <v>3.544565</v>
      </c>
      <c r="V65" s="52">
        <f>'AEO 2021 Table 7 Raw'!Y54</f>
        <v>3.5833170000000001</v>
      </c>
      <c r="W65" s="52">
        <f>'AEO 2021 Table 7 Raw'!Z54</f>
        <v>3.6291679999999999</v>
      </c>
      <c r="X65" s="52">
        <f>'AEO 2021 Table 7 Raw'!AA54</f>
        <v>3.6740949999999999</v>
      </c>
      <c r="Y65" s="52">
        <f>'AEO 2021 Table 7 Raw'!AB54</f>
        <v>3.7249180000000002</v>
      </c>
      <c r="Z65" s="52">
        <f>'AEO 2021 Table 7 Raw'!AC54</f>
        <v>3.7775609999999999</v>
      </c>
      <c r="AA65" s="52">
        <f>'AEO 2021 Table 7 Raw'!AD54</f>
        <v>3.83318</v>
      </c>
      <c r="AB65" s="52">
        <f>'AEO 2021 Table 7 Raw'!AE54</f>
        <v>3.8850660000000001</v>
      </c>
      <c r="AC65" s="52">
        <f>'AEO 2021 Table 7 Raw'!AF54</f>
        <v>3.934466</v>
      </c>
      <c r="AD65" s="52">
        <f>'AEO 2021 Table 7 Raw'!AG54</f>
        <v>3.9789859999999999</v>
      </c>
      <c r="AE65" s="52">
        <f>'AEO 2021 Table 7 Raw'!AH54</f>
        <v>4.020079</v>
      </c>
      <c r="AF65" s="52">
        <f>'AEO 2021 Table 7 Raw'!AI54</f>
        <v>4.0577300000000003</v>
      </c>
      <c r="AG65" s="52">
        <f>'AEO 2021 Table 7 Raw'!AJ54</f>
        <v>4.0956619999999999</v>
      </c>
      <c r="AH65" s="17">
        <f>'AEO 2021 Table 7 Raw'!AK54</f>
        <v>2.7E-2</v>
      </c>
    </row>
    <row r="66" spans="1:34" ht="15" customHeight="1">
      <c r="A66" s="13" t="s">
        <v>130</v>
      </c>
      <c r="B66" s="15" t="s">
        <v>133</v>
      </c>
      <c r="C66" s="52">
        <f>'AEO 2021 Table 7 Raw'!F55</f>
        <v>0.53596600000000005</v>
      </c>
      <c r="D66" s="52">
        <f>'AEO 2021 Table 7 Raw'!G55</f>
        <v>0.54501100000000002</v>
      </c>
      <c r="E66" s="52">
        <f>'AEO 2021 Table 7 Raw'!H55</f>
        <v>0.54574800000000001</v>
      </c>
      <c r="F66" s="52">
        <f>'AEO 2021 Table 7 Raw'!I55</f>
        <v>0.53256199999999998</v>
      </c>
      <c r="G66" s="52">
        <f>'AEO 2021 Table 7 Raw'!J55</f>
        <v>0.52387499999999998</v>
      </c>
      <c r="H66" s="52">
        <f>'AEO 2021 Table 7 Raw'!K55</f>
        <v>0.52334400000000003</v>
      </c>
      <c r="I66" s="52">
        <f>'AEO 2021 Table 7 Raw'!L55</f>
        <v>0.52208500000000002</v>
      </c>
      <c r="J66" s="52">
        <f>'AEO 2021 Table 7 Raw'!M55</f>
        <v>0.52191699999999996</v>
      </c>
      <c r="K66" s="52">
        <f>'AEO 2021 Table 7 Raw'!N55</f>
        <v>0.52479100000000001</v>
      </c>
      <c r="L66" s="52">
        <f>'AEO 2021 Table 7 Raw'!O55</f>
        <v>0.52363999999999999</v>
      </c>
      <c r="M66" s="52">
        <f>'AEO 2021 Table 7 Raw'!P55</f>
        <v>0.52166900000000005</v>
      </c>
      <c r="N66" s="52">
        <f>'AEO 2021 Table 7 Raw'!Q55</f>
        <v>0.52158800000000005</v>
      </c>
      <c r="O66" s="52">
        <f>'AEO 2021 Table 7 Raw'!R55</f>
        <v>0.522428</v>
      </c>
      <c r="P66" s="52">
        <f>'AEO 2021 Table 7 Raw'!S55</f>
        <v>0.52329800000000004</v>
      </c>
      <c r="Q66" s="52">
        <f>'AEO 2021 Table 7 Raw'!T55</f>
        <v>0.52417999999999998</v>
      </c>
      <c r="R66" s="52">
        <f>'AEO 2021 Table 7 Raw'!U55</f>
        <v>0.525061</v>
      </c>
      <c r="S66" s="52">
        <f>'AEO 2021 Table 7 Raw'!V55</f>
        <v>0.52598500000000004</v>
      </c>
      <c r="T66" s="52">
        <f>'AEO 2021 Table 7 Raw'!W55</f>
        <v>0.52694099999999999</v>
      </c>
      <c r="U66" s="52">
        <f>'AEO 2021 Table 7 Raw'!X55</f>
        <v>0.52790700000000002</v>
      </c>
      <c r="V66" s="52">
        <f>'AEO 2021 Table 7 Raw'!Y55</f>
        <v>0.52888299999999999</v>
      </c>
      <c r="W66" s="52">
        <f>'AEO 2021 Table 7 Raw'!Z55</f>
        <v>0.52986500000000003</v>
      </c>
      <c r="X66" s="52">
        <f>'AEO 2021 Table 7 Raw'!AA55</f>
        <v>0.53085800000000005</v>
      </c>
      <c r="Y66" s="52">
        <f>'AEO 2021 Table 7 Raw'!AB55</f>
        <v>0.53185099999999996</v>
      </c>
      <c r="Z66" s="52">
        <f>'AEO 2021 Table 7 Raw'!AC55</f>
        <v>0.53285099999999996</v>
      </c>
      <c r="AA66" s="52">
        <f>'AEO 2021 Table 7 Raw'!AD55</f>
        <v>0.53385199999999999</v>
      </c>
      <c r="AB66" s="52">
        <f>'AEO 2021 Table 7 Raw'!AE55</f>
        <v>0.53485899999999997</v>
      </c>
      <c r="AC66" s="52">
        <f>'AEO 2021 Table 7 Raw'!AF55</f>
        <v>0.53586400000000001</v>
      </c>
      <c r="AD66" s="52">
        <f>'AEO 2021 Table 7 Raw'!AG55</f>
        <v>0.53686900000000004</v>
      </c>
      <c r="AE66" s="52">
        <f>'AEO 2021 Table 7 Raw'!AH55</f>
        <v>0.53787399999999996</v>
      </c>
      <c r="AF66" s="52">
        <f>'AEO 2021 Table 7 Raw'!AI55</f>
        <v>0.53887799999999997</v>
      </c>
      <c r="AG66" s="52">
        <f>'AEO 2021 Table 7 Raw'!AJ55</f>
        <v>0.53988000000000003</v>
      </c>
      <c r="AH66" s="17">
        <f>'AEO 2021 Table 7 Raw'!AK55</f>
        <v>0</v>
      </c>
    </row>
    <row r="67" spans="1:34" ht="15" customHeight="1">
      <c r="A67" s="13" t="s">
        <v>132</v>
      </c>
      <c r="B67" s="15" t="s">
        <v>135</v>
      </c>
      <c r="C67" s="52">
        <f>'AEO 2021 Table 7 Raw'!F56</f>
        <v>0.12123</v>
      </c>
      <c r="D67" s="52">
        <f>'AEO 2021 Table 7 Raw'!G56</f>
        <v>0.12341299999999999</v>
      </c>
      <c r="E67" s="52">
        <f>'AEO 2021 Table 7 Raw'!H56</f>
        <v>0.124809</v>
      </c>
      <c r="F67" s="52">
        <f>'AEO 2021 Table 7 Raw'!I56</f>
        <v>0.125809</v>
      </c>
      <c r="G67" s="52">
        <f>'AEO 2021 Table 7 Raw'!J56</f>
        <v>0.126418</v>
      </c>
      <c r="H67" s="52">
        <f>'AEO 2021 Table 7 Raw'!K56</f>
        <v>0.126723</v>
      </c>
      <c r="I67" s="52">
        <f>'AEO 2021 Table 7 Raw'!L56</f>
        <v>0.12686900000000001</v>
      </c>
      <c r="J67" s="52">
        <f>'AEO 2021 Table 7 Raw'!M56</f>
        <v>0.126531</v>
      </c>
      <c r="K67" s="52">
        <f>'AEO 2021 Table 7 Raw'!N56</f>
        <v>0.126274</v>
      </c>
      <c r="L67" s="52">
        <f>'AEO 2021 Table 7 Raw'!O56</f>
        <v>0.12606899999999999</v>
      </c>
      <c r="M67" s="52">
        <f>'AEO 2021 Table 7 Raw'!P56</f>
        <v>0.125861</v>
      </c>
      <c r="N67" s="52">
        <f>'AEO 2021 Table 7 Raw'!Q56</f>
        <v>0.12568799999999999</v>
      </c>
      <c r="O67" s="52">
        <f>'AEO 2021 Table 7 Raw'!R56</f>
        <v>0.12550900000000001</v>
      </c>
      <c r="P67" s="52">
        <f>'AEO 2021 Table 7 Raw'!S56</f>
        <v>0.12536900000000001</v>
      </c>
      <c r="Q67" s="52">
        <f>'AEO 2021 Table 7 Raw'!T56</f>
        <v>0.12531200000000001</v>
      </c>
      <c r="R67" s="52">
        <f>'AEO 2021 Table 7 Raw'!U56</f>
        <v>0.12520500000000001</v>
      </c>
      <c r="S67" s="52">
        <f>'AEO 2021 Table 7 Raw'!V56</f>
        <v>0.12504899999999999</v>
      </c>
      <c r="T67" s="52">
        <f>'AEO 2021 Table 7 Raw'!W56</f>
        <v>0.12490800000000001</v>
      </c>
      <c r="U67" s="52">
        <f>'AEO 2021 Table 7 Raw'!X56</f>
        <v>0.12479899999999999</v>
      </c>
      <c r="V67" s="52">
        <f>'AEO 2021 Table 7 Raw'!Y56</f>
        <v>0.12468</v>
      </c>
      <c r="W67" s="52">
        <f>'AEO 2021 Table 7 Raw'!Z56</f>
        <v>0.124553</v>
      </c>
      <c r="X67" s="52">
        <f>'AEO 2021 Table 7 Raw'!AA56</f>
        <v>0.124475</v>
      </c>
      <c r="Y67" s="52">
        <f>'AEO 2021 Table 7 Raw'!AB56</f>
        <v>0.12445000000000001</v>
      </c>
      <c r="Z67" s="52">
        <f>'AEO 2021 Table 7 Raw'!AC56</f>
        <v>0.124379</v>
      </c>
      <c r="AA67" s="52">
        <f>'AEO 2021 Table 7 Raw'!AD56</f>
        <v>0.124374</v>
      </c>
      <c r="AB67" s="52">
        <f>'AEO 2021 Table 7 Raw'!AE56</f>
        <v>0.12445000000000001</v>
      </c>
      <c r="AC67" s="52">
        <f>'AEO 2021 Table 7 Raw'!AF56</f>
        <v>0.12452199999999999</v>
      </c>
      <c r="AD67" s="52">
        <f>'AEO 2021 Table 7 Raw'!AG56</f>
        <v>0.124566</v>
      </c>
      <c r="AE67" s="52">
        <f>'AEO 2021 Table 7 Raw'!AH56</f>
        <v>0.124595</v>
      </c>
      <c r="AF67" s="52">
        <f>'AEO 2021 Table 7 Raw'!AI56</f>
        <v>0.12457</v>
      </c>
      <c r="AG67" s="52">
        <f>'AEO 2021 Table 7 Raw'!AJ56</f>
        <v>0.124503</v>
      </c>
      <c r="AH67" s="17">
        <f>'AEO 2021 Table 7 Raw'!AK56</f>
        <v>1E-3</v>
      </c>
    </row>
    <row r="68" spans="1:34" ht="15" customHeight="1">
      <c r="A68" s="13" t="s">
        <v>134</v>
      </c>
      <c r="B68" s="15" t="s">
        <v>137</v>
      </c>
      <c r="C68" s="52">
        <f>'AEO 2021 Table 7 Raw'!F57</f>
        <v>0.70627899999999999</v>
      </c>
      <c r="D68" s="52">
        <f>'AEO 2021 Table 7 Raw'!G57</f>
        <v>0.76189300000000004</v>
      </c>
      <c r="E68" s="52">
        <f>'AEO 2021 Table 7 Raw'!H57</f>
        <v>0.75658300000000001</v>
      </c>
      <c r="F68" s="52">
        <f>'AEO 2021 Table 7 Raw'!I57</f>
        <v>0.71793899999999999</v>
      </c>
      <c r="G68" s="52">
        <f>'AEO 2021 Table 7 Raw'!J57</f>
        <v>0.68035800000000002</v>
      </c>
      <c r="H68" s="52">
        <f>'AEO 2021 Table 7 Raw'!K57</f>
        <v>0.66490400000000005</v>
      </c>
      <c r="I68" s="52">
        <f>'AEO 2021 Table 7 Raw'!L57</f>
        <v>0.62340399999999996</v>
      </c>
      <c r="J68" s="52">
        <f>'AEO 2021 Table 7 Raw'!M57</f>
        <v>0.61793200000000004</v>
      </c>
      <c r="K68" s="52">
        <f>'AEO 2021 Table 7 Raw'!N57</f>
        <v>0.61683600000000005</v>
      </c>
      <c r="L68" s="52">
        <f>'AEO 2021 Table 7 Raw'!O57</f>
        <v>0.61629</v>
      </c>
      <c r="M68" s="52">
        <f>'AEO 2021 Table 7 Raw'!P57</f>
        <v>0.61148100000000005</v>
      </c>
      <c r="N68" s="52">
        <f>'AEO 2021 Table 7 Raw'!Q57</f>
        <v>0.612707</v>
      </c>
      <c r="O68" s="52">
        <f>'AEO 2021 Table 7 Raw'!R57</f>
        <v>0.61787099999999995</v>
      </c>
      <c r="P68" s="52">
        <f>'AEO 2021 Table 7 Raw'!S57</f>
        <v>0.62041199999999996</v>
      </c>
      <c r="Q68" s="52">
        <f>'AEO 2021 Table 7 Raw'!T57</f>
        <v>0.62257700000000005</v>
      </c>
      <c r="R68" s="52">
        <f>'AEO 2021 Table 7 Raw'!U57</f>
        <v>0.62744299999999997</v>
      </c>
      <c r="S68" s="52">
        <f>'AEO 2021 Table 7 Raw'!V57</f>
        <v>0.63063599999999997</v>
      </c>
      <c r="T68" s="52">
        <f>'AEO 2021 Table 7 Raw'!W57</f>
        <v>0.63487499999999997</v>
      </c>
      <c r="U68" s="52">
        <f>'AEO 2021 Table 7 Raw'!X57</f>
        <v>0.63971</v>
      </c>
      <c r="V68" s="52">
        <f>'AEO 2021 Table 7 Raw'!Y57</f>
        <v>0.64397499999999996</v>
      </c>
      <c r="W68" s="52">
        <f>'AEO 2021 Table 7 Raw'!Z57</f>
        <v>0.65073599999999998</v>
      </c>
      <c r="X68" s="52">
        <f>'AEO 2021 Table 7 Raw'!AA57</f>
        <v>0.654636</v>
      </c>
      <c r="Y68" s="52">
        <f>'AEO 2021 Table 7 Raw'!AB57</f>
        <v>0.66025900000000004</v>
      </c>
      <c r="Z68" s="52">
        <f>'AEO 2021 Table 7 Raw'!AC57</f>
        <v>0.66815400000000003</v>
      </c>
      <c r="AA68" s="52">
        <f>'AEO 2021 Table 7 Raw'!AD57</f>
        <v>0.67605199999999999</v>
      </c>
      <c r="AB68" s="52">
        <f>'AEO 2021 Table 7 Raw'!AE57</f>
        <v>0.68138500000000002</v>
      </c>
      <c r="AC68" s="52">
        <f>'AEO 2021 Table 7 Raw'!AF57</f>
        <v>0.68932599999999999</v>
      </c>
      <c r="AD68" s="52">
        <f>'AEO 2021 Table 7 Raw'!AG57</f>
        <v>0.69373600000000002</v>
      </c>
      <c r="AE68" s="52">
        <f>'AEO 2021 Table 7 Raw'!AH57</f>
        <v>0.69961600000000002</v>
      </c>
      <c r="AF68" s="52">
        <f>'AEO 2021 Table 7 Raw'!AI57</f>
        <v>0.70664700000000003</v>
      </c>
      <c r="AG68" s="52">
        <f>'AEO 2021 Table 7 Raw'!AJ57</f>
        <v>0.71458900000000003</v>
      </c>
      <c r="AH68" s="17">
        <f>'AEO 2021 Table 7 Raw'!AK57</f>
        <v>0</v>
      </c>
    </row>
    <row r="69" spans="1:34" ht="15" customHeight="1">
      <c r="A69" s="13" t="s">
        <v>136</v>
      </c>
      <c r="B69" s="14" t="s">
        <v>138</v>
      </c>
      <c r="C69" s="53">
        <f>'AEO 2021 Table 7 Raw'!F58</f>
        <v>24.63072</v>
      </c>
      <c r="D69" s="53">
        <f>'AEO 2021 Table 7 Raw'!G58</f>
        <v>26.224222000000001</v>
      </c>
      <c r="E69" s="53">
        <f>'AEO 2021 Table 7 Raw'!H58</f>
        <v>26.776789000000001</v>
      </c>
      <c r="F69" s="53">
        <f>'AEO 2021 Table 7 Raw'!I58</f>
        <v>26.885183000000001</v>
      </c>
      <c r="G69" s="53">
        <f>'AEO 2021 Table 7 Raw'!J58</f>
        <v>26.874416</v>
      </c>
      <c r="H69" s="53">
        <f>'AEO 2021 Table 7 Raw'!K58</f>
        <v>26.826232999999998</v>
      </c>
      <c r="I69" s="53">
        <f>'AEO 2021 Table 7 Raw'!L58</f>
        <v>26.691186999999999</v>
      </c>
      <c r="J69" s="53">
        <f>'AEO 2021 Table 7 Raw'!M58</f>
        <v>26.550142000000001</v>
      </c>
      <c r="K69" s="53">
        <f>'AEO 2021 Table 7 Raw'!N58</f>
        <v>26.443301999999999</v>
      </c>
      <c r="L69" s="53">
        <f>'AEO 2021 Table 7 Raw'!O58</f>
        <v>26.314539</v>
      </c>
      <c r="M69" s="53">
        <f>'AEO 2021 Table 7 Raw'!P58</f>
        <v>26.228892999999999</v>
      </c>
      <c r="N69" s="53">
        <f>'AEO 2021 Table 7 Raw'!Q58</f>
        <v>26.131712</v>
      </c>
      <c r="O69" s="53">
        <f>'AEO 2021 Table 7 Raw'!R58</f>
        <v>26.067882999999998</v>
      </c>
      <c r="P69" s="53">
        <f>'AEO 2021 Table 7 Raw'!S58</f>
        <v>26.034731000000001</v>
      </c>
      <c r="Q69" s="53">
        <f>'AEO 2021 Table 7 Raw'!T58</f>
        <v>26.030000999999999</v>
      </c>
      <c r="R69" s="53">
        <f>'AEO 2021 Table 7 Raw'!U58</f>
        <v>26.042293999999998</v>
      </c>
      <c r="S69" s="53">
        <f>'AEO 2021 Table 7 Raw'!V58</f>
        <v>26.038961</v>
      </c>
      <c r="T69" s="53">
        <f>'AEO 2021 Table 7 Raw'!W58</f>
        <v>26.042826000000002</v>
      </c>
      <c r="U69" s="53">
        <f>'AEO 2021 Table 7 Raw'!X58</f>
        <v>26.065887</v>
      </c>
      <c r="V69" s="53">
        <f>'AEO 2021 Table 7 Raw'!Y58</f>
        <v>26.109138000000002</v>
      </c>
      <c r="W69" s="53">
        <f>'AEO 2021 Table 7 Raw'!Z58</f>
        <v>26.159949999999998</v>
      </c>
      <c r="X69" s="53">
        <f>'AEO 2021 Table 7 Raw'!AA58</f>
        <v>26.243416</v>
      </c>
      <c r="Y69" s="53">
        <f>'AEO 2021 Table 7 Raw'!AB58</f>
        <v>26.348700999999998</v>
      </c>
      <c r="Z69" s="53">
        <f>'AEO 2021 Table 7 Raw'!AC58</f>
        <v>26.485527000000001</v>
      </c>
      <c r="AA69" s="53">
        <f>'AEO 2021 Table 7 Raw'!AD58</f>
        <v>26.618151000000001</v>
      </c>
      <c r="AB69" s="53">
        <f>'AEO 2021 Table 7 Raw'!AE58</f>
        <v>26.751047</v>
      </c>
      <c r="AC69" s="53">
        <f>'AEO 2021 Table 7 Raw'!AF58</f>
        <v>26.879904</v>
      </c>
      <c r="AD69" s="53">
        <f>'AEO 2021 Table 7 Raw'!AG58</f>
        <v>27.003098000000001</v>
      </c>
      <c r="AE69" s="53">
        <f>'AEO 2021 Table 7 Raw'!AH58</f>
        <v>27.139713</v>
      </c>
      <c r="AF69" s="53">
        <f>'AEO 2021 Table 7 Raw'!AI58</f>
        <v>27.285810000000001</v>
      </c>
      <c r="AG69" s="53">
        <f>'AEO 2021 Table 7 Raw'!AJ58</f>
        <v>27.435959</v>
      </c>
      <c r="AH69" s="54">
        <f>'AEO 2021 Table 7 Raw'!AK58</f>
        <v>4.0000000000000001E-3</v>
      </c>
    </row>
    <row r="71" spans="1:34" ht="15" customHeight="1">
      <c r="B71" s="14" t="s">
        <v>140</v>
      </c>
    </row>
    <row r="72" spans="1:34" ht="15" customHeight="1">
      <c r="A72" s="13" t="s">
        <v>139</v>
      </c>
      <c r="B72" s="15" t="s">
        <v>113</v>
      </c>
      <c r="C72" s="52">
        <f>'AEO 2021 Table 7 Raw'!F60</f>
        <v>7.41486</v>
      </c>
      <c r="D72" s="52">
        <f>'AEO 2021 Table 7 Raw'!G60</f>
        <v>7.7634550000000004</v>
      </c>
      <c r="E72" s="52">
        <f>'AEO 2021 Table 7 Raw'!H60</f>
        <v>7.7568060000000001</v>
      </c>
      <c r="F72" s="52">
        <f>'AEO 2021 Table 7 Raw'!I60</f>
        <v>7.7594810000000001</v>
      </c>
      <c r="G72" s="52">
        <f>'AEO 2021 Table 7 Raw'!J60</f>
        <v>7.7310930000000004</v>
      </c>
      <c r="H72" s="52">
        <f>'AEO 2021 Table 7 Raw'!K60</f>
        <v>7.6885079999999997</v>
      </c>
      <c r="I72" s="52">
        <f>'AEO 2021 Table 7 Raw'!L60</f>
        <v>7.6363200000000004</v>
      </c>
      <c r="J72" s="52">
        <f>'AEO 2021 Table 7 Raw'!M60</f>
        <v>7.5823039999999997</v>
      </c>
      <c r="K72" s="52">
        <f>'AEO 2021 Table 7 Raw'!N60</f>
        <v>7.52963</v>
      </c>
      <c r="L72" s="52">
        <f>'AEO 2021 Table 7 Raw'!O60</f>
        <v>7.4709649999999996</v>
      </c>
      <c r="M72" s="52">
        <f>'AEO 2021 Table 7 Raw'!P60</f>
        <v>7.4182860000000002</v>
      </c>
      <c r="N72" s="52">
        <f>'AEO 2021 Table 7 Raw'!Q60</f>
        <v>7.3677419999999998</v>
      </c>
      <c r="O72" s="52">
        <f>'AEO 2021 Table 7 Raw'!R60</f>
        <v>7.321161</v>
      </c>
      <c r="P72" s="52">
        <f>'AEO 2021 Table 7 Raw'!S60</f>
        <v>7.2866249999999999</v>
      </c>
      <c r="Q72" s="52">
        <f>'AEO 2021 Table 7 Raw'!T60</f>
        <v>7.2593420000000002</v>
      </c>
      <c r="R72" s="52">
        <f>'AEO 2021 Table 7 Raw'!U60</f>
        <v>7.2363309999999998</v>
      </c>
      <c r="S72" s="52">
        <f>'AEO 2021 Table 7 Raw'!V60</f>
        <v>7.2135749999999996</v>
      </c>
      <c r="T72" s="52">
        <f>'AEO 2021 Table 7 Raw'!W60</f>
        <v>7.1916900000000004</v>
      </c>
      <c r="U72" s="52">
        <f>'AEO 2021 Table 7 Raw'!X60</f>
        <v>7.1727829999999999</v>
      </c>
      <c r="V72" s="52">
        <f>'AEO 2021 Table 7 Raw'!Y60</f>
        <v>7.1609230000000004</v>
      </c>
      <c r="W72" s="52">
        <f>'AEO 2021 Table 7 Raw'!Z60</f>
        <v>7.1538339999999998</v>
      </c>
      <c r="X72" s="52">
        <f>'AEO 2021 Table 7 Raw'!AA60</f>
        <v>7.1467980000000004</v>
      </c>
      <c r="Y72" s="52">
        <f>'AEO 2021 Table 7 Raw'!AB60</f>
        <v>7.1468230000000004</v>
      </c>
      <c r="Z72" s="52">
        <f>'AEO 2021 Table 7 Raw'!AC60</f>
        <v>7.1527260000000004</v>
      </c>
      <c r="AA72" s="52">
        <f>'AEO 2021 Table 7 Raw'!AD60</f>
        <v>7.1614250000000004</v>
      </c>
      <c r="AB72" s="52">
        <f>'AEO 2021 Table 7 Raw'!AE60</f>
        <v>7.1687839999999996</v>
      </c>
      <c r="AC72" s="52">
        <f>'AEO 2021 Table 7 Raw'!AF60</f>
        <v>7.1772609999999997</v>
      </c>
      <c r="AD72" s="52">
        <f>'AEO 2021 Table 7 Raw'!AG60</f>
        <v>7.187538</v>
      </c>
      <c r="AE72" s="52">
        <f>'AEO 2021 Table 7 Raw'!AH60</f>
        <v>7.2009160000000003</v>
      </c>
      <c r="AF72" s="52">
        <f>'AEO 2021 Table 7 Raw'!AI60</f>
        <v>7.2176770000000001</v>
      </c>
      <c r="AG72" s="52">
        <f>'AEO 2021 Table 7 Raw'!AJ60</f>
        <v>7.234629</v>
      </c>
      <c r="AH72" s="17">
        <f>'AEO 2021 Table 7 Raw'!AK60</f>
        <v>-1E-3</v>
      </c>
    </row>
    <row r="73" spans="1:34" ht="15" customHeight="1">
      <c r="A73" s="13" t="s">
        <v>141</v>
      </c>
      <c r="B73" s="15" t="s">
        <v>115</v>
      </c>
      <c r="C73" s="52">
        <f>'AEO 2021 Table 7 Raw'!F61</f>
        <v>0.41731099999999999</v>
      </c>
      <c r="D73" s="52">
        <f>'AEO 2021 Table 7 Raw'!G61</f>
        <v>0.42949900000000002</v>
      </c>
      <c r="E73" s="52">
        <f>'AEO 2021 Table 7 Raw'!H61</f>
        <v>0.43555700000000003</v>
      </c>
      <c r="F73" s="52">
        <f>'AEO 2021 Table 7 Raw'!I61</f>
        <v>0.436413</v>
      </c>
      <c r="G73" s="52">
        <f>'AEO 2021 Table 7 Raw'!J61</f>
        <v>0.43771900000000002</v>
      </c>
      <c r="H73" s="52">
        <f>'AEO 2021 Table 7 Raw'!K61</f>
        <v>0.441272</v>
      </c>
      <c r="I73" s="52">
        <f>'AEO 2021 Table 7 Raw'!L61</f>
        <v>0.44286500000000001</v>
      </c>
      <c r="J73" s="52">
        <f>'AEO 2021 Table 7 Raw'!M61</f>
        <v>0.44359599999999999</v>
      </c>
      <c r="K73" s="52">
        <f>'AEO 2021 Table 7 Raw'!N61</f>
        <v>0.44402799999999998</v>
      </c>
      <c r="L73" s="52">
        <f>'AEO 2021 Table 7 Raw'!O61</f>
        <v>0.44399899999999998</v>
      </c>
      <c r="M73" s="52">
        <f>'AEO 2021 Table 7 Raw'!P61</f>
        <v>0.44468099999999999</v>
      </c>
      <c r="N73" s="52">
        <f>'AEO 2021 Table 7 Raw'!Q61</f>
        <v>0.44627800000000001</v>
      </c>
      <c r="O73" s="52">
        <f>'AEO 2021 Table 7 Raw'!R61</f>
        <v>0.44806000000000001</v>
      </c>
      <c r="P73" s="52">
        <f>'AEO 2021 Table 7 Raw'!S61</f>
        <v>0.45040200000000002</v>
      </c>
      <c r="Q73" s="52">
        <f>'AEO 2021 Table 7 Raw'!T61</f>
        <v>0.453787</v>
      </c>
      <c r="R73" s="52">
        <f>'AEO 2021 Table 7 Raw'!U61</f>
        <v>0.457424</v>
      </c>
      <c r="S73" s="52">
        <f>'AEO 2021 Table 7 Raw'!V61</f>
        <v>0.46066600000000002</v>
      </c>
      <c r="T73" s="52">
        <f>'AEO 2021 Table 7 Raw'!W61</f>
        <v>0.46419500000000002</v>
      </c>
      <c r="U73" s="52">
        <f>'AEO 2021 Table 7 Raw'!X61</f>
        <v>0.46831699999999998</v>
      </c>
      <c r="V73" s="52">
        <f>'AEO 2021 Table 7 Raw'!Y61</f>
        <v>0.47256900000000002</v>
      </c>
      <c r="W73" s="52">
        <f>'AEO 2021 Table 7 Raw'!Z61</f>
        <v>0.47679899999999997</v>
      </c>
      <c r="X73" s="52">
        <f>'AEO 2021 Table 7 Raw'!AA61</f>
        <v>0.48189599999999999</v>
      </c>
      <c r="Y73" s="52">
        <f>'AEO 2021 Table 7 Raw'!AB61</f>
        <v>0.48762100000000003</v>
      </c>
      <c r="Z73" s="52">
        <f>'AEO 2021 Table 7 Raw'!AC61</f>
        <v>0.493973</v>
      </c>
      <c r="AA73" s="52">
        <f>'AEO 2021 Table 7 Raw'!AD61</f>
        <v>0.50021300000000002</v>
      </c>
      <c r="AB73" s="52">
        <f>'AEO 2021 Table 7 Raw'!AE61</f>
        <v>0.50631099999999996</v>
      </c>
      <c r="AC73" s="52">
        <f>'AEO 2021 Table 7 Raw'!AF61</f>
        <v>0.51283999999999996</v>
      </c>
      <c r="AD73" s="52">
        <f>'AEO 2021 Table 7 Raw'!AG61</f>
        <v>0.51861599999999997</v>
      </c>
      <c r="AE73" s="52">
        <f>'AEO 2021 Table 7 Raw'!AH61</f>
        <v>0.52472700000000005</v>
      </c>
      <c r="AF73" s="52">
        <f>'AEO 2021 Table 7 Raw'!AI61</f>
        <v>0.53132599999999996</v>
      </c>
      <c r="AG73" s="52">
        <f>'AEO 2021 Table 7 Raw'!AJ61</f>
        <v>0.53798599999999996</v>
      </c>
      <c r="AH73" s="17">
        <f>'AEO 2021 Table 7 Raw'!AK61</f>
        <v>8.9999999999999993E-3</v>
      </c>
    </row>
    <row r="74" spans="1:34" ht="15" customHeight="1">
      <c r="A74" s="13" t="s">
        <v>142</v>
      </c>
      <c r="B74" s="15" t="s">
        <v>117</v>
      </c>
      <c r="C74" s="52">
        <f>'AEO 2021 Table 7 Raw'!F62</f>
        <v>6.0067000000000002E-2</v>
      </c>
      <c r="D74" s="52">
        <f>'AEO 2021 Table 7 Raw'!G62</f>
        <v>7.5261999999999996E-2</v>
      </c>
      <c r="E74" s="52">
        <f>'AEO 2021 Table 7 Raw'!H62</f>
        <v>8.6234000000000005E-2</v>
      </c>
      <c r="F74" s="52">
        <f>'AEO 2021 Table 7 Raw'!I62</f>
        <v>9.4556000000000001E-2</v>
      </c>
      <c r="G74" s="52">
        <f>'AEO 2021 Table 7 Raw'!J62</f>
        <v>0.100601</v>
      </c>
      <c r="H74" s="52">
        <f>'AEO 2021 Table 7 Raw'!K62</f>
        <v>0.10506</v>
      </c>
      <c r="I74" s="52">
        <f>'AEO 2021 Table 7 Raw'!L62</f>
        <v>0.108228</v>
      </c>
      <c r="J74" s="52">
        <f>'AEO 2021 Table 7 Raw'!M62</f>
        <v>0.110531</v>
      </c>
      <c r="K74" s="52">
        <f>'AEO 2021 Table 7 Raw'!N62</f>
        <v>0.11190799999999999</v>
      </c>
      <c r="L74" s="52">
        <f>'AEO 2021 Table 7 Raw'!O62</f>
        <v>0.112777</v>
      </c>
      <c r="M74" s="52">
        <f>'AEO 2021 Table 7 Raw'!P62</f>
        <v>0.11366900000000001</v>
      </c>
      <c r="N74" s="52">
        <f>'AEO 2021 Table 7 Raw'!Q62</f>
        <v>0.113986</v>
      </c>
      <c r="O74" s="52">
        <f>'AEO 2021 Table 7 Raw'!R62</f>
        <v>0.11443</v>
      </c>
      <c r="P74" s="52">
        <f>'AEO 2021 Table 7 Raw'!S62</f>
        <v>0.114595</v>
      </c>
      <c r="Q74" s="52">
        <f>'AEO 2021 Table 7 Raw'!T62</f>
        <v>0.114661</v>
      </c>
      <c r="R74" s="52">
        <f>'AEO 2021 Table 7 Raw'!U62</f>
        <v>0.114647</v>
      </c>
      <c r="S74" s="52">
        <f>'AEO 2021 Table 7 Raw'!V62</f>
        <v>0.114605</v>
      </c>
      <c r="T74" s="52">
        <f>'AEO 2021 Table 7 Raw'!W62</f>
        <v>0.114498</v>
      </c>
      <c r="U74" s="52">
        <f>'AEO 2021 Table 7 Raw'!X62</f>
        <v>0.114339</v>
      </c>
      <c r="V74" s="52">
        <f>'AEO 2021 Table 7 Raw'!Y62</f>
        <v>0.114051</v>
      </c>
      <c r="W74" s="52">
        <f>'AEO 2021 Table 7 Raw'!Z62</f>
        <v>0.11389000000000001</v>
      </c>
      <c r="X74" s="52">
        <f>'AEO 2021 Table 7 Raw'!AA62</f>
        <v>0.113548</v>
      </c>
      <c r="Y74" s="52">
        <f>'AEO 2021 Table 7 Raw'!AB62</f>
        <v>0.113168</v>
      </c>
      <c r="Z74" s="52">
        <f>'AEO 2021 Table 7 Raw'!AC62</f>
        <v>0.112785</v>
      </c>
      <c r="AA74" s="52">
        <f>'AEO 2021 Table 7 Raw'!AD62</f>
        <v>0.112369</v>
      </c>
      <c r="AB74" s="52">
        <f>'AEO 2021 Table 7 Raw'!AE62</f>
        <v>0.111886</v>
      </c>
      <c r="AC74" s="52">
        <f>'AEO 2021 Table 7 Raw'!AF62</f>
        <v>0.111528</v>
      </c>
      <c r="AD74" s="52">
        <f>'AEO 2021 Table 7 Raw'!AG62</f>
        <v>0.111106</v>
      </c>
      <c r="AE74" s="52">
        <f>'AEO 2021 Table 7 Raw'!AH62</f>
        <v>0.110722</v>
      </c>
      <c r="AF74" s="52">
        <f>'AEO 2021 Table 7 Raw'!AI62</f>
        <v>0.11033</v>
      </c>
      <c r="AG74" s="52">
        <f>'AEO 2021 Table 7 Raw'!AJ62</f>
        <v>0.110025</v>
      </c>
      <c r="AH74" s="17">
        <f>'AEO 2021 Table 7 Raw'!AK62</f>
        <v>0.02</v>
      </c>
    </row>
    <row r="75" spans="1:34" ht="15" customHeight="1">
      <c r="A75" s="13" t="s">
        <v>143</v>
      </c>
      <c r="B75" s="15" t="s">
        <v>119</v>
      </c>
      <c r="C75" s="52">
        <f>'AEO 2021 Table 7 Raw'!F63</f>
        <v>2.5112580000000002</v>
      </c>
      <c r="D75" s="52">
        <f>'AEO 2021 Table 7 Raw'!G63</f>
        <v>2.5597889999999999</v>
      </c>
      <c r="E75" s="52">
        <f>'AEO 2021 Table 7 Raw'!H63</f>
        <v>2.6240510000000001</v>
      </c>
      <c r="F75" s="52">
        <f>'AEO 2021 Table 7 Raw'!I63</f>
        <v>2.6269870000000002</v>
      </c>
      <c r="G75" s="52">
        <f>'AEO 2021 Table 7 Raw'!J63</f>
        <v>2.6313469999999999</v>
      </c>
      <c r="H75" s="52">
        <f>'AEO 2021 Table 7 Raw'!K63</f>
        <v>2.6397469999999998</v>
      </c>
      <c r="I75" s="52">
        <f>'AEO 2021 Table 7 Raw'!L63</f>
        <v>2.6280220000000001</v>
      </c>
      <c r="J75" s="52">
        <f>'AEO 2021 Table 7 Raw'!M63</f>
        <v>2.6099429999999999</v>
      </c>
      <c r="K75" s="52">
        <f>'AEO 2021 Table 7 Raw'!N63</f>
        <v>2.5926040000000001</v>
      </c>
      <c r="L75" s="52">
        <f>'AEO 2021 Table 7 Raw'!O63</f>
        <v>2.574198</v>
      </c>
      <c r="M75" s="52">
        <f>'AEO 2021 Table 7 Raw'!P63</f>
        <v>2.5603400000000001</v>
      </c>
      <c r="N75" s="52">
        <f>'AEO 2021 Table 7 Raw'!Q63</f>
        <v>2.547774</v>
      </c>
      <c r="O75" s="52">
        <f>'AEO 2021 Table 7 Raw'!R63</f>
        <v>2.533687</v>
      </c>
      <c r="P75" s="52">
        <f>'AEO 2021 Table 7 Raw'!S63</f>
        <v>2.523072</v>
      </c>
      <c r="Q75" s="52">
        <f>'AEO 2021 Table 7 Raw'!T63</f>
        <v>2.5186860000000002</v>
      </c>
      <c r="R75" s="52">
        <f>'AEO 2021 Table 7 Raw'!U63</f>
        <v>2.518694</v>
      </c>
      <c r="S75" s="52">
        <f>'AEO 2021 Table 7 Raw'!V63</f>
        <v>2.5175010000000002</v>
      </c>
      <c r="T75" s="52">
        <f>'AEO 2021 Table 7 Raw'!W63</f>
        <v>2.5199500000000001</v>
      </c>
      <c r="U75" s="52">
        <f>'AEO 2021 Table 7 Raw'!X63</f>
        <v>2.5285030000000002</v>
      </c>
      <c r="V75" s="52">
        <f>'AEO 2021 Table 7 Raw'!Y63</f>
        <v>2.5376780000000001</v>
      </c>
      <c r="W75" s="52">
        <f>'AEO 2021 Table 7 Raw'!Z63</f>
        <v>2.545722</v>
      </c>
      <c r="X75" s="52">
        <f>'AEO 2021 Table 7 Raw'!AA63</f>
        <v>2.5615579999999998</v>
      </c>
      <c r="Y75" s="52">
        <f>'AEO 2021 Table 7 Raw'!AB63</f>
        <v>2.5850629999999999</v>
      </c>
      <c r="Z75" s="52">
        <f>'AEO 2021 Table 7 Raw'!AC63</f>
        <v>2.6115210000000002</v>
      </c>
      <c r="AA75" s="52">
        <f>'AEO 2021 Table 7 Raw'!AD63</f>
        <v>2.635405</v>
      </c>
      <c r="AB75" s="52">
        <f>'AEO 2021 Table 7 Raw'!AE63</f>
        <v>2.659789</v>
      </c>
      <c r="AC75" s="52">
        <f>'AEO 2021 Table 7 Raw'!AF63</f>
        <v>2.6842009999999998</v>
      </c>
      <c r="AD75" s="52">
        <f>'AEO 2021 Table 7 Raw'!AG63</f>
        <v>2.7086160000000001</v>
      </c>
      <c r="AE75" s="52">
        <f>'AEO 2021 Table 7 Raw'!AH63</f>
        <v>2.7354129999999999</v>
      </c>
      <c r="AF75" s="52">
        <f>'AEO 2021 Table 7 Raw'!AI63</f>
        <v>2.7643849999999999</v>
      </c>
      <c r="AG75" s="52">
        <f>'AEO 2021 Table 7 Raw'!AJ63</f>
        <v>2.7948050000000002</v>
      </c>
      <c r="AH75" s="17">
        <f>'AEO 2021 Table 7 Raw'!AK63</f>
        <v>4.0000000000000001E-3</v>
      </c>
    </row>
    <row r="76" spans="1:34" ht="15" customHeight="1">
      <c r="A76" s="13" t="s">
        <v>144</v>
      </c>
      <c r="B76" s="15" t="s">
        <v>121</v>
      </c>
      <c r="C76" s="52">
        <f>'AEO 2021 Table 7 Raw'!F64</f>
        <v>1.4036E-2</v>
      </c>
      <c r="D76" s="52">
        <f>'AEO 2021 Table 7 Raw'!G64</f>
        <v>1.6749E-2</v>
      </c>
      <c r="E76" s="52">
        <f>'AEO 2021 Table 7 Raw'!H64</f>
        <v>1.8918000000000001E-2</v>
      </c>
      <c r="F76" s="52">
        <f>'AEO 2021 Table 7 Raw'!I64</f>
        <v>2.0594000000000001E-2</v>
      </c>
      <c r="G76" s="52">
        <f>'AEO 2021 Table 7 Raw'!J64</f>
        <v>2.1774999999999999E-2</v>
      </c>
      <c r="H76" s="52">
        <f>'AEO 2021 Table 7 Raw'!K64</f>
        <v>2.2697999999999999E-2</v>
      </c>
      <c r="I76" s="52">
        <f>'AEO 2021 Table 7 Raw'!L64</f>
        <v>2.3358E-2</v>
      </c>
      <c r="J76" s="52">
        <f>'AEO 2021 Table 7 Raw'!M64</f>
        <v>2.3858000000000001E-2</v>
      </c>
      <c r="K76" s="52">
        <f>'AEO 2021 Table 7 Raw'!N64</f>
        <v>2.4087999999999998E-2</v>
      </c>
      <c r="L76" s="52">
        <f>'AEO 2021 Table 7 Raw'!O64</f>
        <v>2.4233999999999999E-2</v>
      </c>
      <c r="M76" s="52">
        <f>'AEO 2021 Table 7 Raw'!P64</f>
        <v>2.4532999999999999E-2</v>
      </c>
      <c r="N76" s="52">
        <f>'AEO 2021 Table 7 Raw'!Q64</f>
        <v>2.4749E-2</v>
      </c>
      <c r="O76" s="52">
        <f>'AEO 2021 Table 7 Raw'!R64</f>
        <v>2.5089E-2</v>
      </c>
      <c r="P76" s="52">
        <f>'AEO 2021 Table 7 Raw'!S64</f>
        <v>2.5395999999999998E-2</v>
      </c>
      <c r="Q76" s="52">
        <f>'AEO 2021 Table 7 Raw'!T64</f>
        <v>2.5734E-2</v>
      </c>
      <c r="R76" s="52">
        <f>'AEO 2021 Table 7 Raw'!U64</f>
        <v>2.6058000000000001E-2</v>
      </c>
      <c r="S76" s="52">
        <f>'AEO 2021 Table 7 Raw'!V64</f>
        <v>2.6350999999999999E-2</v>
      </c>
      <c r="T76" s="52">
        <f>'AEO 2021 Table 7 Raw'!W64</f>
        <v>2.6626E-2</v>
      </c>
      <c r="U76" s="52">
        <f>'AEO 2021 Table 7 Raw'!X64</f>
        <v>2.6917E-2</v>
      </c>
      <c r="V76" s="52">
        <f>'AEO 2021 Table 7 Raw'!Y64</f>
        <v>2.7189999999999999E-2</v>
      </c>
      <c r="W76" s="52">
        <f>'AEO 2021 Table 7 Raw'!Z64</f>
        <v>2.7553000000000001E-2</v>
      </c>
      <c r="X76" s="52">
        <f>'AEO 2021 Table 7 Raw'!AA64</f>
        <v>2.7865999999999998E-2</v>
      </c>
      <c r="Y76" s="52">
        <f>'AEO 2021 Table 7 Raw'!AB64</f>
        <v>2.8205999999999998E-2</v>
      </c>
      <c r="Z76" s="52">
        <f>'AEO 2021 Table 7 Raw'!AC64</f>
        <v>2.8573000000000001E-2</v>
      </c>
      <c r="AA76" s="52">
        <f>'AEO 2021 Table 7 Raw'!AD64</f>
        <v>2.8930000000000001E-2</v>
      </c>
      <c r="AB76" s="52">
        <f>'AEO 2021 Table 7 Raw'!AE64</f>
        <v>2.9250000000000002E-2</v>
      </c>
      <c r="AC76" s="52">
        <f>'AEO 2021 Table 7 Raw'!AF64</f>
        <v>2.9614000000000001E-2</v>
      </c>
      <c r="AD76" s="52">
        <f>'AEO 2021 Table 7 Raw'!AG64</f>
        <v>2.9936999999999998E-2</v>
      </c>
      <c r="AE76" s="52">
        <f>'AEO 2021 Table 7 Raw'!AH64</f>
        <v>3.0283999999999998E-2</v>
      </c>
      <c r="AF76" s="52">
        <f>'AEO 2021 Table 7 Raw'!AI64</f>
        <v>3.0613000000000001E-2</v>
      </c>
      <c r="AG76" s="52">
        <f>'AEO 2021 Table 7 Raw'!AJ64</f>
        <v>3.0939999999999999E-2</v>
      </c>
      <c r="AH76" s="17">
        <f>'AEO 2021 Table 7 Raw'!AK64</f>
        <v>2.7E-2</v>
      </c>
    </row>
    <row r="77" spans="1:34" ht="15" customHeight="1">
      <c r="A77" s="13" t="s">
        <v>145</v>
      </c>
      <c r="B77" s="15" t="s">
        <v>123</v>
      </c>
      <c r="C77" s="52">
        <f>'AEO 2021 Table 7 Raw'!F65</f>
        <v>0.20702400000000001</v>
      </c>
      <c r="D77" s="52">
        <f>'AEO 2021 Table 7 Raw'!G65</f>
        <v>0.218776</v>
      </c>
      <c r="E77" s="52">
        <f>'AEO 2021 Table 7 Raw'!H65</f>
        <v>0.222188</v>
      </c>
      <c r="F77" s="52">
        <f>'AEO 2021 Table 7 Raw'!I65</f>
        <v>0.218747</v>
      </c>
      <c r="G77" s="52">
        <f>'AEO 2021 Table 7 Raw'!J65</f>
        <v>0.21723500000000001</v>
      </c>
      <c r="H77" s="52">
        <f>'AEO 2021 Table 7 Raw'!K65</f>
        <v>0.21229300000000001</v>
      </c>
      <c r="I77" s="52">
        <f>'AEO 2021 Table 7 Raw'!L65</f>
        <v>0.213229</v>
      </c>
      <c r="J77" s="52">
        <f>'AEO 2021 Table 7 Raw'!M65</f>
        <v>0.21123500000000001</v>
      </c>
      <c r="K77" s="52">
        <f>'AEO 2021 Table 7 Raw'!N65</f>
        <v>0.21215000000000001</v>
      </c>
      <c r="L77" s="52">
        <f>'AEO 2021 Table 7 Raw'!O65</f>
        <v>0.21366499999999999</v>
      </c>
      <c r="M77" s="52">
        <f>'AEO 2021 Table 7 Raw'!P65</f>
        <v>0.21421200000000001</v>
      </c>
      <c r="N77" s="52">
        <f>'AEO 2021 Table 7 Raw'!Q65</f>
        <v>0.213729</v>
      </c>
      <c r="O77" s="52">
        <f>'AEO 2021 Table 7 Raw'!R65</f>
        <v>0.21353800000000001</v>
      </c>
      <c r="P77" s="52">
        <f>'AEO 2021 Table 7 Raw'!S65</f>
        <v>0.21389</v>
      </c>
      <c r="Q77" s="52">
        <f>'AEO 2021 Table 7 Raw'!T65</f>
        <v>0.21425900000000001</v>
      </c>
      <c r="R77" s="52">
        <f>'AEO 2021 Table 7 Raw'!U65</f>
        <v>0.213644</v>
      </c>
      <c r="S77" s="52">
        <f>'AEO 2021 Table 7 Raw'!V65</f>
        <v>0.21243500000000001</v>
      </c>
      <c r="T77" s="52">
        <f>'AEO 2021 Table 7 Raw'!W65</f>
        <v>0.21105499999999999</v>
      </c>
      <c r="U77" s="52">
        <f>'AEO 2021 Table 7 Raw'!X65</f>
        <v>0.209005</v>
      </c>
      <c r="V77" s="52">
        <f>'AEO 2021 Table 7 Raw'!Y65</f>
        <v>0.20816799999999999</v>
      </c>
      <c r="W77" s="52">
        <f>'AEO 2021 Table 7 Raw'!Z65</f>
        <v>0.20721000000000001</v>
      </c>
      <c r="X77" s="52">
        <f>'AEO 2021 Table 7 Raw'!AA65</f>
        <v>0.20730100000000001</v>
      </c>
      <c r="Y77" s="52">
        <f>'AEO 2021 Table 7 Raw'!AB65</f>
        <v>0.20807100000000001</v>
      </c>
      <c r="Z77" s="52">
        <f>'AEO 2021 Table 7 Raw'!AC65</f>
        <v>0.20841999999999999</v>
      </c>
      <c r="AA77" s="52">
        <f>'AEO 2021 Table 7 Raw'!AD65</f>
        <v>0.208648</v>
      </c>
      <c r="AB77" s="52">
        <f>'AEO 2021 Table 7 Raw'!AE65</f>
        <v>0.20769199999999999</v>
      </c>
      <c r="AC77" s="52">
        <f>'AEO 2021 Table 7 Raw'!AF65</f>
        <v>0.20749200000000001</v>
      </c>
      <c r="AD77" s="52">
        <f>'AEO 2021 Table 7 Raw'!AG65</f>
        <v>0.20763799999999999</v>
      </c>
      <c r="AE77" s="52">
        <f>'AEO 2021 Table 7 Raw'!AH65</f>
        <v>0.20822599999999999</v>
      </c>
      <c r="AF77" s="52">
        <f>'AEO 2021 Table 7 Raw'!AI65</f>
        <v>0.20866399999999999</v>
      </c>
      <c r="AG77" s="52">
        <f>'AEO 2021 Table 7 Raw'!AJ65</f>
        <v>0.20951700000000001</v>
      </c>
      <c r="AH77" s="17">
        <f>'AEO 2021 Table 7 Raw'!AK65</f>
        <v>0</v>
      </c>
    </row>
    <row r="78" spans="1:34" ht="15" customHeight="1">
      <c r="A78" s="13" t="s">
        <v>146</v>
      </c>
      <c r="B78" s="15" t="s">
        <v>125</v>
      </c>
      <c r="C78" s="52">
        <f>'AEO 2021 Table 7 Raw'!F66</f>
        <v>3.6641E-2</v>
      </c>
      <c r="D78" s="52">
        <f>'AEO 2021 Table 7 Raw'!G66</f>
        <v>3.7444999999999999E-2</v>
      </c>
      <c r="E78" s="52">
        <f>'AEO 2021 Table 7 Raw'!H66</f>
        <v>3.7018000000000002E-2</v>
      </c>
      <c r="F78" s="52">
        <f>'AEO 2021 Table 7 Raw'!I66</f>
        <v>3.6283000000000003E-2</v>
      </c>
      <c r="G78" s="52">
        <f>'AEO 2021 Table 7 Raw'!J66</f>
        <v>3.5446999999999999E-2</v>
      </c>
      <c r="H78" s="52">
        <f>'AEO 2021 Table 7 Raw'!K66</f>
        <v>3.4637000000000001E-2</v>
      </c>
      <c r="I78" s="52">
        <f>'AEO 2021 Table 7 Raw'!L66</f>
        <v>3.3588E-2</v>
      </c>
      <c r="J78" s="52">
        <f>'AEO 2021 Table 7 Raw'!M66</f>
        <v>3.2508000000000002E-2</v>
      </c>
      <c r="K78" s="52">
        <f>'AEO 2021 Table 7 Raw'!N66</f>
        <v>3.1483999999999998E-2</v>
      </c>
      <c r="L78" s="52">
        <f>'AEO 2021 Table 7 Raw'!O66</f>
        <v>3.0461999999999999E-2</v>
      </c>
      <c r="M78" s="52">
        <f>'AEO 2021 Table 7 Raw'!P66</f>
        <v>2.9468999999999999E-2</v>
      </c>
      <c r="N78" s="52">
        <f>'AEO 2021 Table 7 Raw'!Q66</f>
        <v>2.8944999999999999E-2</v>
      </c>
      <c r="O78" s="52">
        <f>'AEO 2021 Table 7 Raw'!R66</f>
        <v>2.8403999999999999E-2</v>
      </c>
      <c r="P78" s="52">
        <f>'AEO 2021 Table 7 Raw'!S66</f>
        <v>2.7907999999999999E-2</v>
      </c>
      <c r="Q78" s="52">
        <f>'AEO 2021 Table 7 Raw'!T66</f>
        <v>2.7435999999999999E-2</v>
      </c>
      <c r="R78" s="52">
        <f>'AEO 2021 Table 7 Raw'!U66</f>
        <v>2.6918000000000001E-2</v>
      </c>
      <c r="S78" s="52">
        <f>'AEO 2021 Table 7 Raw'!V66</f>
        <v>2.6376E-2</v>
      </c>
      <c r="T78" s="52">
        <f>'AEO 2021 Table 7 Raw'!W66</f>
        <v>2.5853000000000001E-2</v>
      </c>
      <c r="U78" s="52">
        <f>'AEO 2021 Table 7 Raw'!X66</f>
        <v>2.5326999999999999E-2</v>
      </c>
      <c r="V78" s="52">
        <f>'AEO 2021 Table 7 Raw'!Y66</f>
        <v>2.4819000000000001E-2</v>
      </c>
      <c r="W78" s="52">
        <f>'AEO 2021 Table 7 Raw'!Z66</f>
        <v>2.4271000000000001E-2</v>
      </c>
      <c r="X78" s="52">
        <f>'AEO 2021 Table 7 Raw'!AA66</f>
        <v>2.4018000000000001E-2</v>
      </c>
      <c r="Y78" s="52">
        <f>'AEO 2021 Table 7 Raw'!AB66</f>
        <v>2.3821999999999999E-2</v>
      </c>
      <c r="Z78" s="52">
        <f>'AEO 2021 Table 7 Raw'!AC66</f>
        <v>2.3644999999999999E-2</v>
      </c>
      <c r="AA78" s="52">
        <f>'AEO 2021 Table 7 Raw'!AD66</f>
        <v>2.3432999999999999E-2</v>
      </c>
      <c r="AB78" s="52">
        <f>'AEO 2021 Table 7 Raw'!AE66</f>
        <v>2.3206999999999998E-2</v>
      </c>
      <c r="AC78" s="52">
        <f>'AEO 2021 Table 7 Raw'!AF66</f>
        <v>2.2987E-2</v>
      </c>
      <c r="AD78" s="52">
        <f>'AEO 2021 Table 7 Raw'!AG66</f>
        <v>2.2762000000000001E-2</v>
      </c>
      <c r="AE78" s="52">
        <f>'AEO 2021 Table 7 Raw'!AH66</f>
        <v>2.2536E-2</v>
      </c>
      <c r="AF78" s="52">
        <f>'AEO 2021 Table 7 Raw'!AI66</f>
        <v>2.2348E-2</v>
      </c>
      <c r="AG78" s="52">
        <f>'AEO 2021 Table 7 Raw'!AJ66</f>
        <v>2.2168E-2</v>
      </c>
      <c r="AH78" s="17">
        <f>'AEO 2021 Table 7 Raw'!AK66</f>
        <v>-1.7000000000000001E-2</v>
      </c>
    </row>
    <row r="79" spans="1:34" ht="15" customHeight="1">
      <c r="A79" s="13" t="s">
        <v>147</v>
      </c>
      <c r="B79" s="15" t="s">
        <v>127</v>
      </c>
      <c r="C79" s="52">
        <f>'AEO 2021 Table 7 Raw'!F67</f>
        <v>0.390127</v>
      </c>
      <c r="D79" s="52">
        <f>'AEO 2021 Table 7 Raw'!G67</f>
        <v>0.39999499999999999</v>
      </c>
      <c r="E79" s="52">
        <f>'AEO 2021 Table 7 Raw'!H67</f>
        <v>0.43443500000000002</v>
      </c>
      <c r="F79" s="52">
        <f>'AEO 2021 Table 7 Raw'!I67</f>
        <v>0.43384299999999998</v>
      </c>
      <c r="G79" s="52">
        <f>'AEO 2021 Table 7 Raw'!J67</f>
        <v>0.431753</v>
      </c>
      <c r="H79" s="52">
        <f>'AEO 2021 Table 7 Raw'!K67</f>
        <v>0.41907299999999997</v>
      </c>
      <c r="I79" s="52">
        <f>'AEO 2021 Table 7 Raw'!L67</f>
        <v>0.41936800000000002</v>
      </c>
      <c r="J79" s="52">
        <f>'AEO 2021 Table 7 Raw'!M67</f>
        <v>0.41485699999999998</v>
      </c>
      <c r="K79" s="52">
        <f>'AEO 2021 Table 7 Raw'!N67</f>
        <v>0.41422599999999998</v>
      </c>
      <c r="L79" s="52">
        <f>'AEO 2021 Table 7 Raw'!O67</f>
        <v>0.41360400000000003</v>
      </c>
      <c r="M79" s="52">
        <f>'AEO 2021 Table 7 Raw'!P67</f>
        <v>0.42046499999999998</v>
      </c>
      <c r="N79" s="52">
        <f>'AEO 2021 Table 7 Raw'!Q67</f>
        <v>0.414773</v>
      </c>
      <c r="O79" s="52">
        <f>'AEO 2021 Table 7 Raw'!R67</f>
        <v>0.41464099999999998</v>
      </c>
      <c r="P79" s="52">
        <f>'AEO 2021 Table 7 Raw'!S67</f>
        <v>0.41435100000000002</v>
      </c>
      <c r="Q79" s="52">
        <f>'AEO 2021 Table 7 Raw'!T67</f>
        <v>0.41415099999999999</v>
      </c>
      <c r="R79" s="52">
        <f>'AEO 2021 Table 7 Raw'!U67</f>
        <v>0.41387600000000002</v>
      </c>
      <c r="S79" s="52">
        <f>'AEO 2021 Table 7 Raw'!V67</f>
        <v>0.413684</v>
      </c>
      <c r="T79" s="52">
        <f>'AEO 2021 Table 7 Raw'!W67</f>
        <v>0.41437400000000002</v>
      </c>
      <c r="U79" s="52">
        <f>'AEO 2021 Table 7 Raw'!X67</f>
        <v>0.41350500000000001</v>
      </c>
      <c r="V79" s="52">
        <f>'AEO 2021 Table 7 Raw'!Y67</f>
        <v>0.41370699999999999</v>
      </c>
      <c r="W79" s="52">
        <f>'AEO 2021 Table 7 Raw'!Z67</f>
        <v>0.41032400000000002</v>
      </c>
      <c r="X79" s="52">
        <f>'AEO 2021 Table 7 Raw'!AA67</f>
        <v>0.41301100000000002</v>
      </c>
      <c r="Y79" s="52">
        <f>'AEO 2021 Table 7 Raw'!AB67</f>
        <v>0.40906100000000001</v>
      </c>
      <c r="Z79" s="52">
        <f>'AEO 2021 Table 7 Raw'!AC67</f>
        <v>0.40914200000000001</v>
      </c>
      <c r="AA79" s="52">
        <f>'AEO 2021 Table 7 Raw'!AD67</f>
        <v>0.40682699999999999</v>
      </c>
      <c r="AB79" s="52">
        <f>'AEO 2021 Table 7 Raw'!AE67</f>
        <v>0.40866999999999998</v>
      </c>
      <c r="AC79" s="52">
        <f>'AEO 2021 Table 7 Raw'!AF67</f>
        <v>0.40670600000000001</v>
      </c>
      <c r="AD79" s="52">
        <f>'AEO 2021 Table 7 Raw'!AG67</f>
        <v>0.40569300000000003</v>
      </c>
      <c r="AE79" s="52">
        <f>'AEO 2021 Table 7 Raw'!AH67</f>
        <v>0.40555600000000003</v>
      </c>
      <c r="AF79" s="52">
        <f>'AEO 2021 Table 7 Raw'!AI67</f>
        <v>0.40563399999999999</v>
      </c>
      <c r="AG79" s="52">
        <f>'AEO 2021 Table 7 Raw'!AJ67</f>
        <v>0.40534700000000001</v>
      </c>
      <c r="AH79" s="17">
        <f>'AEO 2021 Table 7 Raw'!AK67</f>
        <v>1E-3</v>
      </c>
    </row>
    <row r="80" spans="1:34" ht="15" customHeight="1">
      <c r="A80" s="13" t="s">
        <v>148</v>
      </c>
      <c r="B80" s="15" t="s">
        <v>129</v>
      </c>
      <c r="C80" s="52">
        <f>'AEO 2021 Table 7 Raw'!F68</f>
        <v>0.10620300000000001</v>
      </c>
      <c r="D80" s="52">
        <f>'AEO 2021 Table 7 Raw'!G68</f>
        <v>0.10661</v>
      </c>
      <c r="E80" s="52">
        <f>'AEO 2021 Table 7 Raw'!H68</f>
        <v>0.108182</v>
      </c>
      <c r="F80" s="52">
        <f>'AEO 2021 Table 7 Raw'!I68</f>
        <v>0.108732</v>
      </c>
      <c r="G80" s="52">
        <f>'AEO 2021 Table 7 Raw'!J68</f>
        <v>0.108568</v>
      </c>
      <c r="H80" s="52">
        <f>'AEO 2021 Table 7 Raw'!K68</f>
        <v>0.108399</v>
      </c>
      <c r="I80" s="52">
        <f>'AEO 2021 Table 7 Raw'!L68</f>
        <v>0.10793999999999999</v>
      </c>
      <c r="J80" s="52">
        <f>'AEO 2021 Table 7 Raw'!M68</f>
        <v>0.107278</v>
      </c>
      <c r="K80" s="52">
        <f>'AEO 2021 Table 7 Raw'!N68</f>
        <v>0.10649</v>
      </c>
      <c r="L80" s="52">
        <f>'AEO 2021 Table 7 Raw'!O68</f>
        <v>0.10561</v>
      </c>
      <c r="M80" s="52">
        <f>'AEO 2021 Table 7 Raw'!P68</f>
        <v>0.104948</v>
      </c>
      <c r="N80" s="52">
        <f>'AEO 2021 Table 7 Raw'!Q68</f>
        <v>0.104445</v>
      </c>
      <c r="O80" s="52">
        <f>'AEO 2021 Table 7 Raw'!R68</f>
        <v>0.10404099999999999</v>
      </c>
      <c r="P80" s="52">
        <f>'AEO 2021 Table 7 Raw'!S68</f>
        <v>0.10366300000000001</v>
      </c>
      <c r="Q80" s="52">
        <f>'AEO 2021 Table 7 Raw'!T68</f>
        <v>0.103362</v>
      </c>
      <c r="R80" s="52">
        <f>'AEO 2021 Table 7 Raw'!U68</f>
        <v>0.102993</v>
      </c>
      <c r="S80" s="52">
        <f>'AEO 2021 Table 7 Raw'!V68</f>
        <v>0.10242999999999999</v>
      </c>
      <c r="T80" s="52">
        <f>'AEO 2021 Table 7 Raw'!W68</f>
        <v>0.10180400000000001</v>
      </c>
      <c r="U80" s="52">
        <f>'AEO 2021 Table 7 Raw'!X68</f>
        <v>0.101244</v>
      </c>
      <c r="V80" s="52">
        <f>'AEO 2021 Table 7 Raw'!Y68</f>
        <v>0.100744</v>
      </c>
      <c r="W80" s="52">
        <f>'AEO 2021 Table 7 Raw'!Z68</f>
        <v>0.100316</v>
      </c>
      <c r="X80" s="52">
        <f>'AEO 2021 Table 7 Raw'!AA68</f>
        <v>9.9903000000000006E-2</v>
      </c>
      <c r="Y80" s="52">
        <f>'AEO 2021 Table 7 Raw'!AB68</f>
        <v>9.9570000000000006E-2</v>
      </c>
      <c r="Z80" s="52">
        <f>'AEO 2021 Table 7 Raw'!AC68</f>
        <v>9.9289000000000002E-2</v>
      </c>
      <c r="AA80" s="52">
        <f>'AEO 2021 Table 7 Raw'!AD68</f>
        <v>9.8981E-2</v>
      </c>
      <c r="AB80" s="52">
        <f>'AEO 2021 Table 7 Raw'!AE68</f>
        <v>9.8610000000000003E-2</v>
      </c>
      <c r="AC80" s="52">
        <f>'AEO 2021 Table 7 Raw'!AF68</f>
        <v>9.8207000000000003E-2</v>
      </c>
      <c r="AD80" s="52">
        <f>'AEO 2021 Table 7 Raw'!AG68</f>
        <v>9.7785999999999998E-2</v>
      </c>
      <c r="AE80" s="52">
        <f>'AEO 2021 Table 7 Raw'!AH68</f>
        <v>9.7418000000000005E-2</v>
      </c>
      <c r="AF80" s="52">
        <f>'AEO 2021 Table 7 Raw'!AI68</f>
        <v>9.7045999999999993E-2</v>
      </c>
      <c r="AG80" s="52">
        <f>'AEO 2021 Table 7 Raw'!AJ68</f>
        <v>9.6629999999999994E-2</v>
      </c>
      <c r="AH80" s="17">
        <f>'AEO 2021 Table 7 Raw'!AK68</f>
        <v>-3.0000000000000001E-3</v>
      </c>
    </row>
    <row r="81" spans="1:34" ht="15" customHeight="1">
      <c r="A81" s="13" t="s">
        <v>149</v>
      </c>
      <c r="B81" s="15" t="s">
        <v>131</v>
      </c>
      <c r="C81" s="52">
        <f>'AEO 2021 Table 7 Raw'!F69</f>
        <v>0.90030500000000002</v>
      </c>
      <c r="D81" s="52">
        <f>'AEO 2021 Table 7 Raw'!G69</f>
        <v>1.2242280000000001</v>
      </c>
      <c r="E81" s="52">
        <f>'AEO 2021 Table 7 Raw'!H69</f>
        <v>1.3666560000000001</v>
      </c>
      <c r="F81" s="52">
        <f>'AEO 2021 Table 7 Raw'!I69</f>
        <v>1.431586</v>
      </c>
      <c r="G81" s="52">
        <f>'AEO 2021 Table 7 Raw'!J69</f>
        <v>1.465417</v>
      </c>
      <c r="H81" s="52">
        <f>'AEO 2021 Table 7 Raw'!K69</f>
        <v>1.493943</v>
      </c>
      <c r="I81" s="52">
        <f>'AEO 2021 Table 7 Raw'!L69</f>
        <v>1.5033190000000001</v>
      </c>
      <c r="J81" s="52">
        <f>'AEO 2021 Table 7 Raw'!M69</f>
        <v>1.51125</v>
      </c>
      <c r="K81" s="52">
        <f>'AEO 2021 Table 7 Raw'!N69</f>
        <v>1.5245899999999999</v>
      </c>
      <c r="L81" s="52">
        <f>'AEO 2021 Table 7 Raw'!O69</f>
        <v>1.5354730000000001</v>
      </c>
      <c r="M81" s="52">
        <f>'AEO 2021 Table 7 Raw'!P69</f>
        <v>1.550559</v>
      </c>
      <c r="N81" s="52">
        <f>'AEO 2021 Table 7 Raw'!Q69</f>
        <v>1.5690360000000001</v>
      </c>
      <c r="O81" s="52">
        <f>'AEO 2021 Table 7 Raw'!R69</f>
        <v>1.591561</v>
      </c>
      <c r="P81" s="52">
        <f>'AEO 2021 Table 7 Raw'!S69</f>
        <v>1.6151040000000001</v>
      </c>
      <c r="Q81" s="52">
        <f>'AEO 2021 Table 7 Raw'!T69</f>
        <v>1.638806</v>
      </c>
      <c r="R81" s="52">
        <f>'AEO 2021 Table 7 Raw'!U69</f>
        <v>1.6621159999999999</v>
      </c>
      <c r="S81" s="52">
        <f>'AEO 2021 Table 7 Raw'!V69</f>
        <v>1.68021</v>
      </c>
      <c r="T81" s="52">
        <f>'AEO 2021 Table 7 Raw'!W69</f>
        <v>1.696088</v>
      </c>
      <c r="U81" s="52">
        <f>'AEO 2021 Table 7 Raw'!X69</f>
        <v>1.714078</v>
      </c>
      <c r="V81" s="52">
        <f>'AEO 2021 Table 7 Raw'!Y69</f>
        <v>1.7328049999999999</v>
      </c>
      <c r="W81" s="52">
        <f>'AEO 2021 Table 7 Raw'!Z69</f>
        <v>1.7549630000000001</v>
      </c>
      <c r="X81" s="52">
        <f>'AEO 2021 Table 7 Raw'!AA69</f>
        <v>1.7766729999999999</v>
      </c>
      <c r="Y81" s="52">
        <f>'AEO 2021 Table 7 Raw'!AB69</f>
        <v>1.8012319999999999</v>
      </c>
      <c r="Z81" s="52">
        <f>'AEO 2021 Table 7 Raw'!AC69</f>
        <v>1.8266709999999999</v>
      </c>
      <c r="AA81" s="52">
        <f>'AEO 2021 Table 7 Raw'!AD69</f>
        <v>1.853548</v>
      </c>
      <c r="AB81" s="52">
        <f>'AEO 2021 Table 7 Raw'!AE69</f>
        <v>1.87862</v>
      </c>
      <c r="AC81" s="52">
        <f>'AEO 2021 Table 7 Raw'!AF69</f>
        <v>1.9024920000000001</v>
      </c>
      <c r="AD81" s="52">
        <f>'AEO 2021 Table 7 Raw'!AG69</f>
        <v>1.9240060000000001</v>
      </c>
      <c r="AE81" s="52">
        <f>'AEO 2021 Table 7 Raw'!AH69</f>
        <v>1.9438629999999999</v>
      </c>
      <c r="AF81" s="52">
        <f>'AEO 2021 Table 7 Raw'!AI69</f>
        <v>1.9620580000000001</v>
      </c>
      <c r="AG81" s="52">
        <f>'AEO 2021 Table 7 Raw'!AJ69</f>
        <v>1.980388</v>
      </c>
      <c r="AH81" s="17">
        <f>'AEO 2021 Table 7 Raw'!AK69</f>
        <v>2.7E-2</v>
      </c>
    </row>
    <row r="82" spans="1:34" ht="15" customHeight="1">
      <c r="A82" s="13" t="s">
        <v>150</v>
      </c>
      <c r="B82" s="15" t="s">
        <v>133</v>
      </c>
      <c r="C82" s="52">
        <f>'AEO 2021 Table 7 Raw'!F70</f>
        <v>0.257081</v>
      </c>
      <c r="D82" s="52">
        <f>'AEO 2021 Table 7 Raw'!G70</f>
        <v>0.26143699999999997</v>
      </c>
      <c r="E82" s="52">
        <f>'AEO 2021 Table 7 Raw'!H70</f>
        <v>0.261799</v>
      </c>
      <c r="F82" s="52">
        <f>'AEO 2021 Table 7 Raw'!I70</f>
        <v>0.25547199999999998</v>
      </c>
      <c r="G82" s="52">
        <f>'AEO 2021 Table 7 Raw'!J70</f>
        <v>0.25130000000000002</v>
      </c>
      <c r="H82" s="52">
        <f>'AEO 2021 Table 7 Raw'!K70</f>
        <v>0.25104900000000002</v>
      </c>
      <c r="I82" s="52">
        <f>'AEO 2021 Table 7 Raw'!L70</f>
        <v>0.25044300000000003</v>
      </c>
      <c r="J82" s="52">
        <f>'AEO 2021 Table 7 Raw'!M70</f>
        <v>0.25035600000000002</v>
      </c>
      <c r="K82" s="52">
        <f>'AEO 2021 Table 7 Raw'!N70</f>
        <v>0.25174200000000002</v>
      </c>
      <c r="L82" s="52">
        <f>'AEO 2021 Table 7 Raw'!O70</f>
        <v>0.25118699999999999</v>
      </c>
      <c r="M82" s="52">
        <f>'AEO 2021 Table 7 Raw'!P70</f>
        <v>0.25024600000000002</v>
      </c>
      <c r="N82" s="52">
        <f>'AEO 2021 Table 7 Raw'!Q70</f>
        <v>0.25020599999999998</v>
      </c>
      <c r="O82" s="52">
        <f>'AEO 2021 Table 7 Raw'!R70</f>
        <v>0.250612</v>
      </c>
      <c r="P82" s="52">
        <f>'AEO 2021 Table 7 Raw'!S70</f>
        <v>0.25102799999999997</v>
      </c>
      <c r="Q82" s="52">
        <f>'AEO 2021 Table 7 Raw'!T70</f>
        <v>0.25145299999999998</v>
      </c>
      <c r="R82" s="52">
        <f>'AEO 2021 Table 7 Raw'!U70</f>
        <v>0.25187399999999999</v>
      </c>
      <c r="S82" s="52">
        <f>'AEO 2021 Table 7 Raw'!V70</f>
        <v>0.25231300000000001</v>
      </c>
      <c r="T82" s="52">
        <f>'AEO 2021 Table 7 Raw'!W70</f>
        <v>0.25277300000000003</v>
      </c>
      <c r="U82" s="52">
        <f>'AEO 2021 Table 7 Raw'!X70</f>
        <v>0.25323400000000001</v>
      </c>
      <c r="V82" s="52">
        <f>'AEO 2021 Table 7 Raw'!Y70</f>
        <v>0.25370500000000001</v>
      </c>
      <c r="W82" s="52">
        <f>'AEO 2021 Table 7 Raw'!Z70</f>
        <v>0.25417400000000001</v>
      </c>
      <c r="X82" s="52">
        <f>'AEO 2021 Table 7 Raw'!AA70</f>
        <v>0.25464799999999999</v>
      </c>
      <c r="Y82" s="52">
        <f>'AEO 2021 Table 7 Raw'!AB70</f>
        <v>0.25512299999999999</v>
      </c>
      <c r="Z82" s="52">
        <f>'AEO 2021 Table 7 Raw'!AC70</f>
        <v>0.25560699999999997</v>
      </c>
      <c r="AA82" s="52">
        <f>'AEO 2021 Table 7 Raw'!AD70</f>
        <v>0.25609199999999999</v>
      </c>
      <c r="AB82" s="52">
        <f>'AEO 2021 Table 7 Raw'!AE70</f>
        <v>0.256577</v>
      </c>
      <c r="AC82" s="52">
        <f>'AEO 2021 Table 7 Raw'!AF70</f>
        <v>0.257052</v>
      </c>
      <c r="AD82" s="52">
        <f>'AEO 2021 Table 7 Raw'!AG70</f>
        <v>0.257544</v>
      </c>
      <c r="AE82" s="52">
        <f>'AEO 2021 Table 7 Raw'!AH70</f>
        <v>0.25802799999999998</v>
      </c>
      <c r="AF82" s="52">
        <f>'AEO 2021 Table 7 Raw'!AI70</f>
        <v>0.25851200000000002</v>
      </c>
      <c r="AG82" s="52">
        <f>'AEO 2021 Table 7 Raw'!AJ70</f>
        <v>0.25899800000000001</v>
      </c>
      <c r="AH82" s="17">
        <f>'AEO 2021 Table 7 Raw'!AK70</f>
        <v>0</v>
      </c>
    </row>
    <row r="83" spans="1:34" ht="15" customHeight="1">
      <c r="A83" s="13" t="s">
        <v>151</v>
      </c>
      <c r="B83" s="15" t="s">
        <v>135</v>
      </c>
      <c r="C83" s="52">
        <f>'AEO 2021 Table 7 Raw'!F71</f>
        <v>5.7265000000000003E-2</v>
      </c>
      <c r="D83" s="52">
        <f>'AEO 2021 Table 7 Raw'!G71</f>
        <v>5.8296000000000001E-2</v>
      </c>
      <c r="E83" s="52">
        <f>'AEO 2021 Table 7 Raw'!H71</f>
        <v>5.8956000000000001E-2</v>
      </c>
      <c r="F83" s="52">
        <f>'AEO 2021 Table 7 Raw'!I71</f>
        <v>5.9428000000000002E-2</v>
      </c>
      <c r="G83" s="52">
        <f>'AEO 2021 Table 7 Raw'!J71</f>
        <v>5.9715999999999998E-2</v>
      </c>
      <c r="H83" s="52">
        <f>'AEO 2021 Table 7 Raw'!K71</f>
        <v>5.9859999999999997E-2</v>
      </c>
      <c r="I83" s="52">
        <f>'AEO 2021 Table 7 Raw'!L71</f>
        <v>5.9929000000000003E-2</v>
      </c>
      <c r="J83" s="52">
        <f>'AEO 2021 Table 7 Raw'!M71</f>
        <v>5.9769000000000003E-2</v>
      </c>
      <c r="K83" s="52">
        <f>'AEO 2021 Table 7 Raw'!N71</f>
        <v>5.9648E-2</v>
      </c>
      <c r="L83" s="52">
        <f>'AEO 2021 Table 7 Raw'!O71</f>
        <v>5.9551E-2</v>
      </c>
      <c r="M83" s="52">
        <f>'AEO 2021 Table 7 Raw'!P71</f>
        <v>5.9452999999999999E-2</v>
      </c>
      <c r="N83" s="52">
        <f>'AEO 2021 Table 7 Raw'!Q71</f>
        <v>5.9371E-2</v>
      </c>
      <c r="O83" s="52">
        <f>'AEO 2021 Table 7 Raw'!R71</f>
        <v>5.9285999999999998E-2</v>
      </c>
      <c r="P83" s="52">
        <f>'AEO 2021 Table 7 Raw'!S71</f>
        <v>5.9220000000000002E-2</v>
      </c>
      <c r="Q83" s="52">
        <f>'AEO 2021 Table 7 Raw'!T71</f>
        <v>5.9193000000000003E-2</v>
      </c>
      <c r="R83" s="52">
        <f>'AEO 2021 Table 7 Raw'!U71</f>
        <v>5.9143000000000001E-2</v>
      </c>
      <c r="S83" s="52">
        <f>'AEO 2021 Table 7 Raw'!V71</f>
        <v>5.9069000000000003E-2</v>
      </c>
      <c r="T83" s="52">
        <f>'AEO 2021 Table 7 Raw'!W71</f>
        <v>5.9001999999999999E-2</v>
      </c>
      <c r="U83" s="52">
        <f>'AEO 2021 Table 7 Raw'!X71</f>
        <v>5.8951000000000003E-2</v>
      </c>
      <c r="V83" s="52">
        <f>'AEO 2021 Table 7 Raw'!Y71</f>
        <v>5.8895000000000003E-2</v>
      </c>
      <c r="W83" s="52">
        <f>'AEO 2021 Table 7 Raw'!Z71</f>
        <v>5.8834999999999998E-2</v>
      </c>
      <c r="X83" s="52">
        <f>'AEO 2021 Table 7 Raw'!AA71</f>
        <v>5.8798000000000003E-2</v>
      </c>
      <c r="Y83" s="52">
        <f>'AEO 2021 Table 7 Raw'!AB71</f>
        <v>5.8785999999999998E-2</v>
      </c>
      <c r="Z83" s="52">
        <f>'AEO 2021 Table 7 Raw'!AC71</f>
        <v>5.8751999999999999E-2</v>
      </c>
      <c r="AA83" s="52">
        <f>'AEO 2021 Table 7 Raw'!AD71</f>
        <v>5.8749999999999997E-2</v>
      </c>
      <c r="AB83" s="52">
        <f>'AEO 2021 Table 7 Raw'!AE71</f>
        <v>5.8785999999999998E-2</v>
      </c>
      <c r="AC83" s="52">
        <f>'AEO 2021 Table 7 Raw'!AF71</f>
        <v>5.8819999999999997E-2</v>
      </c>
      <c r="AD83" s="52">
        <f>'AEO 2021 Table 7 Raw'!AG71</f>
        <v>5.8840999999999997E-2</v>
      </c>
      <c r="AE83" s="52">
        <f>'AEO 2021 Table 7 Raw'!AH71</f>
        <v>5.8853999999999997E-2</v>
      </c>
      <c r="AF83" s="52">
        <f>'AEO 2021 Table 7 Raw'!AI71</f>
        <v>5.8841999999999998E-2</v>
      </c>
      <c r="AG83" s="52">
        <f>'AEO 2021 Table 7 Raw'!AJ71</f>
        <v>5.8811000000000002E-2</v>
      </c>
      <c r="AH83" s="17">
        <f>'AEO 2021 Table 7 Raw'!AK71</f>
        <v>1E-3</v>
      </c>
    </row>
    <row r="84" spans="1:34" ht="15" customHeight="1">
      <c r="A84" s="13" t="s">
        <v>152</v>
      </c>
      <c r="B84" s="15" t="s">
        <v>137</v>
      </c>
      <c r="C84" s="52">
        <f>'AEO 2021 Table 7 Raw'!F72</f>
        <v>0.33362199999999997</v>
      </c>
      <c r="D84" s="52">
        <f>'AEO 2021 Table 7 Raw'!G72</f>
        <v>0.35989300000000002</v>
      </c>
      <c r="E84" s="52">
        <f>'AEO 2021 Table 7 Raw'!H72</f>
        <v>0.35738500000000001</v>
      </c>
      <c r="F84" s="52">
        <f>'AEO 2021 Table 7 Raw'!I72</f>
        <v>0.33912999999999999</v>
      </c>
      <c r="G84" s="52">
        <f>'AEO 2021 Table 7 Raw'!J72</f>
        <v>0.321378</v>
      </c>
      <c r="H84" s="52">
        <f>'AEO 2021 Table 7 Raw'!K72</f>
        <v>0.31407800000000002</v>
      </c>
      <c r="I84" s="52">
        <f>'AEO 2021 Table 7 Raw'!L72</f>
        <v>0.29447499999999999</v>
      </c>
      <c r="J84" s="52">
        <f>'AEO 2021 Table 7 Raw'!M72</f>
        <v>0.29188999999999998</v>
      </c>
      <c r="K84" s="52">
        <f>'AEO 2021 Table 7 Raw'!N72</f>
        <v>0.29137299999999999</v>
      </c>
      <c r="L84" s="52">
        <f>'AEO 2021 Table 7 Raw'!O72</f>
        <v>0.29111500000000001</v>
      </c>
      <c r="M84" s="52">
        <f>'AEO 2021 Table 7 Raw'!P72</f>
        <v>0.28884300000000002</v>
      </c>
      <c r="N84" s="52">
        <f>'AEO 2021 Table 7 Raw'!Q72</f>
        <v>0.28942200000000001</v>
      </c>
      <c r="O84" s="52">
        <f>'AEO 2021 Table 7 Raw'!R72</f>
        <v>0.29186200000000001</v>
      </c>
      <c r="P84" s="52">
        <f>'AEO 2021 Table 7 Raw'!S72</f>
        <v>0.29306199999999999</v>
      </c>
      <c r="Q84" s="52">
        <f>'AEO 2021 Table 7 Raw'!T72</f>
        <v>0.29408400000000001</v>
      </c>
      <c r="R84" s="52">
        <f>'AEO 2021 Table 7 Raw'!U72</f>
        <v>0.29638300000000001</v>
      </c>
      <c r="S84" s="52">
        <f>'AEO 2021 Table 7 Raw'!V72</f>
        <v>0.29789100000000002</v>
      </c>
      <c r="T84" s="52">
        <f>'AEO 2021 Table 7 Raw'!W72</f>
        <v>0.29989399999999999</v>
      </c>
      <c r="U84" s="52">
        <f>'AEO 2021 Table 7 Raw'!X72</f>
        <v>0.30217699999999997</v>
      </c>
      <c r="V84" s="52">
        <f>'AEO 2021 Table 7 Raw'!Y72</f>
        <v>0.30419200000000002</v>
      </c>
      <c r="W84" s="52">
        <f>'AEO 2021 Table 7 Raw'!Z72</f>
        <v>0.30738599999999999</v>
      </c>
      <c r="X84" s="52">
        <f>'AEO 2021 Table 7 Raw'!AA72</f>
        <v>0.309228</v>
      </c>
      <c r="Y84" s="52">
        <f>'AEO 2021 Table 7 Raw'!AB72</f>
        <v>0.31188399999999999</v>
      </c>
      <c r="Z84" s="52">
        <f>'AEO 2021 Table 7 Raw'!AC72</f>
        <v>0.31561400000000001</v>
      </c>
      <c r="AA84" s="52">
        <f>'AEO 2021 Table 7 Raw'!AD72</f>
        <v>0.31934400000000002</v>
      </c>
      <c r="AB84" s="52">
        <f>'AEO 2021 Table 7 Raw'!AE72</f>
        <v>0.32186399999999998</v>
      </c>
      <c r="AC84" s="52">
        <f>'AEO 2021 Table 7 Raw'!AF72</f>
        <v>0.32561499999999999</v>
      </c>
      <c r="AD84" s="52">
        <f>'AEO 2021 Table 7 Raw'!AG72</f>
        <v>0.32769799999999999</v>
      </c>
      <c r="AE84" s="52">
        <f>'AEO 2021 Table 7 Raw'!AH72</f>
        <v>0.33047500000000002</v>
      </c>
      <c r="AF84" s="52">
        <f>'AEO 2021 Table 7 Raw'!AI72</f>
        <v>0.33379700000000001</v>
      </c>
      <c r="AG84" s="52">
        <f>'AEO 2021 Table 7 Raw'!AJ72</f>
        <v>0.33754800000000001</v>
      </c>
      <c r="AH84" s="17">
        <f>'AEO 2021 Table 7 Raw'!AK72</f>
        <v>0</v>
      </c>
    </row>
    <row r="85" spans="1:34" ht="15" customHeight="1">
      <c r="A85" s="13" t="s">
        <v>153</v>
      </c>
      <c r="B85" s="14" t="s">
        <v>138</v>
      </c>
      <c r="C85" s="53">
        <f>'AEO 2021 Table 7 Raw'!F73</f>
        <v>12.7058</v>
      </c>
      <c r="D85" s="53">
        <f>'AEO 2021 Table 7 Raw'!G73</f>
        <v>13.511435000000001</v>
      </c>
      <c r="E85" s="53">
        <f>'AEO 2021 Table 7 Raw'!H73</f>
        <v>13.768183000000001</v>
      </c>
      <c r="F85" s="53">
        <f>'AEO 2021 Table 7 Raw'!I73</f>
        <v>13.821254</v>
      </c>
      <c r="G85" s="53">
        <f>'AEO 2021 Table 7 Raw'!J73</f>
        <v>13.813351000000001</v>
      </c>
      <c r="H85" s="53">
        <f>'AEO 2021 Table 7 Raw'!K73</f>
        <v>13.790618</v>
      </c>
      <c r="I85" s="53">
        <f>'AEO 2021 Table 7 Raw'!L73</f>
        <v>13.721086</v>
      </c>
      <c r="J85" s="53">
        <f>'AEO 2021 Table 7 Raw'!M73</f>
        <v>13.649374999999999</v>
      </c>
      <c r="K85" s="53">
        <f>'AEO 2021 Table 7 Raw'!N73</f>
        <v>13.593961999999999</v>
      </c>
      <c r="L85" s="53">
        <f>'AEO 2021 Table 7 Raw'!O73</f>
        <v>13.526839000000001</v>
      </c>
      <c r="M85" s="53">
        <f>'AEO 2021 Table 7 Raw'!P73</f>
        <v>13.479706</v>
      </c>
      <c r="N85" s="53">
        <f>'AEO 2021 Table 7 Raw'!Q73</f>
        <v>13.430456</v>
      </c>
      <c r="O85" s="53">
        <f>'AEO 2021 Table 7 Raw'!R73</f>
        <v>13.396371</v>
      </c>
      <c r="P85" s="53">
        <f>'AEO 2021 Table 7 Raw'!S73</f>
        <v>13.378316999999999</v>
      </c>
      <c r="Q85" s="53">
        <f>'AEO 2021 Table 7 Raw'!T73</f>
        <v>13.374954000000001</v>
      </c>
      <c r="R85" s="53">
        <f>'AEO 2021 Table 7 Raw'!U73</f>
        <v>13.380100000000001</v>
      </c>
      <c r="S85" s="53">
        <f>'AEO 2021 Table 7 Raw'!V73</f>
        <v>13.377107000000001</v>
      </c>
      <c r="T85" s="53">
        <f>'AEO 2021 Table 7 Raw'!W73</f>
        <v>13.377803999999999</v>
      </c>
      <c r="U85" s="53">
        <f>'AEO 2021 Table 7 Raw'!X73</f>
        <v>13.388377999999999</v>
      </c>
      <c r="V85" s="53">
        <f>'AEO 2021 Table 7 Raw'!Y73</f>
        <v>13.409447</v>
      </c>
      <c r="W85" s="53">
        <f>'AEO 2021 Table 7 Raw'!Z73</f>
        <v>13.435276</v>
      </c>
      <c r="X85" s="53">
        <f>'AEO 2021 Table 7 Raw'!AA73</f>
        <v>13.475247</v>
      </c>
      <c r="Y85" s="53">
        <f>'AEO 2021 Table 7 Raw'!AB73</f>
        <v>13.528428999999999</v>
      </c>
      <c r="Z85" s="53">
        <f>'AEO 2021 Table 7 Raw'!AC73</f>
        <v>13.596717</v>
      </c>
      <c r="AA85" s="53">
        <f>'AEO 2021 Table 7 Raw'!AD73</f>
        <v>13.663966</v>
      </c>
      <c r="AB85" s="53">
        <f>'AEO 2021 Table 7 Raw'!AE73</f>
        <v>13.730045</v>
      </c>
      <c r="AC85" s="53">
        <f>'AEO 2021 Table 7 Raw'!AF73</f>
        <v>13.794814000000001</v>
      </c>
      <c r="AD85" s="53">
        <f>'AEO 2021 Table 7 Raw'!AG73</f>
        <v>13.85778</v>
      </c>
      <c r="AE85" s="53">
        <f>'AEO 2021 Table 7 Raw'!AH73</f>
        <v>13.927019</v>
      </c>
      <c r="AF85" s="53">
        <f>'AEO 2021 Table 7 Raw'!AI73</f>
        <v>14.00123</v>
      </c>
      <c r="AG85" s="53">
        <f>'AEO 2021 Table 7 Raw'!AJ73</f>
        <v>14.077793</v>
      </c>
      <c r="AH85" s="54">
        <f>'AEO 2021 Table 7 Raw'!AK73</f>
        <v>3.0000000000000001E-3</v>
      </c>
    </row>
    <row r="86" spans="1:34" ht="15" customHeight="1" thickBot="1"/>
    <row r="87" spans="1:34" ht="15" customHeight="1">
      <c r="B87" s="64" t="s">
        <v>154</v>
      </c>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row>
    <row r="88" spans="1:34" ht="15" customHeight="1">
      <c r="B88" s="19" t="s">
        <v>155</v>
      </c>
    </row>
    <row r="89" spans="1:34" ht="15" customHeight="1">
      <c r="B89" s="19" t="s">
        <v>156</v>
      </c>
    </row>
    <row r="90" spans="1:34" ht="15" customHeight="1">
      <c r="B90" s="19" t="s">
        <v>273</v>
      </c>
    </row>
    <row r="91" spans="1:34" ht="15" customHeight="1">
      <c r="B91" s="19" t="s">
        <v>157</v>
      </c>
    </row>
    <row r="92" spans="1:34" ht="15" customHeight="1">
      <c r="B92" s="19" t="s">
        <v>158</v>
      </c>
    </row>
    <row r="93" spans="1:34" ht="15" customHeight="1">
      <c r="B93" s="19" t="s">
        <v>159</v>
      </c>
    </row>
    <row r="94" spans="1:34" ht="15" customHeight="1">
      <c r="B94" s="19" t="s">
        <v>160</v>
      </c>
    </row>
    <row r="95" spans="1:34" ht="15" customHeight="1">
      <c r="B95" s="19" t="s">
        <v>171</v>
      </c>
    </row>
    <row r="96" spans="1:34" ht="15" customHeight="1">
      <c r="B96" s="19" t="s">
        <v>274</v>
      </c>
    </row>
    <row r="97" spans="2:2" ht="15" customHeight="1">
      <c r="B97" s="19" t="s">
        <v>275</v>
      </c>
    </row>
  </sheetData>
  <mergeCells count="1">
    <mergeCell ref="B87:AH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2963-D799-4924-9F90-CC0FE307DC6D}">
  <dimension ref="A1:AK73"/>
  <sheetViews>
    <sheetView workbookViewId="0">
      <selection activeCell="M22" sqref="M22"/>
    </sheetView>
  </sheetViews>
  <sheetFormatPr defaultRowHeight="15"/>
  <sheetData>
    <row r="1" spans="1:37">
      <c r="A1" t="s">
        <v>381</v>
      </c>
    </row>
    <row r="2" spans="1:37">
      <c r="A2" t="s">
        <v>382</v>
      </c>
    </row>
    <row r="3" spans="1:37">
      <c r="A3" t="s">
        <v>525</v>
      </c>
    </row>
    <row r="4" spans="1:37">
      <c r="A4" t="s">
        <v>269</v>
      </c>
    </row>
    <row r="5" spans="1:37">
      <c r="B5" t="s">
        <v>282</v>
      </c>
      <c r="C5" t="s">
        <v>315</v>
      </c>
      <c r="D5" t="s">
        <v>316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383</v>
      </c>
    </row>
    <row r="6" spans="1:37">
      <c r="A6" t="s">
        <v>47</v>
      </c>
    </row>
    <row r="7" spans="1:37">
      <c r="A7" t="s">
        <v>48</v>
      </c>
    </row>
    <row r="8" spans="1:37">
      <c r="A8" t="s">
        <v>384</v>
      </c>
    </row>
    <row r="9" spans="1:37">
      <c r="A9" t="s">
        <v>385</v>
      </c>
      <c r="B9" t="s">
        <v>386</v>
      </c>
      <c r="C9" t="s">
        <v>387</v>
      </c>
      <c r="D9" t="s">
        <v>388</v>
      </c>
      <c r="E9" t="s">
        <v>389</v>
      </c>
      <c r="F9">
        <v>2626.6779790000001</v>
      </c>
      <c r="G9">
        <v>2804.492432</v>
      </c>
      <c r="H9">
        <v>2858.8129880000001</v>
      </c>
      <c r="I9">
        <v>2917.110107</v>
      </c>
      <c r="J9">
        <v>2963.703857</v>
      </c>
      <c r="K9">
        <v>3002.0947270000001</v>
      </c>
      <c r="L9">
        <v>3034.3623050000001</v>
      </c>
      <c r="M9">
        <v>3061.0493160000001</v>
      </c>
      <c r="N9">
        <v>3084.9096679999998</v>
      </c>
      <c r="O9">
        <v>3103.0109859999998</v>
      </c>
      <c r="P9">
        <v>3120.6926269999999</v>
      </c>
      <c r="Q9">
        <v>3136.2395019999999</v>
      </c>
      <c r="R9">
        <v>3150.9326169999999</v>
      </c>
      <c r="S9">
        <v>3168.0808109999998</v>
      </c>
      <c r="T9">
        <v>3186.001953</v>
      </c>
      <c r="U9">
        <v>3203.6376949999999</v>
      </c>
      <c r="V9">
        <v>3219.326172</v>
      </c>
      <c r="W9">
        <v>3233.5512699999999</v>
      </c>
      <c r="X9">
        <v>3247.3491210000002</v>
      </c>
      <c r="Y9">
        <v>3262.475586</v>
      </c>
      <c r="Z9">
        <v>3278.1274410000001</v>
      </c>
      <c r="AA9">
        <v>3292.5410160000001</v>
      </c>
      <c r="AB9">
        <v>3308.7910160000001</v>
      </c>
      <c r="AC9">
        <v>3326.4328609999998</v>
      </c>
      <c r="AD9">
        <v>3344.1987300000001</v>
      </c>
      <c r="AE9">
        <v>3360.4956050000001</v>
      </c>
      <c r="AF9">
        <v>3376.7004390000002</v>
      </c>
      <c r="AG9">
        <v>3393.0124510000001</v>
      </c>
      <c r="AH9">
        <v>3410.226807</v>
      </c>
      <c r="AI9">
        <v>3428.3679200000001</v>
      </c>
      <c r="AJ9">
        <v>3446.0715329999998</v>
      </c>
      <c r="AK9" s="58">
        <v>8.9999999999999993E-3</v>
      </c>
    </row>
    <row r="10" spans="1:37">
      <c r="A10" t="s">
        <v>390</v>
      </c>
      <c r="B10" t="s">
        <v>391</v>
      </c>
      <c r="C10" t="s">
        <v>392</v>
      </c>
      <c r="D10" t="s">
        <v>389</v>
      </c>
      <c r="F10">
        <v>89.861816000000005</v>
      </c>
      <c r="G10">
        <v>93.654860999999997</v>
      </c>
      <c r="H10">
        <v>96.272841999999997</v>
      </c>
      <c r="I10">
        <v>97.802764999999994</v>
      </c>
      <c r="J10">
        <v>99.407425000000003</v>
      </c>
      <c r="K10">
        <v>101.18590500000001</v>
      </c>
      <c r="L10">
        <v>102.586533</v>
      </c>
      <c r="M10">
        <v>103.84103399999999</v>
      </c>
      <c r="N10">
        <v>104.95002700000001</v>
      </c>
      <c r="O10">
        <v>105.957863</v>
      </c>
      <c r="P10">
        <v>107.063385</v>
      </c>
      <c r="Q10">
        <v>108.295609</v>
      </c>
      <c r="R10">
        <v>109.475731</v>
      </c>
      <c r="S10">
        <v>110.69873</v>
      </c>
      <c r="T10">
        <v>112.07637800000001</v>
      </c>
      <c r="U10">
        <v>113.473152</v>
      </c>
      <c r="V10">
        <v>114.704262</v>
      </c>
      <c r="W10">
        <v>115.894623</v>
      </c>
      <c r="X10">
        <v>117.21953600000001</v>
      </c>
      <c r="Y10">
        <v>118.542191</v>
      </c>
      <c r="Z10">
        <v>119.819588</v>
      </c>
      <c r="AA10">
        <v>121.274879</v>
      </c>
      <c r="AB10">
        <v>122.905472</v>
      </c>
      <c r="AC10">
        <v>124.61048099999999</v>
      </c>
      <c r="AD10">
        <v>126.242645</v>
      </c>
      <c r="AE10">
        <v>127.823654</v>
      </c>
      <c r="AF10">
        <v>129.36599699999999</v>
      </c>
      <c r="AG10">
        <v>130.875137</v>
      </c>
      <c r="AH10">
        <v>132.50619499999999</v>
      </c>
      <c r="AI10">
        <v>134.27307099999999</v>
      </c>
      <c r="AJ10">
        <v>136.06295800000001</v>
      </c>
      <c r="AK10" s="58">
        <v>1.4E-2</v>
      </c>
    </row>
    <row r="11" spans="1:37">
      <c r="A11" t="s">
        <v>393</v>
      </c>
      <c r="B11" t="s">
        <v>394</v>
      </c>
      <c r="C11" t="s">
        <v>395</v>
      </c>
      <c r="D11" t="s">
        <v>396</v>
      </c>
      <c r="E11" t="s">
        <v>389</v>
      </c>
      <c r="F11">
        <v>274.54940800000003</v>
      </c>
      <c r="G11">
        <v>282.54144300000002</v>
      </c>
      <c r="H11">
        <v>292.69827299999997</v>
      </c>
      <c r="I11">
        <v>296.45275900000001</v>
      </c>
      <c r="J11">
        <v>300.847443</v>
      </c>
      <c r="K11">
        <v>306.24206500000003</v>
      </c>
      <c r="L11">
        <v>309.798767</v>
      </c>
      <c r="M11">
        <v>313.02496300000001</v>
      </c>
      <c r="N11">
        <v>316.33166499999999</v>
      </c>
      <c r="O11">
        <v>319.796783</v>
      </c>
      <c r="P11">
        <v>323.91030899999998</v>
      </c>
      <c r="Q11">
        <v>328.24362200000002</v>
      </c>
      <c r="R11">
        <v>332.143463</v>
      </c>
      <c r="S11">
        <v>336.06887799999998</v>
      </c>
      <c r="T11">
        <v>340.35537699999998</v>
      </c>
      <c r="U11">
        <v>344.79953</v>
      </c>
      <c r="V11">
        <v>348.69607500000001</v>
      </c>
      <c r="W11">
        <v>352.702271</v>
      </c>
      <c r="X11">
        <v>357.27691700000003</v>
      </c>
      <c r="Y11">
        <v>361.65835600000003</v>
      </c>
      <c r="Z11">
        <v>365.64315800000003</v>
      </c>
      <c r="AA11">
        <v>370.539062</v>
      </c>
      <c r="AB11">
        <v>376.26586900000001</v>
      </c>
      <c r="AC11">
        <v>382.11099200000001</v>
      </c>
      <c r="AD11">
        <v>387.350708</v>
      </c>
      <c r="AE11">
        <v>392.57406600000002</v>
      </c>
      <c r="AF11">
        <v>397.848297</v>
      </c>
      <c r="AG11">
        <v>403.028839</v>
      </c>
      <c r="AH11">
        <v>408.59039300000001</v>
      </c>
      <c r="AI11">
        <v>414.45895400000001</v>
      </c>
      <c r="AJ11">
        <v>420.537598</v>
      </c>
      <c r="AK11" s="58">
        <v>1.4E-2</v>
      </c>
    </row>
    <row r="12" spans="1:37">
      <c r="A12" t="s">
        <v>397</v>
      </c>
    </row>
    <row r="13" spans="1:37">
      <c r="A13" t="s">
        <v>398</v>
      </c>
      <c r="B13" t="s">
        <v>399</v>
      </c>
      <c r="C13" t="s">
        <v>400</v>
      </c>
      <c r="D13" t="s">
        <v>401</v>
      </c>
      <c r="F13">
        <v>108.451859</v>
      </c>
      <c r="G13">
        <v>134.906631</v>
      </c>
      <c r="H13">
        <v>154.74700899999999</v>
      </c>
      <c r="I13">
        <v>169.768936</v>
      </c>
      <c r="J13">
        <v>181.054596</v>
      </c>
      <c r="K13">
        <v>189.63523900000001</v>
      </c>
      <c r="L13">
        <v>196.10214199999999</v>
      </c>
      <c r="M13">
        <v>201.02420000000001</v>
      </c>
      <c r="N13">
        <v>204.662598</v>
      </c>
      <c r="O13">
        <v>207.425308</v>
      </c>
      <c r="P13">
        <v>209.68708799999999</v>
      </c>
      <c r="Q13">
        <v>211.31668099999999</v>
      </c>
      <c r="R13">
        <v>212.70942700000001</v>
      </c>
      <c r="S13">
        <v>213.73635899999999</v>
      </c>
      <c r="T13">
        <v>214.52165199999999</v>
      </c>
      <c r="U13">
        <v>215.13287399999999</v>
      </c>
      <c r="V13">
        <v>215.61059599999999</v>
      </c>
      <c r="W13">
        <v>215.96757500000001</v>
      </c>
      <c r="X13">
        <v>216.24118000000001</v>
      </c>
      <c r="Y13">
        <v>216.411743</v>
      </c>
      <c r="Z13">
        <v>216.60230999999999</v>
      </c>
      <c r="AA13">
        <v>216.689728</v>
      </c>
      <c r="AB13">
        <v>216.745667</v>
      </c>
      <c r="AC13">
        <v>216.78471400000001</v>
      </c>
      <c r="AD13">
        <v>216.798157</v>
      </c>
      <c r="AE13">
        <v>216.777512</v>
      </c>
      <c r="AF13">
        <v>216.80685399999999</v>
      </c>
      <c r="AG13">
        <v>216.801849</v>
      </c>
      <c r="AH13">
        <v>216.82325700000001</v>
      </c>
      <c r="AI13">
        <v>216.849594</v>
      </c>
      <c r="AJ13">
        <v>216.91029399999999</v>
      </c>
      <c r="AK13" s="58">
        <v>2.3E-2</v>
      </c>
    </row>
    <row r="14" spans="1:37">
      <c r="A14" t="s">
        <v>402</v>
      </c>
      <c r="B14" t="s">
        <v>403</v>
      </c>
      <c r="C14" t="s">
        <v>404</v>
      </c>
      <c r="D14" t="s">
        <v>401</v>
      </c>
      <c r="F14">
        <v>25.165980999999999</v>
      </c>
      <c r="G14">
        <v>29.764140999999999</v>
      </c>
      <c r="H14">
        <v>33.498145999999998</v>
      </c>
      <c r="I14">
        <v>36.387149999999998</v>
      </c>
      <c r="J14">
        <v>38.402351000000003</v>
      </c>
      <c r="K14">
        <v>39.985401000000003</v>
      </c>
      <c r="L14">
        <v>41.108414000000003</v>
      </c>
      <c r="M14">
        <v>41.957863000000003</v>
      </c>
      <c r="N14">
        <v>42.373077000000002</v>
      </c>
      <c r="O14">
        <v>42.626572000000003</v>
      </c>
      <c r="P14">
        <v>43.171546999999997</v>
      </c>
      <c r="Q14">
        <v>43.557751000000003</v>
      </c>
      <c r="R14">
        <v>44.181170999999999</v>
      </c>
      <c r="S14">
        <v>44.7425</v>
      </c>
      <c r="T14">
        <v>45.359099999999998</v>
      </c>
      <c r="U14">
        <v>45.942974</v>
      </c>
      <c r="V14">
        <v>46.461497999999999</v>
      </c>
      <c r="W14">
        <v>46.940620000000003</v>
      </c>
      <c r="X14">
        <v>47.450031000000003</v>
      </c>
      <c r="Y14">
        <v>47.918919000000002</v>
      </c>
      <c r="Z14">
        <v>48.558169999999997</v>
      </c>
      <c r="AA14">
        <v>49.100951999999999</v>
      </c>
      <c r="AB14">
        <v>49.688167999999997</v>
      </c>
      <c r="AC14">
        <v>50.322009999999999</v>
      </c>
      <c r="AD14">
        <v>50.934455999999997</v>
      </c>
      <c r="AE14">
        <v>51.475597</v>
      </c>
      <c r="AF14">
        <v>52.106262000000001</v>
      </c>
      <c r="AG14">
        <v>52.654964</v>
      </c>
      <c r="AH14">
        <v>53.258338999999999</v>
      </c>
      <c r="AI14">
        <v>53.834007</v>
      </c>
      <c r="AJ14">
        <v>54.410843</v>
      </c>
      <c r="AK14" s="58">
        <v>2.5999999999999999E-2</v>
      </c>
    </row>
    <row r="15" spans="1:37">
      <c r="A15" t="s">
        <v>405</v>
      </c>
    </row>
    <row r="16" spans="1:37">
      <c r="A16" t="s">
        <v>180</v>
      </c>
      <c r="B16" t="s">
        <v>406</v>
      </c>
      <c r="C16" t="s">
        <v>407</v>
      </c>
      <c r="D16" t="s">
        <v>408</v>
      </c>
      <c r="F16">
        <v>738.85894800000005</v>
      </c>
      <c r="G16">
        <v>1081.6602780000001</v>
      </c>
      <c r="H16">
        <v>1215.7373050000001</v>
      </c>
      <c r="I16">
        <v>1284.3009030000001</v>
      </c>
      <c r="J16">
        <v>1331.709595</v>
      </c>
      <c r="K16">
        <v>1382.866943</v>
      </c>
      <c r="L16">
        <v>1413.6407469999999</v>
      </c>
      <c r="M16">
        <v>1440.1944579999999</v>
      </c>
      <c r="N16">
        <v>1464.6527100000001</v>
      </c>
      <c r="O16">
        <v>1486.1226810000001</v>
      </c>
      <c r="P16">
        <v>1512.480225</v>
      </c>
      <c r="Q16">
        <v>1542.9261469999999</v>
      </c>
      <c r="R16">
        <v>1577.5469969999999</v>
      </c>
      <c r="S16">
        <v>1614.4033199999999</v>
      </c>
      <c r="T16">
        <v>1652.7857670000001</v>
      </c>
      <c r="U16">
        <v>1690.091553</v>
      </c>
      <c r="V16">
        <v>1722.8204350000001</v>
      </c>
      <c r="W16">
        <v>1753.0385739999999</v>
      </c>
      <c r="X16">
        <v>1785.817139</v>
      </c>
      <c r="Y16">
        <v>1820.93335</v>
      </c>
      <c r="Z16">
        <v>1858.7414550000001</v>
      </c>
      <c r="AA16">
        <v>1897.8637699999999</v>
      </c>
      <c r="AB16">
        <v>1939.794189</v>
      </c>
      <c r="AC16">
        <v>1983.944092</v>
      </c>
      <c r="AD16">
        <v>2027.790039</v>
      </c>
      <c r="AE16">
        <v>2069.7546390000002</v>
      </c>
      <c r="AF16">
        <v>2110.5791020000001</v>
      </c>
      <c r="AG16">
        <v>2152.0017090000001</v>
      </c>
      <c r="AH16">
        <v>2194.96875</v>
      </c>
      <c r="AI16">
        <v>2238.3408199999999</v>
      </c>
      <c r="AJ16">
        <v>2282.4025879999999</v>
      </c>
      <c r="AK16" s="58">
        <v>3.7999999999999999E-2</v>
      </c>
    </row>
    <row r="17" spans="1:37">
      <c r="A17" t="s">
        <v>409</v>
      </c>
    </row>
    <row r="18" spans="1:37">
      <c r="A18" t="s">
        <v>202</v>
      </c>
      <c r="B18" t="s">
        <v>410</v>
      </c>
      <c r="C18" t="s">
        <v>411</v>
      </c>
      <c r="D18" t="s">
        <v>412</v>
      </c>
      <c r="F18">
        <v>1521.9704589999999</v>
      </c>
      <c r="G18">
        <v>1618.2993160000001</v>
      </c>
      <c r="H18">
        <v>1653.9343260000001</v>
      </c>
      <c r="I18">
        <v>1638.952393</v>
      </c>
      <c r="J18">
        <v>1638.3515620000001</v>
      </c>
      <c r="K18">
        <v>1611.4123540000001</v>
      </c>
      <c r="L18">
        <v>1629.1599120000001</v>
      </c>
      <c r="M18">
        <v>1624.662476</v>
      </c>
      <c r="N18">
        <v>1642.2048339999999</v>
      </c>
      <c r="O18">
        <v>1664.909668</v>
      </c>
      <c r="P18">
        <v>1680.0539550000001</v>
      </c>
      <c r="Q18">
        <v>1687.346436</v>
      </c>
      <c r="R18">
        <v>1696.865967</v>
      </c>
      <c r="S18">
        <v>1710.897095</v>
      </c>
      <c r="T18">
        <v>1725.098389</v>
      </c>
      <c r="U18">
        <v>1731.5200199999999</v>
      </c>
      <c r="V18">
        <v>1733.1766359999999</v>
      </c>
      <c r="W18">
        <v>1733.2185059999999</v>
      </c>
      <c r="X18">
        <v>1727.7104489999999</v>
      </c>
      <c r="Y18">
        <v>1732.0479740000001</v>
      </c>
      <c r="Z18">
        <v>1735.4719239999999</v>
      </c>
      <c r="AA18">
        <v>1747.6795649999999</v>
      </c>
      <c r="AB18">
        <v>1765.7388920000001</v>
      </c>
      <c r="AC18">
        <v>1780.219116</v>
      </c>
      <c r="AD18">
        <v>1793.768433</v>
      </c>
      <c r="AE18">
        <v>1797.2144780000001</v>
      </c>
      <c r="AF18">
        <v>1807.4219969999999</v>
      </c>
      <c r="AG18">
        <v>1820.364746</v>
      </c>
      <c r="AH18">
        <v>1837.451172</v>
      </c>
      <c r="AI18">
        <v>1853.3664550000001</v>
      </c>
      <c r="AJ18">
        <v>1873.035034</v>
      </c>
      <c r="AK18" s="58">
        <v>7.0000000000000001E-3</v>
      </c>
    </row>
    <row r="19" spans="1:37">
      <c r="A19" t="s">
        <v>267</v>
      </c>
      <c r="B19" t="s">
        <v>413</v>
      </c>
      <c r="C19" t="s">
        <v>414</v>
      </c>
      <c r="D19" t="s">
        <v>412</v>
      </c>
      <c r="F19">
        <v>347.68133499999999</v>
      </c>
      <c r="G19">
        <v>358.75436400000001</v>
      </c>
      <c r="H19">
        <v>356.58099399999998</v>
      </c>
      <c r="I19">
        <v>351.44842499999999</v>
      </c>
      <c r="J19">
        <v>345.33050500000002</v>
      </c>
      <c r="K19">
        <v>339.26663200000002</v>
      </c>
      <c r="L19">
        <v>330.77096599999999</v>
      </c>
      <c r="M19">
        <v>321.98907500000001</v>
      </c>
      <c r="N19">
        <v>313.560699</v>
      </c>
      <c r="O19">
        <v>305.13720699999999</v>
      </c>
      <c r="P19">
        <v>296.79244999999997</v>
      </c>
      <c r="Q19">
        <v>293.140198</v>
      </c>
      <c r="R19">
        <v>289.27224699999999</v>
      </c>
      <c r="S19">
        <v>285.857483</v>
      </c>
      <c r="T19">
        <v>282.64532500000001</v>
      </c>
      <c r="U19">
        <v>278.84634399999999</v>
      </c>
      <c r="V19">
        <v>274.79904199999999</v>
      </c>
      <c r="W19">
        <v>270.87039199999998</v>
      </c>
      <c r="X19">
        <v>266.85159299999998</v>
      </c>
      <c r="Y19">
        <v>262.97421300000002</v>
      </c>
      <c r="Z19">
        <v>258.63861100000003</v>
      </c>
      <c r="AA19">
        <v>257.41476399999999</v>
      </c>
      <c r="AB19">
        <v>256.757812</v>
      </c>
      <c r="AC19">
        <v>256.26825000000002</v>
      </c>
      <c r="AD19">
        <v>255.40484599999999</v>
      </c>
      <c r="AE19">
        <v>254.38140899999999</v>
      </c>
      <c r="AF19">
        <v>253.43038899999999</v>
      </c>
      <c r="AG19">
        <v>252.34704600000001</v>
      </c>
      <c r="AH19">
        <v>251.26715100000001</v>
      </c>
      <c r="AI19">
        <v>250.57226600000001</v>
      </c>
      <c r="AJ19">
        <v>249.989349</v>
      </c>
      <c r="AK19" s="58">
        <v>-1.0999999999999999E-2</v>
      </c>
    </row>
    <row r="20" spans="1:37">
      <c r="A20" t="s">
        <v>69</v>
      </c>
    </row>
    <row r="21" spans="1:37">
      <c r="A21" t="s">
        <v>415</v>
      </c>
    </row>
    <row r="22" spans="1:37">
      <c r="A22" t="s">
        <v>416</v>
      </c>
      <c r="B22" t="s">
        <v>417</v>
      </c>
      <c r="C22" t="s">
        <v>418</v>
      </c>
      <c r="D22" t="s">
        <v>352</v>
      </c>
      <c r="F22">
        <v>34.575938999999998</v>
      </c>
      <c r="G22">
        <v>35.476635000000002</v>
      </c>
      <c r="H22">
        <v>36.078181999999998</v>
      </c>
      <c r="I22">
        <v>36.650905999999999</v>
      </c>
      <c r="J22">
        <v>37.159649000000002</v>
      </c>
      <c r="K22">
        <v>37.709220999999999</v>
      </c>
      <c r="L22">
        <v>38.338470000000001</v>
      </c>
      <c r="M22">
        <v>38.338428</v>
      </c>
      <c r="N22">
        <v>38.398032999999998</v>
      </c>
      <c r="O22">
        <v>38.43882</v>
      </c>
      <c r="P22">
        <v>38.538516999999999</v>
      </c>
      <c r="Q22">
        <v>38.569710000000001</v>
      </c>
      <c r="R22">
        <v>38.611609999999999</v>
      </c>
      <c r="S22">
        <v>38.636851999999998</v>
      </c>
      <c r="T22">
        <v>38.656502000000003</v>
      </c>
      <c r="U22">
        <v>38.666412000000001</v>
      </c>
      <c r="V22">
        <v>38.675044999999997</v>
      </c>
      <c r="W22">
        <v>38.684604999999998</v>
      </c>
      <c r="X22">
        <v>38.698779999999999</v>
      </c>
      <c r="Y22">
        <v>38.690036999999997</v>
      </c>
      <c r="Z22">
        <v>38.704577999999998</v>
      </c>
      <c r="AA22">
        <v>38.713901999999997</v>
      </c>
      <c r="AB22">
        <v>38.712833000000003</v>
      </c>
      <c r="AC22">
        <v>38.708260000000003</v>
      </c>
      <c r="AD22">
        <v>38.695782000000001</v>
      </c>
      <c r="AE22">
        <v>38.670200000000001</v>
      </c>
      <c r="AF22">
        <v>38.671329</v>
      </c>
      <c r="AG22">
        <v>38.659885000000003</v>
      </c>
      <c r="AH22">
        <v>38.646473</v>
      </c>
      <c r="AI22">
        <v>38.622086000000003</v>
      </c>
      <c r="AJ22">
        <v>38.599280999999998</v>
      </c>
      <c r="AK22" s="58">
        <v>4.0000000000000001E-3</v>
      </c>
    </row>
    <row r="23" spans="1:37">
      <c r="A23" t="s">
        <v>419</v>
      </c>
      <c r="B23" t="s">
        <v>420</v>
      </c>
      <c r="C23" t="s">
        <v>421</v>
      </c>
      <c r="D23" t="s">
        <v>352</v>
      </c>
      <c r="F23">
        <v>42.153393000000001</v>
      </c>
      <c r="G23">
        <v>44.247008999999998</v>
      </c>
      <c r="H23">
        <v>44.785857999999998</v>
      </c>
      <c r="I23">
        <v>45.462093000000003</v>
      </c>
      <c r="J23">
        <v>46.176597999999998</v>
      </c>
      <c r="K23">
        <v>46.858874999999998</v>
      </c>
      <c r="L23">
        <v>47.623610999999997</v>
      </c>
      <c r="M23">
        <v>47.631118999999998</v>
      </c>
      <c r="N23">
        <v>47.657536</v>
      </c>
      <c r="O23">
        <v>47.657536</v>
      </c>
      <c r="P23">
        <v>47.683627999999999</v>
      </c>
      <c r="Q23">
        <v>47.683627999999999</v>
      </c>
      <c r="R23">
        <v>47.683627999999999</v>
      </c>
      <c r="S23">
        <v>47.683627999999999</v>
      </c>
      <c r="T23">
        <v>47.683627999999999</v>
      </c>
      <c r="U23">
        <v>47.683627999999999</v>
      </c>
      <c r="V23">
        <v>47.683627999999999</v>
      </c>
      <c r="W23">
        <v>47.683627999999999</v>
      </c>
      <c r="X23">
        <v>47.683627999999999</v>
      </c>
      <c r="Y23">
        <v>47.683627999999999</v>
      </c>
      <c r="Z23">
        <v>47.685558</v>
      </c>
      <c r="AA23">
        <v>47.685558</v>
      </c>
      <c r="AB23">
        <v>47.685558</v>
      </c>
      <c r="AC23">
        <v>47.685558</v>
      </c>
      <c r="AD23">
        <v>47.685558</v>
      </c>
      <c r="AE23">
        <v>47.685558</v>
      </c>
      <c r="AF23">
        <v>47.689582999999999</v>
      </c>
      <c r="AG23">
        <v>47.689582999999999</v>
      </c>
      <c r="AH23">
        <v>47.689582999999999</v>
      </c>
      <c r="AI23">
        <v>47.689582999999999</v>
      </c>
      <c r="AJ23">
        <v>47.689582999999999</v>
      </c>
      <c r="AK23" s="58">
        <v>4.0000000000000001E-3</v>
      </c>
    </row>
    <row r="24" spans="1:37">
      <c r="A24" t="s">
        <v>422</v>
      </c>
      <c r="B24" t="s">
        <v>423</v>
      </c>
      <c r="C24" t="s">
        <v>424</v>
      </c>
      <c r="D24" t="s">
        <v>352</v>
      </c>
      <c r="F24">
        <v>30.904506999999999</v>
      </c>
      <c r="G24">
        <v>31.518650000000001</v>
      </c>
      <c r="H24">
        <v>31.945416999999999</v>
      </c>
      <c r="I24">
        <v>32.456637999999998</v>
      </c>
      <c r="J24">
        <v>32.915405</v>
      </c>
      <c r="K24">
        <v>33.392699999999998</v>
      </c>
      <c r="L24">
        <v>33.955584999999999</v>
      </c>
      <c r="M24">
        <v>33.955584999999999</v>
      </c>
      <c r="N24">
        <v>33.955584999999999</v>
      </c>
      <c r="O24">
        <v>33.955584999999999</v>
      </c>
      <c r="P24">
        <v>33.955584999999999</v>
      </c>
      <c r="Q24">
        <v>33.955593</v>
      </c>
      <c r="R24">
        <v>33.955593</v>
      </c>
      <c r="S24">
        <v>33.955593</v>
      </c>
      <c r="T24">
        <v>33.955593</v>
      </c>
      <c r="U24">
        <v>33.955593</v>
      </c>
      <c r="V24">
        <v>33.955593</v>
      </c>
      <c r="W24">
        <v>33.955593</v>
      </c>
      <c r="X24">
        <v>33.955593</v>
      </c>
      <c r="Y24">
        <v>33.955601000000001</v>
      </c>
      <c r="Z24">
        <v>33.955601000000001</v>
      </c>
      <c r="AA24">
        <v>33.955601000000001</v>
      </c>
      <c r="AB24">
        <v>33.955601000000001</v>
      </c>
      <c r="AC24">
        <v>33.955601000000001</v>
      </c>
      <c r="AD24">
        <v>33.955601000000001</v>
      </c>
      <c r="AE24">
        <v>33.955624</v>
      </c>
      <c r="AF24">
        <v>33.955624</v>
      </c>
      <c r="AG24">
        <v>33.955624</v>
      </c>
      <c r="AH24">
        <v>33.955624</v>
      </c>
      <c r="AI24">
        <v>33.955624</v>
      </c>
      <c r="AJ24">
        <v>33.955624</v>
      </c>
      <c r="AK24" s="58">
        <v>3.0000000000000001E-3</v>
      </c>
    </row>
    <row r="25" spans="1:37">
      <c r="A25" t="s">
        <v>425</v>
      </c>
      <c r="B25" t="s">
        <v>426</v>
      </c>
      <c r="C25" t="s">
        <v>427</v>
      </c>
      <c r="D25" t="s">
        <v>352</v>
      </c>
      <c r="F25">
        <v>35.559525000000001</v>
      </c>
      <c r="G25">
        <v>36.684010000000001</v>
      </c>
      <c r="H25">
        <v>37.333297999999999</v>
      </c>
      <c r="I25">
        <v>37.826214</v>
      </c>
      <c r="J25">
        <v>38.214438999999999</v>
      </c>
      <c r="K25">
        <v>38.623798000000001</v>
      </c>
      <c r="L25">
        <v>39.253933000000004</v>
      </c>
      <c r="M25">
        <v>39.401836000000003</v>
      </c>
      <c r="N25">
        <v>39.528365999999998</v>
      </c>
      <c r="O25">
        <v>39.621532000000002</v>
      </c>
      <c r="P25">
        <v>39.824795000000002</v>
      </c>
      <c r="Q25">
        <v>39.94614</v>
      </c>
      <c r="R25">
        <v>40.109000999999999</v>
      </c>
      <c r="S25">
        <v>40.251700999999997</v>
      </c>
      <c r="T25">
        <v>40.397278</v>
      </c>
      <c r="U25">
        <v>40.544291999999999</v>
      </c>
      <c r="V25">
        <v>40.698813999999999</v>
      </c>
      <c r="W25">
        <v>40.867474000000001</v>
      </c>
      <c r="X25">
        <v>41.050446000000001</v>
      </c>
      <c r="Y25">
        <v>41.190041000000001</v>
      </c>
      <c r="Z25">
        <v>41.378349</v>
      </c>
      <c r="AA25">
        <v>41.514732000000002</v>
      </c>
      <c r="AB25">
        <v>41.621445000000001</v>
      </c>
      <c r="AC25">
        <v>41.733494</v>
      </c>
      <c r="AD25">
        <v>41.829974999999997</v>
      </c>
      <c r="AE25">
        <v>41.898018</v>
      </c>
      <c r="AF25">
        <v>42.038558999999999</v>
      </c>
      <c r="AG25">
        <v>42.159100000000002</v>
      </c>
      <c r="AH25">
        <v>42.285259000000003</v>
      </c>
      <c r="AI25">
        <v>42.388649000000001</v>
      </c>
      <c r="AJ25">
        <v>42.505687999999999</v>
      </c>
      <c r="AK25" s="58">
        <v>6.0000000000000001E-3</v>
      </c>
    </row>
    <row r="26" spans="1:37">
      <c r="A26" t="s">
        <v>419</v>
      </c>
      <c r="B26" t="s">
        <v>428</v>
      </c>
      <c r="C26" t="s">
        <v>429</v>
      </c>
      <c r="D26" t="s">
        <v>352</v>
      </c>
      <c r="F26">
        <v>43.332656999999998</v>
      </c>
      <c r="G26">
        <v>45.108359999999998</v>
      </c>
      <c r="H26">
        <v>45.590721000000002</v>
      </c>
      <c r="I26">
        <v>46.344467000000002</v>
      </c>
      <c r="J26">
        <v>47.070244000000002</v>
      </c>
      <c r="K26">
        <v>47.607925000000002</v>
      </c>
      <c r="L26">
        <v>48.35651</v>
      </c>
      <c r="M26">
        <v>48.466147999999997</v>
      </c>
      <c r="N26">
        <v>48.581116000000002</v>
      </c>
      <c r="O26">
        <v>48.690047999999997</v>
      </c>
      <c r="P26">
        <v>48.855915000000003</v>
      </c>
      <c r="Q26">
        <v>49.056713000000002</v>
      </c>
      <c r="R26">
        <v>49.261761</v>
      </c>
      <c r="S26">
        <v>49.507111000000002</v>
      </c>
      <c r="T26">
        <v>49.749268000000001</v>
      </c>
      <c r="U26">
        <v>50.017662000000001</v>
      </c>
      <c r="V26">
        <v>50.302115999999998</v>
      </c>
      <c r="W26">
        <v>50.606482999999997</v>
      </c>
      <c r="X26">
        <v>50.927601000000003</v>
      </c>
      <c r="Y26">
        <v>51.238052000000003</v>
      </c>
      <c r="Z26">
        <v>51.556919000000001</v>
      </c>
      <c r="AA26">
        <v>51.820061000000003</v>
      </c>
      <c r="AB26">
        <v>52.052951999999998</v>
      </c>
      <c r="AC26">
        <v>52.302273</v>
      </c>
      <c r="AD26">
        <v>52.551006000000001</v>
      </c>
      <c r="AE26">
        <v>52.786121000000001</v>
      </c>
      <c r="AF26">
        <v>53.063194000000003</v>
      </c>
      <c r="AG26">
        <v>53.379848000000003</v>
      </c>
      <c r="AH26">
        <v>53.689163000000001</v>
      </c>
      <c r="AI26">
        <v>54.011349000000003</v>
      </c>
      <c r="AJ26">
        <v>54.341025999999999</v>
      </c>
      <c r="AK26" s="58">
        <v>8.0000000000000002E-3</v>
      </c>
    </row>
    <row r="27" spans="1:37">
      <c r="A27" t="s">
        <v>422</v>
      </c>
      <c r="B27" t="s">
        <v>430</v>
      </c>
      <c r="C27" t="s">
        <v>431</v>
      </c>
      <c r="D27" t="s">
        <v>352</v>
      </c>
      <c r="F27">
        <v>31.790717999999998</v>
      </c>
      <c r="G27">
        <v>32.802833999999997</v>
      </c>
      <c r="H27">
        <v>33.318001000000002</v>
      </c>
      <c r="I27">
        <v>33.696624999999997</v>
      </c>
      <c r="J27">
        <v>33.991497000000003</v>
      </c>
      <c r="K27">
        <v>34.334408000000003</v>
      </c>
      <c r="L27">
        <v>34.904136999999999</v>
      </c>
      <c r="M27">
        <v>35.063301000000003</v>
      </c>
      <c r="N27">
        <v>35.121398999999997</v>
      </c>
      <c r="O27">
        <v>35.152676</v>
      </c>
      <c r="P27">
        <v>35.240437</v>
      </c>
      <c r="Q27">
        <v>35.287022</v>
      </c>
      <c r="R27">
        <v>35.372321999999997</v>
      </c>
      <c r="S27">
        <v>35.437564999999999</v>
      </c>
      <c r="T27">
        <v>35.515025999999999</v>
      </c>
      <c r="U27">
        <v>35.597915999999998</v>
      </c>
      <c r="V27">
        <v>35.686568999999999</v>
      </c>
      <c r="W27">
        <v>35.785324000000003</v>
      </c>
      <c r="X27">
        <v>35.890186</v>
      </c>
      <c r="Y27">
        <v>35.974753999999997</v>
      </c>
      <c r="Z27">
        <v>36.087676999999999</v>
      </c>
      <c r="AA27">
        <v>36.158825</v>
      </c>
      <c r="AB27">
        <v>36.217339000000003</v>
      </c>
      <c r="AC27">
        <v>36.282581</v>
      </c>
      <c r="AD27">
        <v>36.340091999999999</v>
      </c>
      <c r="AE27">
        <v>36.386100999999996</v>
      </c>
      <c r="AF27">
        <v>36.473334999999999</v>
      </c>
      <c r="AG27">
        <v>36.539143000000003</v>
      </c>
      <c r="AH27">
        <v>36.618755</v>
      </c>
      <c r="AI27">
        <v>36.683075000000002</v>
      </c>
      <c r="AJ27">
        <v>36.761378999999998</v>
      </c>
      <c r="AK27" s="58">
        <v>5.0000000000000001E-3</v>
      </c>
    </row>
    <row r="28" spans="1:37">
      <c r="A28" t="s">
        <v>432</v>
      </c>
      <c r="B28" t="s">
        <v>433</v>
      </c>
      <c r="C28" t="s">
        <v>434</v>
      </c>
      <c r="D28" t="s">
        <v>352</v>
      </c>
      <c r="F28">
        <v>35.434722999999998</v>
      </c>
      <c r="G28">
        <v>36.559928999999997</v>
      </c>
      <c r="H28">
        <v>37.204833999999998</v>
      </c>
      <c r="I28">
        <v>37.694220999999999</v>
      </c>
      <c r="J28">
        <v>38.078654999999998</v>
      </c>
      <c r="K28">
        <v>38.463242000000001</v>
      </c>
      <c r="L28">
        <v>38.992435</v>
      </c>
      <c r="M28">
        <v>39.107292000000001</v>
      </c>
      <c r="N28">
        <v>39.218741999999999</v>
      </c>
      <c r="O28">
        <v>39.296047000000002</v>
      </c>
      <c r="P28">
        <v>39.471226000000001</v>
      </c>
      <c r="Q28">
        <v>39.562714</v>
      </c>
      <c r="R28">
        <v>39.689312000000001</v>
      </c>
      <c r="S28">
        <v>39.793934</v>
      </c>
      <c r="T28">
        <v>39.899666000000003</v>
      </c>
      <c r="U28">
        <v>40.004364000000002</v>
      </c>
      <c r="V28">
        <v>40.114662000000003</v>
      </c>
      <c r="W28">
        <v>40.237231999999999</v>
      </c>
      <c r="X28">
        <v>40.371490000000001</v>
      </c>
      <c r="Y28">
        <v>40.466324</v>
      </c>
      <c r="Z28">
        <v>40.605407999999997</v>
      </c>
      <c r="AA28">
        <v>40.705272999999998</v>
      </c>
      <c r="AB28">
        <v>40.779609999999998</v>
      </c>
      <c r="AC28">
        <v>40.857525000000003</v>
      </c>
      <c r="AD28">
        <v>40.921996999999998</v>
      </c>
      <c r="AE28">
        <v>40.961604999999999</v>
      </c>
      <c r="AF28">
        <v>41.063358000000001</v>
      </c>
      <c r="AG28">
        <v>41.145614999999999</v>
      </c>
      <c r="AH28">
        <v>41.232857000000003</v>
      </c>
      <c r="AI28">
        <v>41.298721</v>
      </c>
      <c r="AJ28">
        <v>41.376674999999999</v>
      </c>
      <c r="AK28" s="58">
        <v>5.0000000000000001E-3</v>
      </c>
    </row>
    <row r="29" spans="1:37">
      <c r="A29" t="s">
        <v>419</v>
      </c>
      <c r="B29" t="s">
        <v>435</v>
      </c>
      <c r="C29" t="s">
        <v>436</v>
      </c>
      <c r="D29" t="s">
        <v>352</v>
      </c>
      <c r="F29">
        <v>43.062984</v>
      </c>
      <c r="G29">
        <v>44.856361</v>
      </c>
      <c r="H29">
        <v>45.339179999999999</v>
      </c>
      <c r="I29">
        <v>46.082512000000001</v>
      </c>
      <c r="J29">
        <v>46.794147000000002</v>
      </c>
      <c r="K29">
        <v>47.324184000000002</v>
      </c>
      <c r="L29">
        <v>48.051986999999997</v>
      </c>
      <c r="M29">
        <v>48.143889999999999</v>
      </c>
      <c r="N29">
        <v>48.233291999999999</v>
      </c>
      <c r="O29">
        <v>48.307322999999997</v>
      </c>
      <c r="P29">
        <v>48.425857999999998</v>
      </c>
      <c r="Q29">
        <v>48.566616000000003</v>
      </c>
      <c r="R29">
        <v>48.708869999999997</v>
      </c>
      <c r="S29">
        <v>48.878948000000001</v>
      </c>
      <c r="T29">
        <v>49.042828</v>
      </c>
      <c r="U29">
        <v>49.225208000000002</v>
      </c>
      <c r="V29">
        <v>49.419024999999998</v>
      </c>
      <c r="W29">
        <v>49.627670000000002</v>
      </c>
      <c r="X29">
        <v>49.847687000000001</v>
      </c>
      <c r="Y29">
        <v>50.056106999999997</v>
      </c>
      <c r="Z29">
        <v>50.273575000000001</v>
      </c>
      <c r="AA29">
        <v>50.452057000000003</v>
      </c>
      <c r="AB29">
        <v>50.606411000000001</v>
      </c>
      <c r="AC29">
        <v>50.772799999999997</v>
      </c>
      <c r="AD29">
        <v>50.938583000000001</v>
      </c>
      <c r="AE29">
        <v>51.093108999999998</v>
      </c>
      <c r="AF29">
        <v>51.280605000000001</v>
      </c>
      <c r="AG29">
        <v>51.493599000000003</v>
      </c>
      <c r="AH29">
        <v>51.701439000000001</v>
      </c>
      <c r="AI29">
        <v>51.915474000000003</v>
      </c>
      <c r="AJ29">
        <v>52.135528999999998</v>
      </c>
      <c r="AK29" s="58">
        <v>6.0000000000000001E-3</v>
      </c>
    </row>
    <row r="30" spans="1:37">
      <c r="A30" t="s">
        <v>422</v>
      </c>
      <c r="B30" t="s">
        <v>437</v>
      </c>
      <c r="C30" t="s">
        <v>438</v>
      </c>
      <c r="D30" t="s">
        <v>352</v>
      </c>
      <c r="F30">
        <v>31.721136000000001</v>
      </c>
      <c r="G30">
        <v>32.725299999999997</v>
      </c>
      <c r="H30">
        <v>33.237099000000001</v>
      </c>
      <c r="I30">
        <v>33.614491000000001</v>
      </c>
      <c r="J30">
        <v>33.908329000000002</v>
      </c>
      <c r="K30">
        <v>34.221316999999999</v>
      </c>
      <c r="L30">
        <v>34.665545999999999</v>
      </c>
      <c r="M30">
        <v>34.787337999999998</v>
      </c>
      <c r="N30">
        <v>34.834797000000002</v>
      </c>
      <c r="O30">
        <v>34.857765000000001</v>
      </c>
      <c r="P30">
        <v>34.926220000000001</v>
      </c>
      <c r="Q30">
        <v>34.955395000000003</v>
      </c>
      <c r="R30">
        <v>35.016125000000002</v>
      </c>
      <c r="S30">
        <v>35.058846000000003</v>
      </c>
      <c r="T30">
        <v>35.112552999999998</v>
      </c>
      <c r="U30">
        <v>35.170994</v>
      </c>
      <c r="V30">
        <v>35.234310000000001</v>
      </c>
      <c r="W30">
        <v>35.307110000000002</v>
      </c>
      <c r="X30">
        <v>35.384692999999999</v>
      </c>
      <c r="Y30">
        <v>35.446201000000002</v>
      </c>
      <c r="Z30">
        <v>35.531222999999997</v>
      </c>
      <c r="AA30">
        <v>35.584885</v>
      </c>
      <c r="AB30">
        <v>35.628413999999999</v>
      </c>
      <c r="AC30">
        <v>35.677470999999997</v>
      </c>
      <c r="AD30">
        <v>35.720672999999998</v>
      </c>
      <c r="AE30">
        <v>35.754703999999997</v>
      </c>
      <c r="AF30">
        <v>35.821762</v>
      </c>
      <c r="AG30">
        <v>35.871155000000002</v>
      </c>
      <c r="AH30">
        <v>35.932364999999997</v>
      </c>
      <c r="AI30">
        <v>35.980418999999998</v>
      </c>
      <c r="AJ30">
        <v>36.040646000000002</v>
      </c>
      <c r="AK30" s="58">
        <v>4.0000000000000001E-3</v>
      </c>
    </row>
    <row r="31" spans="1:37">
      <c r="A31" t="s">
        <v>439</v>
      </c>
      <c r="B31" t="s">
        <v>440</v>
      </c>
      <c r="C31" t="s">
        <v>441</v>
      </c>
      <c r="D31" t="s">
        <v>352</v>
      </c>
      <c r="F31">
        <v>28.906548000000001</v>
      </c>
      <c r="G31">
        <v>29.823937999999998</v>
      </c>
      <c r="H31">
        <v>30.350573000000001</v>
      </c>
      <c r="I31">
        <v>30.749773000000001</v>
      </c>
      <c r="J31">
        <v>31.063206000000001</v>
      </c>
      <c r="K31">
        <v>31.376944000000002</v>
      </c>
      <c r="L31">
        <v>31.808617000000002</v>
      </c>
      <c r="M31">
        <v>31.902322999999999</v>
      </c>
      <c r="N31">
        <v>31.993428999999999</v>
      </c>
      <c r="O31">
        <v>32.056624999999997</v>
      </c>
      <c r="P31">
        <v>32.199866999999998</v>
      </c>
      <c r="Q31">
        <v>32.274590000000003</v>
      </c>
      <c r="R31">
        <v>32.378010000000003</v>
      </c>
      <c r="S31">
        <v>32.463420999999997</v>
      </c>
      <c r="T31">
        <v>32.549728000000002</v>
      </c>
      <c r="U31">
        <v>32.635151</v>
      </c>
      <c r="V31">
        <v>32.725140000000003</v>
      </c>
      <c r="W31">
        <v>32.825138000000003</v>
      </c>
      <c r="X31">
        <v>32.934696000000002</v>
      </c>
      <c r="Y31">
        <v>33.012000999999998</v>
      </c>
      <c r="Z31">
        <v>33.125492000000001</v>
      </c>
      <c r="AA31">
        <v>33.206969999999998</v>
      </c>
      <c r="AB31">
        <v>33.267592999999998</v>
      </c>
      <c r="AC31">
        <v>33.331119999999999</v>
      </c>
      <c r="AD31">
        <v>33.383636000000003</v>
      </c>
      <c r="AE31">
        <v>33.415832999999999</v>
      </c>
      <c r="AF31">
        <v>33.498821</v>
      </c>
      <c r="AG31">
        <v>33.565849</v>
      </c>
      <c r="AH31">
        <v>33.636940000000003</v>
      </c>
      <c r="AI31">
        <v>33.690544000000003</v>
      </c>
      <c r="AJ31">
        <v>33.754027999999998</v>
      </c>
      <c r="AK31" s="58">
        <v>5.0000000000000001E-3</v>
      </c>
    </row>
    <row r="32" spans="1:37">
      <c r="A32" t="s">
        <v>419</v>
      </c>
      <c r="B32" t="s">
        <v>442</v>
      </c>
      <c r="C32" t="s">
        <v>443</v>
      </c>
      <c r="D32" t="s">
        <v>352</v>
      </c>
      <c r="F32">
        <v>35.165866999999999</v>
      </c>
      <c r="G32">
        <v>36.630367</v>
      </c>
      <c r="H32">
        <v>37.024642999999998</v>
      </c>
      <c r="I32">
        <v>37.631659999999997</v>
      </c>
      <c r="J32">
        <v>38.212791000000003</v>
      </c>
      <c r="K32">
        <v>38.645626</v>
      </c>
      <c r="L32">
        <v>39.239960000000004</v>
      </c>
      <c r="M32">
        <v>39.315010000000001</v>
      </c>
      <c r="N32">
        <v>39.388016</v>
      </c>
      <c r="O32">
        <v>39.448470999999998</v>
      </c>
      <c r="P32">
        <v>39.545268999999998</v>
      </c>
      <c r="Q32">
        <v>39.660212999999999</v>
      </c>
      <c r="R32">
        <v>39.776381999999998</v>
      </c>
      <c r="S32">
        <v>39.915272000000002</v>
      </c>
      <c r="T32">
        <v>40.049095000000001</v>
      </c>
      <c r="U32">
        <v>40.198031999999998</v>
      </c>
      <c r="V32">
        <v>40.356304000000002</v>
      </c>
      <c r="W32">
        <v>40.526688</v>
      </c>
      <c r="X32">
        <v>40.706356</v>
      </c>
      <c r="Y32">
        <v>40.876556000000001</v>
      </c>
      <c r="Z32">
        <v>41.054141999999999</v>
      </c>
      <c r="AA32">
        <v>41.199894</v>
      </c>
      <c r="AB32">
        <v>41.325943000000002</v>
      </c>
      <c r="AC32">
        <v>41.461818999999998</v>
      </c>
      <c r="AD32">
        <v>41.597197999999999</v>
      </c>
      <c r="AE32">
        <v>41.723385</v>
      </c>
      <c r="AF32">
        <v>41.876499000000003</v>
      </c>
      <c r="AG32">
        <v>42.050434000000003</v>
      </c>
      <c r="AH32">
        <v>42.220157999999998</v>
      </c>
      <c r="AI32">
        <v>42.394942999999998</v>
      </c>
      <c r="AJ32">
        <v>42.574641999999997</v>
      </c>
      <c r="AK32" s="58">
        <v>6.0000000000000001E-3</v>
      </c>
    </row>
    <row r="33" spans="1:37">
      <c r="A33" t="s">
        <v>422</v>
      </c>
      <c r="B33" t="s">
        <v>444</v>
      </c>
      <c r="C33" t="s">
        <v>445</v>
      </c>
      <c r="D33" t="s">
        <v>352</v>
      </c>
      <c r="F33">
        <v>25.864083999999998</v>
      </c>
      <c r="G33">
        <v>26.682836999999999</v>
      </c>
      <c r="H33">
        <v>27.100135999999999</v>
      </c>
      <c r="I33">
        <v>27.407844999999998</v>
      </c>
      <c r="J33">
        <v>27.647428999999999</v>
      </c>
      <c r="K33">
        <v>27.902626000000001</v>
      </c>
      <c r="L33">
        <v>28.264831999999998</v>
      </c>
      <c r="M33">
        <v>28.364135999999998</v>
      </c>
      <c r="N33">
        <v>28.402832</v>
      </c>
      <c r="O33">
        <v>28.421558000000001</v>
      </c>
      <c r="P33">
        <v>28.477374999999999</v>
      </c>
      <c r="Q33">
        <v>28.501162000000001</v>
      </c>
      <c r="R33">
        <v>28.550678000000001</v>
      </c>
      <c r="S33">
        <v>28.585512000000001</v>
      </c>
      <c r="T33">
        <v>28.629303</v>
      </c>
      <c r="U33">
        <v>28.676952</v>
      </c>
      <c r="V33">
        <v>28.728579</v>
      </c>
      <c r="W33">
        <v>28.787935000000001</v>
      </c>
      <c r="X33">
        <v>28.851194</v>
      </c>
      <c r="Y33">
        <v>28.901346</v>
      </c>
      <c r="Z33">
        <v>28.970669000000001</v>
      </c>
      <c r="AA33">
        <v>29.014420999999999</v>
      </c>
      <c r="AB33">
        <v>29.049913</v>
      </c>
      <c r="AC33">
        <v>29.089912000000002</v>
      </c>
      <c r="AD33">
        <v>29.125136999999999</v>
      </c>
      <c r="AE33">
        <v>29.152885000000001</v>
      </c>
      <c r="AF33">
        <v>29.207560999999998</v>
      </c>
      <c r="AG33">
        <v>29.247834999999998</v>
      </c>
      <c r="AH33">
        <v>29.297743000000001</v>
      </c>
      <c r="AI33">
        <v>29.336924</v>
      </c>
      <c r="AJ33">
        <v>29.386030000000002</v>
      </c>
      <c r="AK33" s="58">
        <v>4.0000000000000001E-3</v>
      </c>
    </row>
    <row r="34" spans="1:37">
      <c r="A34" t="s">
        <v>446</v>
      </c>
      <c r="B34" t="s">
        <v>447</v>
      </c>
      <c r="C34" t="s">
        <v>448</v>
      </c>
      <c r="D34" t="s">
        <v>352</v>
      </c>
      <c r="F34">
        <v>24.011631000000001</v>
      </c>
      <c r="G34">
        <v>24.49362</v>
      </c>
      <c r="H34">
        <v>24.99033</v>
      </c>
      <c r="I34">
        <v>25.494662999999999</v>
      </c>
      <c r="J34">
        <v>25.999084</v>
      </c>
      <c r="K34">
        <v>26.487638</v>
      </c>
      <c r="L34">
        <v>26.960497</v>
      </c>
      <c r="M34">
        <v>27.396156000000001</v>
      </c>
      <c r="N34">
        <v>27.806992999999999</v>
      </c>
      <c r="O34">
        <v>28.193567000000002</v>
      </c>
      <c r="P34">
        <v>28.559021000000001</v>
      </c>
      <c r="Q34">
        <v>28.90119</v>
      </c>
      <c r="R34">
        <v>29.224095999999999</v>
      </c>
      <c r="S34">
        <v>29.524984</v>
      </c>
      <c r="T34">
        <v>29.805897000000002</v>
      </c>
      <c r="U34">
        <v>30.068491000000002</v>
      </c>
      <c r="V34">
        <v>30.311461999999999</v>
      </c>
      <c r="W34">
        <v>30.538170000000001</v>
      </c>
      <c r="X34">
        <v>30.749134000000002</v>
      </c>
      <c r="Y34">
        <v>30.943296</v>
      </c>
      <c r="Z34">
        <v>31.121948</v>
      </c>
      <c r="AA34">
        <v>31.288243999999999</v>
      </c>
      <c r="AB34">
        <v>31.441230999999998</v>
      </c>
      <c r="AC34">
        <v>31.581344999999999</v>
      </c>
      <c r="AD34">
        <v>31.709924999999998</v>
      </c>
      <c r="AE34">
        <v>31.830399</v>
      </c>
      <c r="AF34">
        <v>31.944506000000001</v>
      </c>
      <c r="AG34">
        <v>32.051380000000002</v>
      </c>
      <c r="AH34">
        <v>32.152484999999999</v>
      </c>
      <c r="AI34">
        <v>32.246841000000003</v>
      </c>
      <c r="AJ34">
        <v>32.335819000000001</v>
      </c>
      <c r="AK34" s="58">
        <v>0.01</v>
      </c>
    </row>
    <row r="35" spans="1:37">
      <c r="A35" t="s">
        <v>449</v>
      </c>
      <c r="B35" t="s">
        <v>450</v>
      </c>
      <c r="C35" t="s">
        <v>451</v>
      </c>
      <c r="D35" t="s">
        <v>352</v>
      </c>
      <c r="F35">
        <v>15.201252999999999</v>
      </c>
      <c r="G35">
        <v>15.355183</v>
      </c>
      <c r="H35">
        <v>15.453816</v>
      </c>
      <c r="I35">
        <v>15.629035</v>
      </c>
      <c r="J35">
        <v>15.824693999999999</v>
      </c>
      <c r="K35">
        <v>16.066853999999999</v>
      </c>
      <c r="L35">
        <v>16.315256000000002</v>
      </c>
      <c r="M35">
        <v>16.549543</v>
      </c>
      <c r="N35">
        <v>16.588885999999999</v>
      </c>
      <c r="O35">
        <v>16.705376000000001</v>
      </c>
      <c r="P35">
        <v>16.787448999999999</v>
      </c>
      <c r="Q35">
        <v>16.767828000000002</v>
      </c>
      <c r="R35">
        <v>16.786064</v>
      </c>
      <c r="S35">
        <v>16.785177000000001</v>
      </c>
      <c r="T35">
        <v>16.784832000000002</v>
      </c>
      <c r="U35">
        <v>16.784492</v>
      </c>
      <c r="V35">
        <v>16.782982000000001</v>
      </c>
      <c r="W35">
        <v>16.772402</v>
      </c>
      <c r="X35">
        <v>16.759968000000001</v>
      </c>
      <c r="Y35">
        <v>16.753847</v>
      </c>
      <c r="Z35">
        <v>16.739564999999999</v>
      </c>
      <c r="AA35">
        <v>16.732258000000002</v>
      </c>
      <c r="AB35">
        <v>16.723436</v>
      </c>
      <c r="AC35">
        <v>16.713588999999999</v>
      </c>
      <c r="AD35">
        <v>16.703699</v>
      </c>
      <c r="AE35">
        <v>16.694199000000001</v>
      </c>
      <c r="AF35">
        <v>16.683150999999999</v>
      </c>
      <c r="AG35">
        <v>16.688274</v>
      </c>
      <c r="AH35">
        <v>16.693066000000002</v>
      </c>
      <c r="AI35">
        <v>16.705228999999999</v>
      </c>
      <c r="AJ35">
        <v>16.724495000000001</v>
      </c>
      <c r="AK35" s="58">
        <v>3.0000000000000001E-3</v>
      </c>
    </row>
    <row r="36" spans="1:37">
      <c r="A36" t="s">
        <v>452</v>
      </c>
      <c r="B36" t="s">
        <v>453</v>
      </c>
      <c r="C36" t="s">
        <v>454</v>
      </c>
      <c r="D36" t="s">
        <v>352</v>
      </c>
      <c r="F36">
        <v>14.04214</v>
      </c>
      <c r="G36">
        <v>14.213316000000001</v>
      </c>
      <c r="H36">
        <v>14.400014000000001</v>
      </c>
      <c r="I36">
        <v>14.593836</v>
      </c>
      <c r="J36">
        <v>14.781700000000001</v>
      </c>
      <c r="K36">
        <v>14.922821000000001</v>
      </c>
      <c r="L36">
        <v>15.073496</v>
      </c>
      <c r="M36">
        <v>15.232269000000001</v>
      </c>
      <c r="N36">
        <v>15.382192999999999</v>
      </c>
      <c r="O36">
        <v>15.533585</v>
      </c>
      <c r="P36">
        <v>15.676189000000001</v>
      </c>
      <c r="Q36">
        <v>15.805425</v>
      </c>
      <c r="R36">
        <v>15.920070000000001</v>
      </c>
      <c r="S36">
        <v>16.021121999999998</v>
      </c>
      <c r="T36">
        <v>16.107089999999999</v>
      </c>
      <c r="U36">
        <v>16.185827</v>
      </c>
      <c r="V36">
        <v>16.253571000000001</v>
      </c>
      <c r="W36">
        <v>16.306384999999999</v>
      </c>
      <c r="X36">
        <v>16.3566</v>
      </c>
      <c r="Y36">
        <v>16.401613000000001</v>
      </c>
      <c r="Z36">
        <v>16.439768000000001</v>
      </c>
      <c r="AA36">
        <v>16.471526999999998</v>
      </c>
      <c r="AB36">
        <v>16.505562000000001</v>
      </c>
      <c r="AC36">
        <v>16.527270999999999</v>
      </c>
      <c r="AD36">
        <v>16.542200000000001</v>
      </c>
      <c r="AE36">
        <v>16.555029000000001</v>
      </c>
      <c r="AF36">
        <v>16.547198999999999</v>
      </c>
      <c r="AG36">
        <v>16.562515000000001</v>
      </c>
      <c r="AH36">
        <v>16.582225999999999</v>
      </c>
      <c r="AI36">
        <v>16.604101</v>
      </c>
      <c r="AJ36">
        <v>16.627987000000001</v>
      </c>
      <c r="AK36" s="58">
        <v>6.0000000000000001E-3</v>
      </c>
    </row>
    <row r="37" spans="1:37">
      <c r="A37" t="s">
        <v>455</v>
      </c>
      <c r="B37" t="s">
        <v>456</v>
      </c>
      <c r="C37" t="s">
        <v>457</v>
      </c>
      <c r="D37" t="s">
        <v>352</v>
      </c>
      <c r="F37">
        <v>7.2381840000000004</v>
      </c>
      <c r="G37">
        <v>7.3106289999999996</v>
      </c>
      <c r="H37">
        <v>7.3899419999999996</v>
      </c>
      <c r="I37">
        <v>7.4766199999999996</v>
      </c>
      <c r="J37">
        <v>7.5748949999999997</v>
      </c>
      <c r="K37">
        <v>7.6872590000000001</v>
      </c>
      <c r="L37">
        <v>7.811744</v>
      </c>
      <c r="M37">
        <v>7.9480810000000002</v>
      </c>
      <c r="N37">
        <v>8.0881100000000004</v>
      </c>
      <c r="O37">
        <v>8.2363879999999998</v>
      </c>
      <c r="P37">
        <v>8.3898849999999996</v>
      </c>
      <c r="Q37">
        <v>8.5456950000000003</v>
      </c>
      <c r="R37">
        <v>8.6975180000000005</v>
      </c>
      <c r="S37">
        <v>8.8389310000000005</v>
      </c>
      <c r="T37">
        <v>8.9690670000000008</v>
      </c>
      <c r="U37">
        <v>9.0871860000000009</v>
      </c>
      <c r="V37">
        <v>9.1944230000000005</v>
      </c>
      <c r="W37">
        <v>9.2917489999999994</v>
      </c>
      <c r="X37">
        <v>9.3801190000000005</v>
      </c>
      <c r="Y37">
        <v>9.4605910000000009</v>
      </c>
      <c r="Z37">
        <v>9.5333299999999994</v>
      </c>
      <c r="AA37">
        <v>9.6002939999999999</v>
      </c>
      <c r="AB37">
        <v>9.6593630000000008</v>
      </c>
      <c r="AC37">
        <v>9.7107510000000001</v>
      </c>
      <c r="AD37">
        <v>9.7559269999999998</v>
      </c>
      <c r="AE37">
        <v>9.7982410000000009</v>
      </c>
      <c r="AF37">
        <v>9.8399789999999996</v>
      </c>
      <c r="AG37">
        <v>9.8814709999999994</v>
      </c>
      <c r="AH37">
        <v>9.9219279999999994</v>
      </c>
      <c r="AI37">
        <v>9.9610409999999998</v>
      </c>
      <c r="AJ37">
        <v>9.9996329999999993</v>
      </c>
      <c r="AK37" s="58">
        <v>1.0999999999999999E-2</v>
      </c>
    </row>
    <row r="38" spans="1:37">
      <c r="A38" t="s">
        <v>458</v>
      </c>
    </row>
    <row r="39" spans="1:37">
      <c r="A39" t="s">
        <v>459</v>
      </c>
      <c r="B39" t="s">
        <v>460</v>
      </c>
      <c r="C39" t="s">
        <v>461</v>
      </c>
      <c r="D39" t="s">
        <v>322</v>
      </c>
      <c r="F39">
        <v>71.028343000000007</v>
      </c>
      <c r="G39">
        <v>72.220389999999995</v>
      </c>
      <c r="H39">
        <v>72.564667</v>
      </c>
      <c r="I39">
        <v>73.077133000000003</v>
      </c>
      <c r="J39">
        <v>73.849853999999993</v>
      </c>
      <c r="K39">
        <v>74.425162999999998</v>
      </c>
      <c r="L39">
        <v>74.927543999999997</v>
      </c>
      <c r="M39">
        <v>75.429169000000002</v>
      </c>
      <c r="N39">
        <v>75.919990999999996</v>
      </c>
      <c r="O39">
        <v>76.401756000000006</v>
      </c>
      <c r="P39">
        <v>76.913512999999995</v>
      </c>
      <c r="Q39">
        <v>77.444984000000005</v>
      </c>
      <c r="R39">
        <v>78.005836000000002</v>
      </c>
      <c r="S39">
        <v>78.598488000000003</v>
      </c>
      <c r="T39">
        <v>79.204361000000006</v>
      </c>
      <c r="U39">
        <v>79.826790000000003</v>
      </c>
      <c r="V39">
        <v>80.448372000000006</v>
      </c>
      <c r="W39">
        <v>81.070091000000005</v>
      </c>
      <c r="X39">
        <v>81.685203999999999</v>
      </c>
      <c r="Y39">
        <v>82.280083000000005</v>
      </c>
      <c r="Z39">
        <v>82.864433000000005</v>
      </c>
      <c r="AA39">
        <v>83.445746999999997</v>
      </c>
      <c r="AB39">
        <v>84.029929999999993</v>
      </c>
      <c r="AC39">
        <v>84.622078000000002</v>
      </c>
      <c r="AD39">
        <v>85.195296999999997</v>
      </c>
      <c r="AE39">
        <v>85.747985999999997</v>
      </c>
      <c r="AF39">
        <v>86.293166999999997</v>
      </c>
      <c r="AG39">
        <v>86.829903000000002</v>
      </c>
      <c r="AH39">
        <v>87.385756999999998</v>
      </c>
      <c r="AI39">
        <v>87.936958000000004</v>
      </c>
      <c r="AJ39">
        <v>88.485016000000002</v>
      </c>
      <c r="AK39" s="58">
        <v>7.0000000000000001E-3</v>
      </c>
    </row>
    <row r="40" spans="1:37">
      <c r="A40" t="s">
        <v>462</v>
      </c>
    </row>
    <row r="41" spans="1:37">
      <c r="A41" t="s">
        <v>202</v>
      </c>
      <c r="B41" t="s">
        <v>463</v>
      </c>
      <c r="C41" t="s">
        <v>464</v>
      </c>
      <c r="D41" t="s">
        <v>364</v>
      </c>
      <c r="F41">
        <v>3.4893709999999998</v>
      </c>
      <c r="G41">
        <v>3.512003</v>
      </c>
      <c r="H41">
        <v>3.5347819999999999</v>
      </c>
      <c r="I41">
        <v>3.5577100000000002</v>
      </c>
      <c r="J41">
        <v>3.5807850000000001</v>
      </c>
      <c r="K41">
        <v>3.6040100000000002</v>
      </c>
      <c r="L41">
        <v>3.627386</v>
      </c>
      <c r="M41">
        <v>3.6509140000000002</v>
      </c>
      <c r="N41">
        <v>3.6745939999999999</v>
      </c>
      <c r="O41">
        <v>3.6984279999999998</v>
      </c>
      <c r="P41">
        <v>3.7224159999999999</v>
      </c>
      <c r="Q41">
        <v>3.7465600000000001</v>
      </c>
      <c r="R41">
        <v>3.7708599999999999</v>
      </c>
      <c r="S41">
        <v>3.795318</v>
      </c>
      <c r="T41">
        <v>3.8199350000000001</v>
      </c>
      <c r="U41">
        <v>3.8447119999999999</v>
      </c>
      <c r="V41">
        <v>3.8696489999999999</v>
      </c>
      <c r="W41">
        <v>3.8947479999999999</v>
      </c>
      <c r="X41">
        <v>3.9200089999999999</v>
      </c>
      <c r="Y41">
        <v>3.9454349999999998</v>
      </c>
      <c r="Z41">
        <v>3.971025</v>
      </c>
      <c r="AA41">
        <v>3.9967820000000001</v>
      </c>
      <c r="AB41">
        <v>4.0227050000000002</v>
      </c>
      <c r="AC41">
        <v>4.0487970000000004</v>
      </c>
      <c r="AD41">
        <v>4.0750580000000003</v>
      </c>
      <c r="AE41">
        <v>4.1014889999999999</v>
      </c>
      <c r="AF41">
        <v>4.1280910000000004</v>
      </c>
      <c r="AG41">
        <v>4.1548660000000002</v>
      </c>
      <c r="AH41">
        <v>4.1818150000000003</v>
      </c>
      <c r="AI41">
        <v>4.208939</v>
      </c>
      <c r="AJ41">
        <v>4.2362380000000002</v>
      </c>
      <c r="AK41" s="58">
        <v>6.0000000000000001E-3</v>
      </c>
    </row>
    <row r="42" spans="1:37">
      <c r="A42" t="s">
        <v>267</v>
      </c>
      <c r="B42" t="s">
        <v>465</v>
      </c>
      <c r="C42" t="s">
        <v>466</v>
      </c>
      <c r="D42" t="s">
        <v>364</v>
      </c>
      <c r="F42">
        <v>4.8419600000000003</v>
      </c>
      <c r="G42">
        <v>4.8707260000000003</v>
      </c>
      <c r="H42">
        <v>4.8996630000000003</v>
      </c>
      <c r="I42">
        <v>4.9287720000000004</v>
      </c>
      <c r="J42">
        <v>4.9580539999999997</v>
      </c>
      <c r="K42">
        <v>4.9875090000000002</v>
      </c>
      <c r="L42">
        <v>5.0171400000000004</v>
      </c>
      <c r="M42">
        <v>5.0469470000000003</v>
      </c>
      <c r="N42">
        <v>5.0769310000000001</v>
      </c>
      <c r="O42">
        <v>5.1070919999999997</v>
      </c>
      <c r="P42">
        <v>5.1374339999999998</v>
      </c>
      <c r="Q42">
        <v>5.1679550000000001</v>
      </c>
      <c r="R42">
        <v>5.198658</v>
      </c>
      <c r="S42">
        <v>5.2295429999999996</v>
      </c>
      <c r="T42">
        <v>5.2606109999999999</v>
      </c>
      <c r="U42">
        <v>5.2918640000000003</v>
      </c>
      <c r="V42">
        <v>5.3233030000000001</v>
      </c>
      <c r="W42">
        <v>5.3549290000000003</v>
      </c>
      <c r="X42">
        <v>5.3867419999999999</v>
      </c>
      <c r="Y42">
        <v>5.4187450000000004</v>
      </c>
      <c r="Z42">
        <v>5.4509379999999998</v>
      </c>
      <c r="AA42">
        <v>5.4833220000000003</v>
      </c>
      <c r="AB42">
        <v>5.515898</v>
      </c>
      <c r="AC42">
        <v>5.548667</v>
      </c>
      <c r="AD42">
        <v>5.5816319999999999</v>
      </c>
      <c r="AE42">
        <v>5.6147919999999996</v>
      </c>
      <c r="AF42">
        <v>5.6481500000000002</v>
      </c>
      <c r="AG42">
        <v>5.681705</v>
      </c>
      <c r="AH42">
        <v>5.7154600000000002</v>
      </c>
      <c r="AI42">
        <v>5.7494160000000001</v>
      </c>
      <c r="AJ42">
        <v>5.7835729999999996</v>
      </c>
      <c r="AK42" s="58">
        <v>6.0000000000000001E-3</v>
      </c>
    </row>
    <row r="43" spans="1:37">
      <c r="A43" t="s">
        <v>109</v>
      </c>
    </row>
    <row r="44" spans="1:37">
      <c r="A44" t="s">
        <v>467</v>
      </c>
    </row>
    <row r="45" spans="1:37">
      <c r="A45" t="s">
        <v>468</v>
      </c>
      <c r="B45" t="s">
        <v>469</v>
      </c>
      <c r="C45" t="s">
        <v>470</v>
      </c>
      <c r="D45" t="s">
        <v>471</v>
      </c>
      <c r="F45">
        <v>13.671303</v>
      </c>
      <c r="G45">
        <v>14.31452</v>
      </c>
      <c r="H45">
        <v>14.303330000000001</v>
      </c>
      <c r="I45">
        <v>14.308396999999999</v>
      </c>
      <c r="J45">
        <v>14.256598</v>
      </c>
      <c r="K45">
        <v>14.176140999999999</v>
      </c>
      <c r="L45">
        <v>14.078118999999999</v>
      </c>
      <c r="M45">
        <v>13.976815</v>
      </c>
      <c r="N45">
        <v>13.878121999999999</v>
      </c>
      <c r="O45">
        <v>13.768432000000001</v>
      </c>
      <c r="P45">
        <v>13.669912999999999</v>
      </c>
      <c r="Q45">
        <v>13.575455</v>
      </c>
      <c r="R45">
        <v>13.488398</v>
      </c>
      <c r="S45">
        <v>13.423621000000001</v>
      </c>
      <c r="T45">
        <v>13.372301</v>
      </c>
      <c r="U45">
        <v>13.328881000000001</v>
      </c>
      <c r="V45">
        <v>13.286728999999999</v>
      </c>
      <c r="W45">
        <v>13.246257</v>
      </c>
      <c r="X45">
        <v>13.21139</v>
      </c>
      <c r="Y45">
        <v>13.189525</v>
      </c>
      <c r="Z45">
        <v>13.176627999999999</v>
      </c>
      <c r="AA45">
        <v>13.16408</v>
      </c>
      <c r="AB45">
        <v>13.164543</v>
      </c>
      <c r="AC45">
        <v>13.175846999999999</v>
      </c>
      <c r="AD45">
        <v>13.192310000000001</v>
      </c>
      <c r="AE45">
        <v>13.206203</v>
      </c>
      <c r="AF45">
        <v>13.222257000000001</v>
      </c>
      <c r="AG45">
        <v>13.241574</v>
      </c>
      <c r="AH45">
        <v>13.266640000000001</v>
      </c>
      <c r="AI45">
        <v>13.297891</v>
      </c>
      <c r="AJ45">
        <v>13.329485</v>
      </c>
      <c r="AK45" s="58">
        <v>-1E-3</v>
      </c>
    </row>
    <row r="46" spans="1:37">
      <c r="A46" t="s">
        <v>390</v>
      </c>
      <c r="B46" t="s">
        <v>472</v>
      </c>
      <c r="C46" t="s">
        <v>473</v>
      </c>
      <c r="D46" t="s">
        <v>471</v>
      </c>
      <c r="F46">
        <v>0.80038699999999996</v>
      </c>
      <c r="G46">
        <v>0.824125</v>
      </c>
      <c r="H46">
        <v>0.83617799999999998</v>
      </c>
      <c r="I46">
        <v>0.83818499999999996</v>
      </c>
      <c r="J46">
        <v>0.841109</v>
      </c>
      <c r="K46">
        <v>0.84806099999999995</v>
      </c>
      <c r="L46">
        <v>0.85120600000000002</v>
      </c>
      <c r="M46">
        <v>0.852634</v>
      </c>
      <c r="N46">
        <v>0.85334100000000002</v>
      </c>
      <c r="O46">
        <v>0.85313899999999998</v>
      </c>
      <c r="P46">
        <v>0.85419800000000001</v>
      </c>
      <c r="Q46">
        <v>0.85696499999999998</v>
      </c>
      <c r="R46">
        <v>0.86006400000000005</v>
      </c>
      <c r="S46">
        <v>0.86418700000000004</v>
      </c>
      <c r="T46">
        <v>0.87027200000000005</v>
      </c>
      <c r="U46">
        <v>0.87683199999999994</v>
      </c>
      <c r="V46">
        <v>0.88265099999999996</v>
      </c>
      <c r="W46">
        <v>0.88892199999999999</v>
      </c>
      <c r="X46">
        <v>0.89632400000000001</v>
      </c>
      <c r="Y46">
        <v>0.90395000000000003</v>
      </c>
      <c r="Z46">
        <v>0.91157100000000002</v>
      </c>
      <c r="AA46">
        <v>0.92086299999999999</v>
      </c>
      <c r="AB46">
        <v>0.93132000000000004</v>
      </c>
      <c r="AC46">
        <v>0.94299999999999995</v>
      </c>
      <c r="AD46">
        <v>0.95448900000000003</v>
      </c>
      <c r="AE46">
        <v>0.96569400000000005</v>
      </c>
      <c r="AF46">
        <v>0.97780900000000004</v>
      </c>
      <c r="AG46">
        <v>0.98829999999999996</v>
      </c>
      <c r="AH46">
        <v>0.99942799999999998</v>
      </c>
      <c r="AI46">
        <v>1.01142</v>
      </c>
      <c r="AJ46">
        <v>1.023431</v>
      </c>
      <c r="AK46" s="58">
        <v>8.0000000000000002E-3</v>
      </c>
    </row>
    <row r="47" spans="1:37">
      <c r="A47" t="s">
        <v>398</v>
      </c>
      <c r="B47" t="s">
        <v>474</v>
      </c>
      <c r="C47" t="s">
        <v>475</v>
      </c>
      <c r="D47" t="s">
        <v>471</v>
      </c>
      <c r="F47">
        <v>0.124219</v>
      </c>
      <c r="G47">
        <v>0.15560299999999999</v>
      </c>
      <c r="H47">
        <v>0.17824799999999999</v>
      </c>
      <c r="I47">
        <v>0.19545999999999999</v>
      </c>
      <c r="J47">
        <v>0.20796899999999999</v>
      </c>
      <c r="K47">
        <v>0.217173</v>
      </c>
      <c r="L47">
        <v>0.22372700000000001</v>
      </c>
      <c r="M47">
        <v>0.22850599999999999</v>
      </c>
      <c r="N47">
        <v>0.23133200000000001</v>
      </c>
      <c r="O47">
        <v>0.23314199999999999</v>
      </c>
      <c r="P47">
        <v>0.23496500000000001</v>
      </c>
      <c r="Q47">
        <v>0.235624</v>
      </c>
      <c r="R47">
        <v>0.23652599999999999</v>
      </c>
      <c r="S47">
        <v>0.23686699999999999</v>
      </c>
      <c r="T47">
        <v>0.23699400000000001</v>
      </c>
      <c r="U47">
        <v>0.23697099999999999</v>
      </c>
      <c r="V47">
        <v>0.236901</v>
      </c>
      <c r="W47">
        <v>0.236676</v>
      </c>
      <c r="X47">
        <v>0.23635400000000001</v>
      </c>
      <c r="Y47">
        <v>0.23574899999999999</v>
      </c>
      <c r="Z47">
        <v>0.23542099999999999</v>
      </c>
      <c r="AA47">
        <v>0.23472100000000001</v>
      </c>
      <c r="AB47">
        <v>0.23394400000000001</v>
      </c>
      <c r="AC47">
        <v>0.23314099999999999</v>
      </c>
      <c r="AD47">
        <v>0.232267</v>
      </c>
      <c r="AE47">
        <v>0.231266</v>
      </c>
      <c r="AF47">
        <v>0.23055400000000001</v>
      </c>
      <c r="AG47">
        <v>0.22966200000000001</v>
      </c>
      <c r="AH47">
        <v>0.22886600000000001</v>
      </c>
      <c r="AI47">
        <v>0.22806100000000001</v>
      </c>
      <c r="AJ47">
        <v>0.22742000000000001</v>
      </c>
      <c r="AK47" s="58">
        <v>0.02</v>
      </c>
    </row>
    <row r="48" spans="1:37">
      <c r="A48" t="s">
        <v>476</v>
      </c>
      <c r="B48" t="s">
        <v>477</v>
      </c>
      <c r="C48" t="s">
        <v>478</v>
      </c>
      <c r="D48" t="s">
        <v>471</v>
      </c>
      <c r="F48">
        <v>5.2159199999999997</v>
      </c>
      <c r="G48">
        <v>5.3152980000000003</v>
      </c>
      <c r="H48">
        <v>5.4481669999999998</v>
      </c>
      <c r="I48">
        <v>5.454726</v>
      </c>
      <c r="J48">
        <v>5.4643699999999997</v>
      </c>
      <c r="K48">
        <v>5.481522</v>
      </c>
      <c r="L48">
        <v>5.4570720000000001</v>
      </c>
      <c r="M48">
        <v>5.4193680000000004</v>
      </c>
      <c r="N48">
        <v>5.381697</v>
      </c>
      <c r="O48">
        <v>5.342422</v>
      </c>
      <c r="P48">
        <v>5.3117549999999998</v>
      </c>
      <c r="Q48">
        <v>5.2842169999999999</v>
      </c>
      <c r="R48">
        <v>5.2531059999999998</v>
      </c>
      <c r="S48">
        <v>5.2295129999999999</v>
      </c>
      <c r="T48">
        <v>5.2186190000000003</v>
      </c>
      <c r="U48">
        <v>5.2171539999999998</v>
      </c>
      <c r="V48">
        <v>5.2134900000000002</v>
      </c>
      <c r="W48">
        <v>5.2167539999999999</v>
      </c>
      <c r="X48">
        <v>5.2329160000000003</v>
      </c>
      <c r="Y48">
        <v>5.249949</v>
      </c>
      <c r="Z48">
        <v>5.2650880000000004</v>
      </c>
      <c r="AA48">
        <v>5.2961619999999998</v>
      </c>
      <c r="AB48">
        <v>5.3431240000000004</v>
      </c>
      <c r="AC48">
        <v>5.3956419999999996</v>
      </c>
      <c r="AD48">
        <v>5.4427680000000001</v>
      </c>
      <c r="AE48">
        <v>5.4910430000000003</v>
      </c>
      <c r="AF48">
        <v>5.5400879999999999</v>
      </c>
      <c r="AG48">
        <v>5.5875690000000002</v>
      </c>
      <c r="AH48">
        <v>5.6404889999999996</v>
      </c>
      <c r="AI48">
        <v>5.6978999999999997</v>
      </c>
      <c r="AJ48">
        <v>5.7578870000000002</v>
      </c>
      <c r="AK48" s="58">
        <v>3.0000000000000001E-3</v>
      </c>
    </row>
    <row r="49" spans="1:37">
      <c r="A49" t="s">
        <v>202</v>
      </c>
      <c r="B49" t="s">
        <v>479</v>
      </c>
      <c r="C49" t="s">
        <v>480</v>
      </c>
      <c r="D49" t="s">
        <v>481</v>
      </c>
      <c r="E49" t="s">
        <v>471</v>
      </c>
      <c r="F49">
        <v>2.9648000000000001E-2</v>
      </c>
      <c r="G49">
        <v>3.5372000000000001E-2</v>
      </c>
      <c r="H49">
        <v>3.9948999999999998E-2</v>
      </c>
      <c r="I49">
        <v>4.3489E-2</v>
      </c>
      <c r="J49">
        <v>4.5983999999999997E-2</v>
      </c>
      <c r="K49">
        <v>4.7932000000000002E-2</v>
      </c>
      <c r="L49">
        <v>4.9327000000000003E-2</v>
      </c>
      <c r="M49">
        <v>5.0383999999999998E-2</v>
      </c>
      <c r="N49">
        <v>5.0867000000000002E-2</v>
      </c>
      <c r="O49">
        <v>5.1175999999999999E-2</v>
      </c>
      <c r="P49">
        <v>5.1805999999999998E-2</v>
      </c>
      <c r="Q49">
        <v>5.2263999999999998E-2</v>
      </c>
      <c r="R49">
        <v>5.2979999999999999E-2</v>
      </c>
      <c r="S49">
        <v>5.3629000000000003E-2</v>
      </c>
      <c r="T49">
        <v>5.4341E-2</v>
      </c>
      <c r="U49">
        <v>5.5025999999999999E-2</v>
      </c>
      <c r="V49">
        <v>5.5648000000000003E-2</v>
      </c>
      <c r="W49">
        <v>5.6226999999999999E-2</v>
      </c>
      <c r="X49">
        <v>5.6842999999999998E-2</v>
      </c>
      <c r="Y49">
        <v>5.7418999999999998E-2</v>
      </c>
      <c r="Z49">
        <v>5.8186000000000002E-2</v>
      </c>
      <c r="AA49">
        <v>5.8848999999999999E-2</v>
      </c>
      <c r="AB49">
        <v>5.9567000000000002E-2</v>
      </c>
      <c r="AC49">
        <v>6.0338999999999997E-2</v>
      </c>
      <c r="AD49">
        <v>6.1092E-2</v>
      </c>
      <c r="AE49">
        <v>6.1766000000000001E-2</v>
      </c>
      <c r="AF49">
        <v>6.2538999999999997E-2</v>
      </c>
      <c r="AG49">
        <v>6.3215999999999994E-2</v>
      </c>
      <c r="AH49">
        <v>6.3948000000000005E-2</v>
      </c>
      <c r="AI49">
        <v>6.4641000000000004E-2</v>
      </c>
      <c r="AJ49">
        <v>6.5327999999999997E-2</v>
      </c>
      <c r="AK49" s="58">
        <v>2.7E-2</v>
      </c>
    </row>
    <row r="50" spans="1:37">
      <c r="A50" t="s">
        <v>202</v>
      </c>
      <c r="B50" t="s">
        <v>482</v>
      </c>
      <c r="C50" t="s">
        <v>483</v>
      </c>
      <c r="D50" t="s">
        <v>484</v>
      </c>
      <c r="E50" t="s">
        <v>471</v>
      </c>
      <c r="F50">
        <v>0.43617299999999998</v>
      </c>
      <c r="G50">
        <v>0.46079100000000001</v>
      </c>
      <c r="H50">
        <v>0.46790300000000001</v>
      </c>
      <c r="I50">
        <v>0.46067599999999997</v>
      </c>
      <c r="J50">
        <v>0.45754</v>
      </c>
      <c r="K50">
        <v>0.44711600000000001</v>
      </c>
      <c r="L50">
        <v>0.44912800000000003</v>
      </c>
      <c r="M50">
        <v>0.44500200000000001</v>
      </c>
      <c r="N50">
        <v>0.44690800000000003</v>
      </c>
      <c r="O50">
        <v>0.45016699999999998</v>
      </c>
      <c r="P50">
        <v>0.45133400000000001</v>
      </c>
      <c r="Q50">
        <v>0.45037199999999999</v>
      </c>
      <c r="R50">
        <v>0.44999400000000001</v>
      </c>
      <c r="S50">
        <v>0.45079200000000003</v>
      </c>
      <c r="T50">
        <v>0.45160400000000001</v>
      </c>
      <c r="U50">
        <v>0.45036399999999999</v>
      </c>
      <c r="V50">
        <v>0.44789000000000001</v>
      </c>
      <c r="W50">
        <v>0.44501400000000002</v>
      </c>
      <c r="X50">
        <v>0.44074099999999999</v>
      </c>
      <c r="Y50">
        <v>0.43900099999999997</v>
      </c>
      <c r="Z50">
        <v>0.43703399999999998</v>
      </c>
      <c r="AA50">
        <v>0.43727199999999999</v>
      </c>
      <c r="AB50">
        <v>0.43894300000000003</v>
      </c>
      <c r="AC50">
        <v>0.439691</v>
      </c>
      <c r="AD50">
        <v>0.44018200000000002</v>
      </c>
      <c r="AE50">
        <v>0.43818600000000002</v>
      </c>
      <c r="AF50">
        <v>0.43783499999999997</v>
      </c>
      <c r="AG50">
        <v>0.43812800000000002</v>
      </c>
      <c r="AH50">
        <v>0.43939099999999998</v>
      </c>
      <c r="AI50">
        <v>0.44034099999999998</v>
      </c>
      <c r="AJ50">
        <v>0.44214599999999998</v>
      </c>
      <c r="AK50" s="58">
        <v>0</v>
      </c>
    </row>
    <row r="51" spans="1:37">
      <c r="A51" t="s">
        <v>485</v>
      </c>
      <c r="B51" t="s">
        <v>486</v>
      </c>
      <c r="C51" t="s">
        <v>487</v>
      </c>
      <c r="D51" t="s">
        <v>488</v>
      </c>
      <c r="E51" t="s">
        <v>471</v>
      </c>
      <c r="F51">
        <v>7.7342999999999995E-2</v>
      </c>
      <c r="G51">
        <v>7.9008999999999996E-2</v>
      </c>
      <c r="H51">
        <v>7.8090000000000007E-2</v>
      </c>
      <c r="I51">
        <v>7.6536000000000007E-2</v>
      </c>
      <c r="J51">
        <v>7.4773999999999993E-2</v>
      </c>
      <c r="K51">
        <v>7.3055999999999996E-2</v>
      </c>
      <c r="L51">
        <v>7.0842000000000002E-2</v>
      </c>
      <c r="M51">
        <v>6.8567000000000003E-2</v>
      </c>
      <c r="N51">
        <v>6.6392999999999994E-2</v>
      </c>
      <c r="O51">
        <v>6.4238000000000003E-2</v>
      </c>
      <c r="P51">
        <v>6.2135999999999997E-2</v>
      </c>
      <c r="Q51">
        <v>6.1026999999999998E-2</v>
      </c>
      <c r="R51">
        <v>5.9879000000000002E-2</v>
      </c>
      <c r="S51">
        <v>5.883E-2</v>
      </c>
      <c r="T51">
        <v>5.7829999999999999E-2</v>
      </c>
      <c r="U51">
        <v>5.6736000000000002E-2</v>
      </c>
      <c r="V51">
        <v>5.5594999999999999E-2</v>
      </c>
      <c r="W51">
        <v>5.4487000000000001E-2</v>
      </c>
      <c r="X51">
        <v>5.3377000000000001E-2</v>
      </c>
      <c r="Y51">
        <v>5.2299999999999999E-2</v>
      </c>
      <c r="Z51">
        <v>5.1144000000000002E-2</v>
      </c>
      <c r="AA51">
        <v>5.0613999999999999E-2</v>
      </c>
      <c r="AB51">
        <v>5.0202999999999998E-2</v>
      </c>
      <c r="AC51">
        <v>4.9824E-2</v>
      </c>
      <c r="AD51">
        <v>4.9375000000000002E-2</v>
      </c>
      <c r="AE51">
        <v>4.8897000000000003E-2</v>
      </c>
      <c r="AF51">
        <v>4.8439000000000003E-2</v>
      </c>
      <c r="AG51">
        <v>4.7957E-2</v>
      </c>
      <c r="AH51">
        <v>4.7481000000000002E-2</v>
      </c>
      <c r="AI51">
        <v>4.7081999999999999E-2</v>
      </c>
      <c r="AJ51">
        <v>4.6699999999999998E-2</v>
      </c>
      <c r="AK51" s="58">
        <v>-1.7000000000000001E-2</v>
      </c>
    </row>
    <row r="52" spans="1:37">
      <c r="A52" t="s">
        <v>485</v>
      </c>
      <c r="B52" t="s">
        <v>489</v>
      </c>
      <c r="C52" t="s">
        <v>490</v>
      </c>
      <c r="D52" t="s">
        <v>491</v>
      </c>
      <c r="E52" t="s">
        <v>471</v>
      </c>
      <c r="F52">
        <v>0.85588699999999995</v>
      </c>
      <c r="G52">
        <v>0.88170099999999996</v>
      </c>
      <c r="H52">
        <v>0.97264300000000004</v>
      </c>
      <c r="I52">
        <v>0.97087999999999997</v>
      </c>
      <c r="J52">
        <v>0.96519200000000005</v>
      </c>
      <c r="K52">
        <v>0.93135599999999996</v>
      </c>
      <c r="L52">
        <v>0.93199399999999999</v>
      </c>
      <c r="M52">
        <v>0.91992700000000005</v>
      </c>
      <c r="N52">
        <v>0.918072</v>
      </c>
      <c r="O52">
        <v>0.91630299999999998</v>
      </c>
      <c r="P52">
        <v>0.93429499999999999</v>
      </c>
      <c r="Q52">
        <v>0.91906500000000002</v>
      </c>
      <c r="R52">
        <v>0.91856099999999996</v>
      </c>
      <c r="S52">
        <v>0.91766099999999995</v>
      </c>
      <c r="T52">
        <v>0.91696699999999998</v>
      </c>
      <c r="U52">
        <v>0.916103</v>
      </c>
      <c r="V52">
        <v>0.91549499999999995</v>
      </c>
      <c r="W52">
        <v>0.91719700000000004</v>
      </c>
      <c r="X52">
        <v>0.91479299999999997</v>
      </c>
      <c r="Y52">
        <v>0.91517700000000002</v>
      </c>
      <c r="Z52">
        <v>0.90615800000000002</v>
      </c>
      <c r="AA52">
        <v>0.91317899999999996</v>
      </c>
      <c r="AB52">
        <v>0.90260600000000002</v>
      </c>
      <c r="AC52">
        <v>0.90266900000000005</v>
      </c>
      <c r="AD52">
        <v>0.89637100000000003</v>
      </c>
      <c r="AE52">
        <v>0.90110100000000004</v>
      </c>
      <c r="AF52">
        <v>0.89584200000000003</v>
      </c>
      <c r="AG52">
        <v>0.89296699999999996</v>
      </c>
      <c r="AH52">
        <v>0.89244500000000004</v>
      </c>
      <c r="AI52">
        <v>0.89249800000000001</v>
      </c>
      <c r="AJ52">
        <v>0.89156299999999999</v>
      </c>
      <c r="AK52" s="58">
        <v>1E-3</v>
      </c>
    </row>
    <row r="53" spans="1:37">
      <c r="A53" t="s">
        <v>492</v>
      </c>
      <c r="B53" t="s">
        <v>493</v>
      </c>
      <c r="C53" t="s">
        <v>494</v>
      </c>
      <c r="D53" t="s">
        <v>471</v>
      </c>
      <c r="F53">
        <v>0.195878</v>
      </c>
      <c r="G53">
        <v>0.19662299999999999</v>
      </c>
      <c r="H53">
        <v>0.199516</v>
      </c>
      <c r="I53">
        <v>0.20052300000000001</v>
      </c>
      <c r="J53">
        <v>0.200213</v>
      </c>
      <c r="K53">
        <v>0.19985800000000001</v>
      </c>
      <c r="L53">
        <v>0.19897000000000001</v>
      </c>
      <c r="M53">
        <v>0.19770599999999999</v>
      </c>
      <c r="N53">
        <v>0.196211</v>
      </c>
      <c r="O53">
        <v>0.194547</v>
      </c>
      <c r="P53">
        <v>0.19328500000000001</v>
      </c>
      <c r="Q53">
        <v>0.19231599999999999</v>
      </c>
      <c r="R53">
        <v>0.19153100000000001</v>
      </c>
      <c r="S53">
        <v>0.19079499999999999</v>
      </c>
      <c r="T53">
        <v>0.19019900000000001</v>
      </c>
      <c r="U53">
        <v>0.18947900000000001</v>
      </c>
      <c r="V53">
        <v>0.188411</v>
      </c>
      <c r="W53">
        <v>0.18722800000000001</v>
      </c>
      <c r="X53">
        <v>0.186166</v>
      </c>
      <c r="Y53">
        <v>0.18521399999999999</v>
      </c>
      <c r="Z53">
        <v>0.18439800000000001</v>
      </c>
      <c r="AA53">
        <v>0.183612</v>
      </c>
      <c r="AB53">
        <v>0.182973</v>
      </c>
      <c r="AC53">
        <v>0.18243000000000001</v>
      </c>
      <c r="AD53">
        <v>0.181837</v>
      </c>
      <c r="AE53">
        <v>0.18113000000000001</v>
      </c>
      <c r="AF53">
        <v>0.180364</v>
      </c>
      <c r="AG53">
        <v>0.179565</v>
      </c>
      <c r="AH53">
        <v>0.178864</v>
      </c>
      <c r="AI53">
        <v>0.17815400000000001</v>
      </c>
      <c r="AJ53">
        <v>0.17736499999999999</v>
      </c>
      <c r="AK53" s="58">
        <v>-3.0000000000000001E-3</v>
      </c>
    </row>
    <row r="54" spans="1:37">
      <c r="A54" t="s">
        <v>180</v>
      </c>
      <c r="B54" t="s">
        <v>495</v>
      </c>
      <c r="C54" t="s">
        <v>496</v>
      </c>
      <c r="D54" t="s">
        <v>471</v>
      </c>
      <c r="F54">
        <v>1.8604849999999999</v>
      </c>
      <c r="G54">
        <v>2.5308619999999999</v>
      </c>
      <c r="H54">
        <v>2.8256230000000002</v>
      </c>
      <c r="I54">
        <v>2.9600010000000001</v>
      </c>
      <c r="J54">
        <v>3.0300150000000001</v>
      </c>
      <c r="K54">
        <v>3.089048</v>
      </c>
      <c r="L54">
        <v>3.108447</v>
      </c>
      <c r="M54">
        <v>3.1248559999999999</v>
      </c>
      <c r="N54">
        <v>3.1524580000000002</v>
      </c>
      <c r="O54">
        <v>3.1749770000000002</v>
      </c>
      <c r="P54">
        <v>3.2061929999999998</v>
      </c>
      <c r="Q54">
        <v>3.2444259999999998</v>
      </c>
      <c r="R54">
        <v>3.2910370000000002</v>
      </c>
      <c r="S54">
        <v>3.3397559999999999</v>
      </c>
      <c r="T54">
        <v>3.3888029999999998</v>
      </c>
      <c r="U54">
        <v>3.437039</v>
      </c>
      <c r="V54">
        <v>3.4744820000000001</v>
      </c>
      <c r="W54">
        <v>3.5073379999999998</v>
      </c>
      <c r="X54">
        <v>3.544565</v>
      </c>
      <c r="Y54">
        <v>3.5833170000000001</v>
      </c>
      <c r="Z54">
        <v>3.6291679999999999</v>
      </c>
      <c r="AA54">
        <v>3.6740949999999999</v>
      </c>
      <c r="AB54">
        <v>3.7249180000000002</v>
      </c>
      <c r="AC54">
        <v>3.7775609999999999</v>
      </c>
      <c r="AD54">
        <v>3.83318</v>
      </c>
      <c r="AE54">
        <v>3.8850660000000001</v>
      </c>
      <c r="AF54">
        <v>3.934466</v>
      </c>
      <c r="AG54">
        <v>3.9789859999999999</v>
      </c>
      <c r="AH54">
        <v>4.020079</v>
      </c>
      <c r="AI54">
        <v>4.0577300000000003</v>
      </c>
      <c r="AJ54">
        <v>4.0956619999999999</v>
      </c>
      <c r="AK54" s="58">
        <v>2.7E-2</v>
      </c>
    </row>
    <row r="55" spans="1:37">
      <c r="A55" t="s">
        <v>497</v>
      </c>
      <c r="B55" t="s">
        <v>498</v>
      </c>
      <c r="C55" t="s">
        <v>499</v>
      </c>
      <c r="D55" t="s">
        <v>471</v>
      </c>
      <c r="F55">
        <v>0.53596600000000005</v>
      </c>
      <c r="G55">
        <v>0.54501100000000002</v>
      </c>
      <c r="H55">
        <v>0.54574800000000001</v>
      </c>
      <c r="I55">
        <v>0.53256199999999998</v>
      </c>
      <c r="J55">
        <v>0.52387499999999998</v>
      </c>
      <c r="K55">
        <v>0.52334400000000003</v>
      </c>
      <c r="L55">
        <v>0.52208500000000002</v>
      </c>
      <c r="M55">
        <v>0.52191699999999996</v>
      </c>
      <c r="N55">
        <v>0.52479100000000001</v>
      </c>
      <c r="O55">
        <v>0.52363999999999999</v>
      </c>
      <c r="P55">
        <v>0.52166900000000005</v>
      </c>
      <c r="Q55">
        <v>0.52158800000000005</v>
      </c>
      <c r="R55">
        <v>0.522428</v>
      </c>
      <c r="S55">
        <v>0.52329800000000004</v>
      </c>
      <c r="T55">
        <v>0.52417999999999998</v>
      </c>
      <c r="U55">
        <v>0.525061</v>
      </c>
      <c r="V55">
        <v>0.52598500000000004</v>
      </c>
      <c r="W55">
        <v>0.52694099999999999</v>
      </c>
      <c r="X55">
        <v>0.52790700000000002</v>
      </c>
      <c r="Y55">
        <v>0.52888299999999999</v>
      </c>
      <c r="Z55">
        <v>0.52986500000000003</v>
      </c>
      <c r="AA55">
        <v>0.53085800000000005</v>
      </c>
      <c r="AB55">
        <v>0.53185099999999996</v>
      </c>
      <c r="AC55">
        <v>0.53285099999999996</v>
      </c>
      <c r="AD55">
        <v>0.53385199999999999</v>
      </c>
      <c r="AE55">
        <v>0.53485899999999997</v>
      </c>
      <c r="AF55">
        <v>0.53586400000000001</v>
      </c>
      <c r="AG55">
        <v>0.53686900000000004</v>
      </c>
      <c r="AH55">
        <v>0.53787399999999996</v>
      </c>
      <c r="AI55">
        <v>0.53887799999999997</v>
      </c>
      <c r="AJ55">
        <v>0.53988000000000003</v>
      </c>
      <c r="AK55" s="58">
        <v>0</v>
      </c>
    </row>
    <row r="56" spans="1:37">
      <c r="A56" t="s">
        <v>500</v>
      </c>
      <c r="B56" t="s">
        <v>501</v>
      </c>
      <c r="C56" t="s">
        <v>502</v>
      </c>
      <c r="D56" t="s">
        <v>471</v>
      </c>
      <c r="F56">
        <v>0.12123</v>
      </c>
      <c r="G56">
        <v>0.12341299999999999</v>
      </c>
      <c r="H56">
        <v>0.124809</v>
      </c>
      <c r="I56">
        <v>0.125809</v>
      </c>
      <c r="J56">
        <v>0.126418</v>
      </c>
      <c r="K56">
        <v>0.126723</v>
      </c>
      <c r="L56">
        <v>0.12686900000000001</v>
      </c>
      <c r="M56">
        <v>0.126531</v>
      </c>
      <c r="N56">
        <v>0.126274</v>
      </c>
      <c r="O56">
        <v>0.12606899999999999</v>
      </c>
      <c r="P56">
        <v>0.125861</v>
      </c>
      <c r="Q56">
        <v>0.12568799999999999</v>
      </c>
      <c r="R56">
        <v>0.12550900000000001</v>
      </c>
      <c r="S56">
        <v>0.12536900000000001</v>
      </c>
      <c r="T56">
        <v>0.12531200000000001</v>
      </c>
      <c r="U56">
        <v>0.12520500000000001</v>
      </c>
      <c r="V56">
        <v>0.12504899999999999</v>
      </c>
      <c r="W56">
        <v>0.12490800000000001</v>
      </c>
      <c r="X56">
        <v>0.12479899999999999</v>
      </c>
      <c r="Y56">
        <v>0.12468</v>
      </c>
      <c r="Z56">
        <v>0.124553</v>
      </c>
      <c r="AA56">
        <v>0.124475</v>
      </c>
      <c r="AB56">
        <v>0.12445000000000001</v>
      </c>
      <c r="AC56">
        <v>0.124379</v>
      </c>
      <c r="AD56">
        <v>0.124374</v>
      </c>
      <c r="AE56">
        <v>0.12445000000000001</v>
      </c>
      <c r="AF56">
        <v>0.12452199999999999</v>
      </c>
      <c r="AG56">
        <v>0.124566</v>
      </c>
      <c r="AH56">
        <v>0.124595</v>
      </c>
      <c r="AI56">
        <v>0.12457</v>
      </c>
      <c r="AJ56">
        <v>0.124503</v>
      </c>
      <c r="AK56" s="58">
        <v>1E-3</v>
      </c>
    </row>
    <row r="57" spans="1:37">
      <c r="A57" t="s">
        <v>503</v>
      </c>
      <c r="B57" t="s">
        <v>504</v>
      </c>
      <c r="C57" t="s">
        <v>505</v>
      </c>
      <c r="D57" t="s">
        <v>471</v>
      </c>
      <c r="F57">
        <v>0.70627899999999999</v>
      </c>
      <c r="G57">
        <v>0.76189300000000004</v>
      </c>
      <c r="H57">
        <v>0.75658300000000001</v>
      </c>
      <c r="I57">
        <v>0.71793899999999999</v>
      </c>
      <c r="J57">
        <v>0.68035800000000002</v>
      </c>
      <c r="K57">
        <v>0.66490400000000005</v>
      </c>
      <c r="L57">
        <v>0.62340399999999996</v>
      </c>
      <c r="M57">
        <v>0.61793200000000004</v>
      </c>
      <c r="N57">
        <v>0.61683600000000005</v>
      </c>
      <c r="O57">
        <v>0.61629</v>
      </c>
      <c r="P57">
        <v>0.61148100000000005</v>
      </c>
      <c r="Q57">
        <v>0.612707</v>
      </c>
      <c r="R57">
        <v>0.61787099999999995</v>
      </c>
      <c r="S57">
        <v>0.62041199999999996</v>
      </c>
      <c r="T57">
        <v>0.62257700000000005</v>
      </c>
      <c r="U57">
        <v>0.62744299999999997</v>
      </c>
      <c r="V57">
        <v>0.63063599999999997</v>
      </c>
      <c r="W57">
        <v>0.63487499999999997</v>
      </c>
      <c r="X57">
        <v>0.63971</v>
      </c>
      <c r="Y57">
        <v>0.64397499999999996</v>
      </c>
      <c r="Z57">
        <v>0.65073599999999998</v>
      </c>
      <c r="AA57">
        <v>0.654636</v>
      </c>
      <c r="AB57">
        <v>0.66025900000000004</v>
      </c>
      <c r="AC57">
        <v>0.66815400000000003</v>
      </c>
      <c r="AD57">
        <v>0.67605199999999999</v>
      </c>
      <c r="AE57">
        <v>0.68138500000000002</v>
      </c>
      <c r="AF57">
        <v>0.68932599999999999</v>
      </c>
      <c r="AG57">
        <v>0.69373600000000002</v>
      </c>
      <c r="AH57">
        <v>0.69961600000000002</v>
      </c>
      <c r="AI57">
        <v>0.70664700000000003</v>
      </c>
      <c r="AJ57">
        <v>0.71458900000000003</v>
      </c>
      <c r="AK57" s="58">
        <v>0</v>
      </c>
    </row>
    <row r="58" spans="1:37">
      <c r="A58" t="s">
        <v>506</v>
      </c>
      <c r="B58" t="s">
        <v>507</v>
      </c>
      <c r="C58" t="s">
        <v>508</v>
      </c>
      <c r="D58" t="s">
        <v>471</v>
      </c>
      <c r="F58">
        <v>24.63072</v>
      </c>
      <c r="G58">
        <v>26.224222000000001</v>
      </c>
      <c r="H58">
        <v>26.776789000000001</v>
      </c>
      <c r="I58">
        <v>26.885183000000001</v>
      </c>
      <c r="J58">
        <v>26.874416</v>
      </c>
      <c r="K58">
        <v>26.826232999999998</v>
      </c>
      <c r="L58">
        <v>26.691186999999999</v>
      </c>
      <c r="M58">
        <v>26.550142000000001</v>
      </c>
      <c r="N58">
        <v>26.443301999999999</v>
      </c>
      <c r="O58">
        <v>26.314539</v>
      </c>
      <c r="P58">
        <v>26.228892999999999</v>
      </c>
      <c r="Q58">
        <v>26.131712</v>
      </c>
      <c r="R58">
        <v>26.067882999999998</v>
      </c>
      <c r="S58">
        <v>26.034731000000001</v>
      </c>
      <c r="T58">
        <v>26.030000999999999</v>
      </c>
      <c r="U58">
        <v>26.042293999999998</v>
      </c>
      <c r="V58">
        <v>26.038961</v>
      </c>
      <c r="W58">
        <v>26.042826000000002</v>
      </c>
      <c r="X58">
        <v>26.065887</v>
      </c>
      <c r="Y58">
        <v>26.109138000000002</v>
      </c>
      <c r="Z58">
        <v>26.159949999999998</v>
      </c>
      <c r="AA58">
        <v>26.243416</v>
      </c>
      <c r="AB58">
        <v>26.348700999999998</v>
      </c>
      <c r="AC58">
        <v>26.485527000000001</v>
      </c>
      <c r="AD58">
        <v>26.618151000000001</v>
      </c>
      <c r="AE58">
        <v>26.751047</v>
      </c>
      <c r="AF58">
        <v>26.879904</v>
      </c>
      <c r="AG58">
        <v>27.003098000000001</v>
      </c>
      <c r="AH58">
        <v>27.139713</v>
      </c>
      <c r="AI58">
        <v>27.285810000000001</v>
      </c>
      <c r="AJ58">
        <v>27.435959</v>
      </c>
      <c r="AK58" s="58">
        <v>4.0000000000000001E-3</v>
      </c>
    </row>
    <row r="59" spans="1:37">
      <c r="A59" t="s">
        <v>509</v>
      </c>
    </row>
    <row r="60" spans="1:37">
      <c r="A60" t="s">
        <v>468</v>
      </c>
      <c r="B60" t="s">
        <v>469</v>
      </c>
      <c r="C60" t="s">
        <v>510</v>
      </c>
      <c r="D60" t="s">
        <v>511</v>
      </c>
      <c r="F60">
        <v>7.41486</v>
      </c>
      <c r="G60">
        <v>7.7634550000000004</v>
      </c>
      <c r="H60">
        <v>7.7568060000000001</v>
      </c>
      <c r="I60">
        <v>7.7594810000000001</v>
      </c>
      <c r="J60">
        <v>7.7310930000000004</v>
      </c>
      <c r="K60">
        <v>7.6885079999999997</v>
      </c>
      <c r="L60">
        <v>7.6363200000000004</v>
      </c>
      <c r="M60">
        <v>7.5823039999999997</v>
      </c>
      <c r="N60">
        <v>7.52963</v>
      </c>
      <c r="O60">
        <v>7.4709649999999996</v>
      </c>
      <c r="P60">
        <v>7.4182860000000002</v>
      </c>
      <c r="Q60">
        <v>7.3677419999999998</v>
      </c>
      <c r="R60">
        <v>7.321161</v>
      </c>
      <c r="S60">
        <v>7.2866249999999999</v>
      </c>
      <c r="T60">
        <v>7.2593420000000002</v>
      </c>
      <c r="U60">
        <v>7.2363309999999998</v>
      </c>
      <c r="V60">
        <v>7.2135749999999996</v>
      </c>
      <c r="W60">
        <v>7.1916900000000004</v>
      </c>
      <c r="X60">
        <v>7.1727829999999999</v>
      </c>
      <c r="Y60">
        <v>7.1609230000000004</v>
      </c>
      <c r="Z60">
        <v>7.1538339999999998</v>
      </c>
      <c r="AA60">
        <v>7.1467980000000004</v>
      </c>
      <c r="AB60">
        <v>7.1468230000000004</v>
      </c>
      <c r="AC60">
        <v>7.1527260000000004</v>
      </c>
      <c r="AD60">
        <v>7.1614250000000004</v>
      </c>
      <c r="AE60">
        <v>7.1687839999999996</v>
      </c>
      <c r="AF60">
        <v>7.1772609999999997</v>
      </c>
      <c r="AG60">
        <v>7.187538</v>
      </c>
      <c r="AH60">
        <v>7.2009160000000003</v>
      </c>
      <c r="AI60">
        <v>7.2176770000000001</v>
      </c>
      <c r="AJ60">
        <v>7.234629</v>
      </c>
      <c r="AK60" s="58">
        <v>-1E-3</v>
      </c>
    </row>
    <row r="61" spans="1:37">
      <c r="A61" t="s">
        <v>390</v>
      </c>
      <c r="B61" t="s">
        <v>472</v>
      </c>
      <c r="C61" t="s">
        <v>512</v>
      </c>
      <c r="D61" t="s">
        <v>511</v>
      </c>
      <c r="F61">
        <v>0.41731099999999999</v>
      </c>
      <c r="G61">
        <v>0.42949900000000002</v>
      </c>
      <c r="H61">
        <v>0.43555700000000003</v>
      </c>
      <c r="I61">
        <v>0.436413</v>
      </c>
      <c r="J61">
        <v>0.43771900000000002</v>
      </c>
      <c r="K61">
        <v>0.441272</v>
      </c>
      <c r="L61">
        <v>0.44286500000000001</v>
      </c>
      <c r="M61">
        <v>0.44359599999999999</v>
      </c>
      <c r="N61">
        <v>0.44402799999999998</v>
      </c>
      <c r="O61">
        <v>0.44399899999999998</v>
      </c>
      <c r="P61">
        <v>0.44468099999999999</v>
      </c>
      <c r="Q61">
        <v>0.44627800000000001</v>
      </c>
      <c r="R61">
        <v>0.44806000000000001</v>
      </c>
      <c r="S61">
        <v>0.45040200000000002</v>
      </c>
      <c r="T61">
        <v>0.453787</v>
      </c>
      <c r="U61">
        <v>0.457424</v>
      </c>
      <c r="V61">
        <v>0.46066600000000002</v>
      </c>
      <c r="W61">
        <v>0.46419500000000002</v>
      </c>
      <c r="X61">
        <v>0.46831699999999998</v>
      </c>
      <c r="Y61">
        <v>0.47256900000000002</v>
      </c>
      <c r="Z61">
        <v>0.47679899999999997</v>
      </c>
      <c r="AA61">
        <v>0.48189599999999999</v>
      </c>
      <c r="AB61">
        <v>0.48762100000000003</v>
      </c>
      <c r="AC61">
        <v>0.493973</v>
      </c>
      <c r="AD61">
        <v>0.50021300000000002</v>
      </c>
      <c r="AE61">
        <v>0.50631099999999996</v>
      </c>
      <c r="AF61">
        <v>0.51283999999999996</v>
      </c>
      <c r="AG61">
        <v>0.51861599999999997</v>
      </c>
      <c r="AH61">
        <v>0.52472700000000005</v>
      </c>
      <c r="AI61">
        <v>0.53132599999999996</v>
      </c>
      <c r="AJ61">
        <v>0.53798599999999996</v>
      </c>
      <c r="AK61" s="58">
        <v>8.9999999999999993E-3</v>
      </c>
    </row>
    <row r="62" spans="1:37">
      <c r="A62" t="s">
        <v>398</v>
      </c>
      <c r="B62" t="s">
        <v>474</v>
      </c>
      <c r="C62" t="s">
        <v>513</v>
      </c>
      <c r="D62" t="s">
        <v>511</v>
      </c>
      <c r="F62">
        <v>6.0067000000000002E-2</v>
      </c>
      <c r="G62">
        <v>7.5261999999999996E-2</v>
      </c>
      <c r="H62">
        <v>8.6234000000000005E-2</v>
      </c>
      <c r="I62">
        <v>9.4556000000000001E-2</v>
      </c>
      <c r="J62">
        <v>0.100601</v>
      </c>
      <c r="K62">
        <v>0.10506</v>
      </c>
      <c r="L62">
        <v>0.108228</v>
      </c>
      <c r="M62">
        <v>0.110531</v>
      </c>
      <c r="N62">
        <v>0.11190799999999999</v>
      </c>
      <c r="O62">
        <v>0.112777</v>
      </c>
      <c r="P62">
        <v>0.11366900000000001</v>
      </c>
      <c r="Q62">
        <v>0.113986</v>
      </c>
      <c r="R62">
        <v>0.11443</v>
      </c>
      <c r="S62">
        <v>0.114595</v>
      </c>
      <c r="T62">
        <v>0.114661</v>
      </c>
      <c r="U62">
        <v>0.114647</v>
      </c>
      <c r="V62">
        <v>0.114605</v>
      </c>
      <c r="W62">
        <v>0.114498</v>
      </c>
      <c r="X62">
        <v>0.114339</v>
      </c>
      <c r="Y62">
        <v>0.114051</v>
      </c>
      <c r="Z62">
        <v>0.11389000000000001</v>
      </c>
      <c r="AA62">
        <v>0.113548</v>
      </c>
      <c r="AB62">
        <v>0.113168</v>
      </c>
      <c r="AC62">
        <v>0.112785</v>
      </c>
      <c r="AD62">
        <v>0.112369</v>
      </c>
      <c r="AE62">
        <v>0.111886</v>
      </c>
      <c r="AF62">
        <v>0.111528</v>
      </c>
      <c r="AG62">
        <v>0.111106</v>
      </c>
      <c r="AH62">
        <v>0.110722</v>
      </c>
      <c r="AI62">
        <v>0.11033</v>
      </c>
      <c r="AJ62">
        <v>0.110025</v>
      </c>
      <c r="AK62" s="58">
        <v>0.02</v>
      </c>
    </row>
    <row r="63" spans="1:37">
      <c r="A63" t="s">
        <v>476</v>
      </c>
      <c r="B63" t="s">
        <v>477</v>
      </c>
      <c r="C63" t="s">
        <v>514</v>
      </c>
      <c r="D63" t="s">
        <v>511</v>
      </c>
      <c r="F63">
        <v>2.5112580000000002</v>
      </c>
      <c r="G63">
        <v>2.5597889999999999</v>
      </c>
      <c r="H63">
        <v>2.6240510000000001</v>
      </c>
      <c r="I63">
        <v>2.6269870000000002</v>
      </c>
      <c r="J63">
        <v>2.6313469999999999</v>
      </c>
      <c r="K63">
        <v>2.6397469999999998</v>
      </c>
      <c r="L63">
        <v>2.6280220000000001</v>
      </c>
      <c r="M63">
        <v>2.6099429999999999</v>
      </c>
      <c r="N63">
        <v>2.5926040000000001</v>
      </c>
      <c r="O63">
        <v>2.574198</v>
      </c>
      <c r="P63">
        <v>2.5603400000000001</v>
      </c>
      <c r="Q63">
        <v>2.547774</v>
      </c>
      <c r="R63">
        <v>2.533687</v>
      </c>
      <c r="S63">
        <v>2.523072</v>
      </c>
      <c r="T63">
        <v>2.5186860000000002</v>
      </c>
      <c r="U63">
        <v>2.518694</v>
      </c>
      <c r="V63">
        <v>2.5175010000000002</v>
      </c>
      <c r="W63">
        <v>2.5199500000000001</v>
      </c>
      <c r="X63">
        <v>2.5285030000000002</v>
      </c>
      <c r="Y63">
        <v>2.5376780000000001</v>
      </c>
      <c r="Z63">
        <v>2.545722</v>
      </c>
      <c r="AA63">
        <v>2.5615579999999998</v>
      </c>
      <c r="AB63">
        <v>2.5850629999999999</v>
      </c>
      <c r="AC63">
        <v>2.6115210000000002</v>
      </c>
      <c r="AD63">
        <v>2.635405</v>
      </c>
      <c r="AE63">
        <v>2.659789</v>
      </c>
      <c r="AF63">
        <v>2.6842009999999998</v>
      </c>
      <c r="AG63">
        <v>2.7086160000000001</v>
      </c>
      <c r="AH63">
        <v>2.7354129999999999</v>
      </c>
      <c r="AI63">
        <v>2.7643849999999999</v>
      </c>
      <c r="AJ63">
        <v>2.7948050000000002</v>
      </c>
      <c r="AK63" s="58">
        <v>4.0000000000000001E-3</v>
      </c>
    </row>
    <row r="64" spans="1:37">
      <c r="A64" t="s">
        <v>202</v>
      </c>
      <c r="B64" t="s">
        <v>479</v>
      </c>
      <c r="C64" t="s">
        <v>480</v>
      </c>
      <c r="D64" t="s">
        <v>515</v>
      </c>
      <c r="E64" t="s">
        <v>511</v>
      </c>
      <c r="F64">
        <v>1.4036E-2</v>
      </c>
      <c r="G64">
        <v>1.6749E-2</v>
      </c>
      <c r="H64">
        <v>1.8918000000000001E-2</v>
      </c>
      <c r="I64">
        <v>2.0594000000000001E-2</v>
      </c>
      <c r="J64">
        <v>2.1774999999999999E-2</v>
      </c>
      <c r="K64">
        <v>2.2697999999999999E-2</v>
      </c>
      <c r="L64">
        <v>2.3358E-2</v>
      </c>
      <c r="M64">
        <v>2.3858000000000001E-2</v>
      </c>
      <c r="N64">
        <v>2.4087999999999998E-2</v>
      </c>
      <c r="O64">
        <v>2.4233999999999999E-2</v>
      </c>
      <c r="P64">
        <v>2.4532999999999999E-2</v>
      </c>
      <c r="Q64">
        <v>2.4749E-2</v>
      </c>
      <c r="R64">
        <v>2.5089E-2</v>
      </c>
      <c r="S64">
        <v>2.5395999999999998E-2</v>
      </c>
      <c r="T64">
        <v>2.5734E-2</v>
      </c>
      <c r="U64">
        <v>2.6058000000000001E-2</v>
      </c>
      <c r="V64">
        <v>2.6350999999999999E-2</v>
      </c>
      <c r="W64">
        <v>2.6626E-2</v>
      </c>
      <c r="X64">
        <v>2.6917E-2</v>
      </c>
      <c r="Y64">
        <v>2.7189999999999999E-2</v>
      </c>
      <c r="Z64">
        <v>2.7553000000000001E-2</v>
      </c>
      <c r="AA64">
        <v>2.7865999999999998E-2</v>
      </c>
      <c r="AB64">
        <v>2.8205999999999998E-2</v>
      </c>
      <c r="AC64">
        <v>2.8573000000000001E-2</v>
      </c>
      <c r="AD64">
        <v>2.8930000000000001E-2</v>
      </c>
      <c r="AE64">
        <v>2.9250000000000002E-2</v>
      </c>
      <c r="AF64">
        <v>2.9614000000000001E-2</v>
      </c>
      <c r="AG64">
        <v>2.9936999999999998E-2</v>
      </c>
      <c r="AH64">
        <v>3.0283999999999998E-2</v>
      </c>
      <c r="AI64">
        <v>3.0613000000000001E-2</v>
      </c>
      <c r="AJ64">
        <v>3.0939999999999999E-2</v>
      </c>
      <c r="AK64" s="58">
        <v>2.7E-2</v>
      </c>
    </row>
    <row r="65" spans="1:37">
      <c r="A65" t="s">
        <v>202</v>
      </c>
      <c r="B65" t="s">
        <v>482</v>
      </c>
      <c r="C65" t="s">
        <v>483</v>
      </c>
      <c r="D65" t="s">
        <v>516</v>
      </c>
      <c r="E65" t="s">
        <v>511</v>
      </c>
      <c r="F65">
        <v>0.20702400000000001</v>
      </c>
      <c r="G65">
        <v>0.218776</v>
      </c>
      <c r="H65">
        <v>0.222188</v>
      </c>
      <c r="I65">
        <v>0.218747</v>
      </c>
      <c r="J65">
        <v>0.21723500000000001</v>
      </c>
      <c r="K65">
        <v>0.21229300000000001</v>
      </c>
      <c r="L65">
        <v>0.213229</v>
      </c>
      <c r="M65">
        <v>0.21123500000000001</v>
      </c>
      <c r="N65">
        <v>0.21215000000000001</v>
      </c>
      <c r="O65">
        <v>0.21366499999999999</v>
      </c>
      <c r="P65">
        <v>0.21421200000000001</v>
      </c>
      <c r="Q65">
        <v>0.213729</v>
      </c>
      <c r="R65">
        <v>0.21353800000000001</v>
      </c>
      <c r="S65">
        <v>0.21389</v>
      </c>
      <c r="T65">
        <v>0.21425900000000001</v>
      </c>
      <c r="U65">
        <v>0.213644</v>
      </c>
      <c r="V65">
        <v>0.21243500000000001</v>
      </c>
      <c r="W65">
        <v>0.21105499999999999</v>
      </c>
      <c r="X65">
        <v>0.209005</v>
      </c>
      <c r="Y65">
        <v>0.20816799999999999</v>
      </c>
      <c r="Z65">
        <v>0.20721000000000001</v>
      </c>
      <c r="AA65">
        <v>0.20730100000000001</v>
      </c>
      <c r="AB65">
        <v>0.20807100000000001</v>
      </c>
      <c r="AC65">
        <v>0.20841999999999999</v>
      </c>
      <c r="AD65">
        <v>0.208648</v>
      </c>
      <c r="AE65">
        <v>0.20769199999999999</v>
      </c>
      <c r="AF65">
        <v>0.20749200000000001</v>
      </c>
      <c r="AG65">
        <v>0.20763799999999999</v>
      </c>
      <c r="AH65">
        <v>0.20822599999999999</v>
      </c>
      <c r="AI65">
        <v>0.20866399999999999</v>
      </c>
      <c r="AJ65">
        <v>0.20951700000000001</v>
      </c>
      <c r="AK65" s="58">
        <v>0</v>
      </c>
    </row>
    <row r="66" spans="1:37">
      <c r="A66" t="s">
        <v>485</v>
      </c>
      <c r="B66" t="s">
        <v>486</v>
      </c>
      <c r="C66" t="s">
        <v>487</v>
      </c>
      <c r="D66" t="s">
        <v>517</v>
      </c>
      <c r="E66" t="s">
        <v>511</v>
      </c>
      <c r="F66">
        <v>3.6641E-2</v>
      </c>
      <c r="G66">
        <v>3.7444999999999999E-2</v>
      </c>
      <c r="H66">
        <v>3.7018000000000002E-2</v>
      </c>
      <c r="I66">
        <v>3.6283000000000003E-2</v>
      </c>
      <c r="J66">
        <v>3.5446999999999999E-2</v>
      </c>
      <c r="K66">
        <v>3.4637000000000001E-2</v>
      </c>
      <c r="L66">
        <v>3.3588E-2</v>
      </c>
      <c r="M66">
        <v>3.2508000000000002E-2</v>
      </c>
      <c r="N66">
        <v>3.1483999999999998E-2</v>
      </c>
      <c r="O66">
        <v>3.0461999999999999E-2</v>
      </c>
      <c r="P66">
        <v>2.9468999999999999E-2</v>
      </c>
      <c r="Q66">
        <v>2.8944999999999999E-2</v>
      </c>
      <c r="R66">
        <v>2.8403999999999999E-2</v>
      </c>
      <c r="S66">
        <v>2.7907999999999999E-2</v>
      </c>
      <c r="T66">
        <v>2.7435999999999999E-2</v>
      </c>
      <c r="U66">
        <v>2.6918000000000001E-2</v>
      </c>
      <c r="V66">
        <v>2.6376E-2</v>
      </c>
      <c r="W66">
        <v>2.5853000000000001E-2</v>
      </c>
      <c r="X66">
        <v>2.5326999999999999E-2</v>
      </c>
      <c r="Y66">
        <v>2.4819000000000001E-2</v>
      </c>
      <c r="Z66">
        <v>2.4271000000000001E-2</v>
      </c>
      <c r="AA66">
        <v>2.4018000000000001E-2</v>
      </c>
      <c r="AB66">
        <v>2.3821999999999999E-2</v>
      </c>
      <c r="AC66">
        <v>2.3644999999999999E-2</v>
      </c>
      <c r="AD66">
        <v>2.3432999999999999E-2</v>
      </c>
      <c r="AE66">
        <v>2.3206999999999998E-2</v>
      </c>
      <c r="AF66">
        <v>2.2987E-2</v>
      </c>
      <c r="AG66">
        <v>2.2762000000000001E-2</v>
      </c>
      <c r="AH66">
        <v>2.2536E-2</v>
      </c>
      <c r="AI66">
        <v>2.2348E-2</v>
      </c>
      <c r="AJ66">
        <v>2.2168E-2</v>
      </c>
      <c r="AK66" s="58">
        <v>-1.7000000000000001E-2</v>
      </c>
    </row>
    <row r="67" spans="1:37">
      <c r="A67" t="s">
        <v>485</v>
      </c>
      <c r="B67" t="s">
        <v>489</v>
      </c>
      <c r="C67" t="s">
        <v>490</v>
      </c>
      <c r="D67" t="s">
        <v>518</v>
      </c>
      <c r="E67" t="s">
        <v>511</v>
      </c>
      <c r="F67">
        <v>0.390127</v>
      </c>
      <c r="G67">
        <v>0.39999499999999999</v>
      </c>
      <c r="H67">
        <v>0.43443500000000002</v>
      </c>
      <c r="I67">
        <v>0.43384299999999998</v>
      </c>
      <c r="J67">
        <v>0.431753</v>
      </c>
      <c r="K67">
        <v>0.41907299999999997</v>
      </c>
      <c r="L67">
        <v>0.41936800000000002</v>
      </c>
      <c r="M67">
        <v>0.41485699999999998</v>
      </c>
      <c r="N67">
        <v>0.41422599999999998</v>
      </c>
      <c r="O67">
        <v>0.41360400000000003</v>
      </c>
      <c r="P67">
        <v>0.42046499999999998</v>
      </c>
      <c r="Q67">
        <v>0.414773</v>
      </c>
      <c r="R67">
        <v>0.41464099999999998</v>
      </c>
      <c r="S67">
        <v>0.41435100000000002</v>
      </c>
      <c r="T67">
        <v>0.41415099999999999</v>
      </c>
      <c r="U67">
        <v>0.41387600000000002</v>
      </c>
      <c r="V67">
        <v>0.413684</v>
      </c>
      <c r="W67">
        <v>0.41437400000000002</v>
      </c>
      <c r="X67">
        <v>0.41350500000000001</v>
      </c>
      <c r="Y67">
        <v>0.41370699999999999</v>
      </c>
      <c r="Z67">
        <v>0.41032400000000002</v>
      </c>
      <c r="AA67">
        <v>0.41301100000000002</v>
      </c>
      <c r="AB67">
        <v>0.40906100000000001</v>
      </c>
      <c r="AC67">
        <v>0.40914200000000001</v>
      </c>
      <c r="AD67">
        <v>0.40682699999999999</v>
      </c>
      <c r="AE67">
        <v>0.40866999999999998</v>
      </c>
      <c r="AF67">
        <v>0.40670600000000001</v>
      </c>
      <c r="AG67">
        <v>0.40569300000000003</v>
      </c>
      <c r="AH67">
        <v>0.40555600000000003</v>
      </c>
      <c r="AI67">
        <v>0.40563399999999999</v>
      </c>
      <c r="AJ67">
        <v>0.40534700000000001</v>
      </c>
      <c r="AK67" s="58">
        <v>1E-3</v>
      </c>
    </row>
    <row r="68" spans="1:37">
      <c r="A68" t="s">
        <v>492</v>
      </c>
      <c r="B68" t="s">
        <v>493</v>
      </c>
      <c r="C68" t="s">
        <v>519</v>
      </c>
      <c r="D68" t="s">
        <v>511</v>
      </c>
      <c r="F68">
        <v>0.10620300000000001</v>
      </c>
      <c r="G68">
        <v>0.10661</v>
      </c>
      <c r="H68">
        <v>0.108182</v>
      </c>
      <c r="I68">
        <v>0.108732</v>
      </c>
      <c r="J68">
        <v>0.108568</v>
      </c>
      <c r="K68">
        <v>0.108399</v>
      </c>
      <c r="L68">
        <v>0.10793999999999999</v>
      </c>
      <c r="M68">
        <v>0.107278</v>
      </c>
      <c r="N68">
        <v>0.10649</v>
      </c>
      <c r="O68">
        <v>0.10561</v>
      </c>
      <c r="P68">
        <v>0.104948</v>
      </c>
      <c r="Q68">
        <v>0.104445</v>
      </c>
      <c r="R68">
        <v>0.10404099999999999</v>
      </c>
      <c r="S68">
        <v>0.10366300000000001</v>
      </c>
      <c r="T68">
        <v>0.103362</v>
      </c>
      <c r="U68">
        <v>0.102993</v>
      </c>
      <c r="V68">
        <v>0.10242999999999999</v>
      </c>
      <c r="W68">
        <v>0.10180400000000001</v>
      </c>
      <c r="X68">
        <v>0.101244</v>
      </c>
      <c r="Y68">
        <v>0.100744</v>
      </c>
      <c r="Z68">
        <v>0.100316</v>
      </c>
      <c r="AA68">
        <v>9.9903000000000006E-2</v>
      </c>
      <c r="AB68">
        <v>9.9570000000000006E-2</v>
      </c>
      <c r="AC68">
        <v>9.9289000000000002E-2</v>
      </c>
      <c r="AD68">
        <v>9.8981E-2</v>
      </c>
      <c r="AE68">
        <v>9.8610000000000003E-2</v>
      </c>
      <c r="AF68">
        <v>9.8207000000000003E-2</v>
      </c>
      <c r="AG68">
        <v>9.7785999999999998E-2</v>
      </c>
      <c r="AH68">
        <v>9.7418000000000005E-2</v>
      </c>
      <c r="AI68">
        <v>9.7045999999999993E-2</v>
      </c>
      <c r="AJ68">
        <v>9.6629999999999994E-2</v>
      </c>
      <c r="AK68" s="58">
        <v>-3.0000000000000001E-3</v>
      </c>
    </row>
    <row r="69" spans="1:37">
      <c r="A69" t="s">
        <v>180</v>
      </c>
      <c r="B69" t="s">
        <v>495</v>
      </c>
      <c r="C69" t="s">
        <v>520</v>
      </c>
      <c r="D69" t="s">
        <v>511</v>
      </c>
      <c r="F69">
        <v>0.90030500000000002</v>
      </c>
      <c r="G69">
        <v>1.2242280000000001</v>
      </c>
      <c r="H69">
        <v>1.3666560000000001</v>
      </c>
      <c r="I69">
        <v>1.431586</v>
      </c>
      <c r="J69">
        <v>1.465417</v>
      </c>
      <c r="K69">
        <v>1.493943</v>
      </c>
      <c r="L69">
        <v>1.5033190000000001</v>
      </c>
      <c r="M69">
        <v>1.51125</v>
      </c>
      <c r="N69">
        <v>1.5245899999999999</v>
      </c>
      <c r="O69">
        <v>1.5354730000000001</v>
      </c>
      <c r="P69">
        <v>1.550559</v>
      </c>
      <c r="Q69">
        <v>1.5690360000000001</v>
      </c>
      <c r="R69">
        <v>1.591561</v>
      </c>
      <c r="S69">
        <v>1.6151040000000001</v>
      </c>
      <c r="T69">
        <v>1.638806</v>
      </c>
      <c r="U69">
        <v>1.6621159999999999</v>
      </c>
      <c r="V69">
        <v>1.68021</v>
      </c>
      <c r="W69">
        <v>1.696088</v>
      </c>
      <c r="X69">
        <v>1.714078</v>
      </c>
      <c r="Y69">
        <v>1.7328049999999999</v>
      </c>
      <c r="Z69">
        <v>1.7549630000000001</v>
      </c>
      <c r="AA69">
        <v>1.7766729999999999</v>
      </c>
      <c r="AB69">
        <v>1.8012319999999999</v>
      </c>
      <c r="AC69">
        <v>1.8266709999999999</v>
      </c>
      <c r="AD69">
        <v>1.853548</v>
      </c>
      <c r="AE69">
        <v>1.87862</v>
      </c>
      <c r="AF69">
        <v>1.9024920000000001</v>
      </c>
      <c r="AG69">
        <v>1.9240060000000001</v>
      </c>
      <c r="AH69">
        <v>1.9438629999999999</v>
      </c>
      <c r="AI69">
        <v>1.9620580000000001</v>
      </c>
      <c r="AJ69">
        <v>1.980388</v>
      </c>
      <c r="AK69" s="58">
        <v>2.7E-2</v>
      </c>
    </row>
    <row r="70" spans="1:37">
      <c r="A70" t="s">
        <v>497</v>
      </c>
      <c r="B70" t="s">
        <v>498</v>
      </c>
      <c r="C70" t="s">
        <v>521</v>
      </c>
      <c r="D70" t="s">
        <v>511</v>
      </c>
      <c r="F70">
        <v>0.257081</v>
      </c>
      <c r="G70">
        <v>0.26143699999999997</v>
      </c>
      <c r="H70">
        <v>0.261799</v>
      </c>
      <c r="I70">
        <v>0.25547199999999998</v>
      </c>
      <c r="J70">
        <v>0.25130000000000002</v>
      </c>
      <c r="K70">
        <v>0.25104900000000002</v>
      </c>
      <c r="L70">
        <v>0.25044300000000003</v>
      </c>
      <c r="M70">
        <v>0.25035600000000002</v>
      </c>
      <c r="N70">
        <v>0.25174200000000002</v>
      </c>
      <c r="O70">
        <v>0.25118699999999999</v>
      </c>
      <c r="P70">
        <v>0.25024600000000002</v>
      </c>
      <c r="Q70">
        <v>0.25020599999999998</v>
      </c>
      <c r="R70">
        <v>0.250612</v>
      </c>
      <c r="S70">
        <v>0.25102799999999997</v>
      </c>
      <c r="T70">
        <v>0.25145299999999998</v>
      </c>
      <c r="U70">
        <v>0.25187399999999999</v>
      </c>
      <c r="V70">
        <v>0.25231300000000001</v>
      </c>
      <c r="W70">
        <v>0.25277300000000003</v>
      </c>
      <c r="X70">
        <v>0.25323400000000001</v>
      </c>
      <c r="Y70">
        <v>0.25370500000000001</v>
      </c>
      <c r="Z70">
        <v>0.25417400000000001</v>
      </c>
      <c r="AA70">
        <v>0.25464799999999999</v>
      </c>
      <c r="AB70">
        <v>0.25512299999999999</v>
      </c>
      <c r="AC70">
        <v>0.25560699999999997</v>
      </c>
      <c r="AD70">
        <v>0.25609199999999999</v>
      </c>
      <c r="AE70">
        <v>0.256577</v>
      </c>
      <c r="AF70">
        <v>0.257052</v>
      </c>
      <c r="AG70">
        <v>0.257544</v>
      </c>
      <c r="AH70">
        <v>0.25802799999999998</v>
      </c>
      <c r="AI70">
        <v>0.25851200000000002</v>
      </c>
      <c r="AJ70">
        <v>0.25899800000000001</v>
      </c>
      <c r="AK70" s="58">
        <v>0</v>
      </c>
    </row>
    <row r="71" spans="1:37">
      <c r="A71" t="s">
        <v>500</v>
      </c>
      <c r="B71" t="s">
        <v>501</v>
      </c>
      <c r="C71" t="s">
        <v>522</v>
      </c>
      <c r="D71" t="s">
        <v>511</v>
      </c>
      <c r="F71">
        <v>5.7265000000000003E-2</v>
      </c>
      <c r="G71">
        <v>5.8296000000000001E-2</v>
      </c>
      <c r="H71">
        <v>5.8956000000000001E-2</v>
      </c>
      <c r="I71">
        <v>5.9428000000000002E-2</v>
      </c>
      <c r="J71">
        <v>5.9715999999999998E-2</v>
      </c>
      <c r="K71">
        <v>5.9859999999999997E-2</v>
      </c>
      <c r="L71">
        <v>5.9929000000000003E-2</v>
      </c>
      <c r="M71">
        <v>5.9769000000000003E-2</v>
      </c>
      <c r="N71">
        <v>5.9648E-2</v>
      </c>
      <c r="O71">
        <v>5.9551E-2</v>
      </c>
      <c r="P71">
        <v>5.9452999999999999E-2</v>
      </c>
      <c r="Q71">
        <v>5.9371E-2</v>
      </c>
      <c r="R71">
        <v>5.9285999999999998E-2</v>
      </c>
      <c r="S71">
        <v>5.9220000000000002E-2</v>
      </c>
      <c r="T71">
        <v>5.9193000000000003E-2</v>
      </c>
      <c r="U71">
        <v>5.9143000000000001E-2</v>
      </c>
      <c r="V71">
        <v>5.9069000000000003E-2</v>
      </c>
      <c r="W71">
        <v>5.9001999999999999E-2</v>
      </c>
      <c r="X71">
        <v>5.8951000000000003E-2</v>
      </c>
      <c r="Y71">
        <v>5.8895000000000003E-2</v>
      </c>
      <c r="Z71">
        <v>5.8834999999999998E-2</v>
      </c>
      <c r="AA71">
        <v>5.8798000000000003E-2</v>
      </c>
      <c r="AB71">
        <v>5.8785999999999998E-2</v>
      </c>
      <c r="AC71">
        <v>5.8751999999999999E-2</v>
      </c>
      <c r="AD71">
        <v>5.8749999999999997E-2</v>
      </c>
      <c r="AE71">
        <v>5.8785999999999998E-2</v>
      </c>
      <c r="AF71">
        <v>5.8819999999999997E-2</v>
      </c>
      <c r="AG71">
        <v>5.8840999999999997E-2</v>
      </c>
      <c r="AH71">
        <v>5.8853999999999997E-2</v>
      </c>
      <c r="AI71">
        <v>5.8841999999999998E-2</v>
      </c>
      <c r="AJ71">
        <v>5.8811000000000002E-2</v>
      </c>
      <c r="AK71" s="58">
        <v>1E-3</v>
      </c>
    </row>
    <row r="72" spans="1:37">
      <c r="A72" t="s">
        <v>503</v>
      </c>
      <c r="B72" t="s">
        <v>504</v>
      </c>
      <c r="C72" t="s">
        <v>523</v>
      </c>
      <c r="D72" t="s">
        <v>511</v>
      </c>
      <c r="F72">
        <v>0.33362199999999997</v>
      </c>
      <c r="G72">
        <v>0.35989300000000002</v>
      </c>
      <c r="H72">
        <v>0.35738500000000001</v>
      </c>
      <c r="I72">
        <v>0.33912999999999999</v>
      </c>
      <c r="J72">
        <v>0.321378</v>
      </c>
      <c r="K72">
        <v>0.31407800000000002</v>
      </c>
      <c r="L72">
        <v>0.29447499999999999</v>
      </c>
      <c r="M72">
        <v>0.29188999999999998</v>
      </c>
      <c r="N72">
        <v>0.29137299999999999</v>
      </c>
      <c r="O72">
        <v>0.29111500000000001</v>
      </c>
      <c r="P72">
        <v>0.28884300000000002</v>
      </c>
      <c r="Q72">
        <v>0.28942200000000001</v>
      </c>
      <c r="R72">
        <v>0.29186200000000001</v>
      </c>
      <c r="S72">
        <v>0.29306199999999999</v>
      </c>
      <c r="T72">
        <v>0.29408400000000001</v>
      </c>
      <c r="U72">
        <v>0.29638300000000001</v>
      </c>
      <c r="V72">
        <v>0.29789100000000002</v>
      </c>
      <c r="W72">
        <v>0.29989399999999999</v>
      </c>
      <c r="X72">
        <v>0.30217699999999997</v>
      </c>
      <c r="Y72">
        <v>0.30419200000000002</v>
      </c>
      <c r="Z72">
        <v>0.30738599999999999</v>
      </c>
      <c r="AA72">
        <v>0.309228</v>
      </c>
      <c r="AB72">
        <v>0.31188399999999999</v>
      </c>
      <c r="AC72">
        <v>0.31561400000000001</v>
      </c>
      <c r="AD72">
        <v>0.31934400000000002</v>
      </c>
      <c r="AE72">
        <v>0.32186399999999998</v>
      </c>
      <c r="AF72">
        <v>0.32561499999999999</v>
      </c>
      <c r="AG72">
        <v>0.32769799999999999</v>
      </c>
      <c r="AH72">
        <v>0.33047500000000002</v>
      </c>
      <c r="AI72">
        <v>0.33379700000000001</v>
      </c>
      <c r="AJ72">
        <v>0.33754800000000001</v>
      </c>
      <c r="AK72" s="58">
        <v>0</v>
      </c>
    </row>
    <row r="73" spans="1:37">
      <c r="A73" t="s">
        <v>506</v>
      </c>
      <c r="B73" t="s">
        <v>507</v>
      </c>
      <c r="C73" t="s">
        <v>524</v>
      </c>
      <c r="D73" t="s">
        <v>511</v>
      </c>
      <c r="F73">
        <v>12.7058</v>
      </c>
      <c r="G73">
        <v>13.511435000000001</v>
      </c>
      <c r="H73">
        <v>13.768183000000001</v>
      </c>
      <c r="I73">
        <v>13.821254</v>
      </c>
      <c r="J73">
        <v>13.813351000000001</v>
      </c>
      <c r="K73">
        <v>13.790618</v>
      </c>
      <c r="L73">
        <v>13.721086</v>
      </c>
      <c r="M73">
        <v>13.649374999999999</v>
      </c>
      <c r="N73">
        <v>13.593961999999999</v>
      </c>
      <c r="O73">
        <v>13.526839000000001</v>
      </c>
      <c r="P73">
        <v>13.479706</v>
      </c>
      <c r="Q73">
        <v>13.430456</v>
      </c>
      <c r="R73">
        <v>13.396371</v>
      </c>
      <c r="S73">
        <v>13.378316999999999</v>
      </c>
      <c r="T73">
        <v>13.374954000000001</v>
      </c>
      <c r="U73">
        <v>13.380100000000001</v>
      </c>
      <c r="V73">
        <v>13.377107000000001</v>
      </c>
      <c r="W73">
        <v>13.377803999999999</v>
      </c>
      <c r="X73">
        <v>13.388377999999999</v>
      </c>
      <c r="Y73">
        <v>13.409447</v>
      </c>
      <c r="Z73">
        <v>13.435276</v>
      </c>
      <c r="AA73">
        <v>13.475247</v>
      </c>
      <c r="AB73">
        <v>13.528428999999999</v>
      </c>
      <c r="AC73">
        <v>13.596717</v>
      </c>
      <c r="AD73">
        <v>13.663966</v>
      </c>
      <c r="AE73">
        <v>13.730045</v>
      </c>
      <c r="AF73">
        <v>13.794814000000001</v>
      </c>
      <c r="AG73">
        <v>13.85778</v>
      </c>
      <c r="AH73">
        <v>13.927019</v>
      </c>
      <c r="AI73">
        <v>14.00123</v>
      </c>
      <c r="AJ73">
        <v>14.077793</v>
      </c>
      <c r="AK73" s="58">
        <v>3.0000000000000001E-3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7"/>
  <sheetViews>
    <sheetView topLeftCell="A4" workbookViewId="0">
      <selection activeCell="E18" sqref="E18"/>
    </sheetView>
  </sheetViews>
  <sheetFormatPr defaultColWidth="17.28515625" defaultRowHeight="15"/>
  <sheetData>
    <row r="1" spans="1:2">
      <c r="A1" t="s">
        <v>527</v>
      </c>
    </row>
    <row r="2" spans="1:2">
      <c r="A2" s="55" t="s">
        <v>276</v>
      </c>
      <c r="B2" s="56" t="s">
        <v>277</v>
      </c>
    </row>
    <row r="3" spans="1:2">
      <c r="A3" s="57"/>
      <c r="B3" s="56"/>
    </row>
    <row r="4" spans="1:2">
      <c r="A4" s="56" t="s">
        <v>526</v>
      </c>
    </row>
    <row r="5" spans="1:2">
      <c r="A5" s="56"/>
    </row>
    <row r="6" spans="1:2">
      <c r="A6" s="56" t="s">
        <v>278</v>
      </c>
      <c r="B6" s="56" t="s">
        <v>279</v>
      </c>
    </row>
    <row r="7" spans="1:2">
      <c r="A7" s="56">
        <v>2050</v>
      </c>
      <c r="B7" s="56">
        <v>47.879238000000001</v>
      </c>
    </row>
    <row r="8" spans="1:2">
      <c r="A8" s="56">
        <v>2049</v>
      </c>
      <c r="B8" s="56">
        <v>47.576729</v>
      </c>
    </row>
    <row r="9" spans="1:2">
      <c r="A9" s="56">
        <v>2048</v>
      </c>
      <c r="B9" s="56">
        <v>47.211903</v>
      </c>
    </row>
    <row r="10" spans="1:2">
      <c r="A10" s="56">
        <v>2047</v>
      </c>
      <c r="B10" s="56">
        <v>46.848784999999999</v>
      </c>
    </row>
    <row r="11" spans="1:2">
      <c r="A11" s="56">
        <v>2046</v>
      </c>
      <c r="B11" s="56">
        <v>46.503982999999998</v>
      </c>
    </row>
    <row r="12" spans="1:2">
      <c r="A12" s="56">
        <v>2045</v>
      </c>
      <c r="B12" s="56">
        <v>46.127139999999997</v>
      </c>
    </row>
    <row r="13" spans="1:2">
      <c r="A13" s="56">
        <v>2044</v>
      </c>
      <c r="B13" s="56">
        <v>45.713821000000003</v>
      </c>
    </row>
    <row r="14" spans="1:2">
      <c r="A14" s="56">
        <v>2043</v>
      </c>
      <c r="B14" s="56">
        <v>45.274493999999997</v>
      </c>
    </row>
    <row r="15" spans="1:2">
      <c r="A15" s="56">
        <v>2042</v>
      </c>
      <c r="B15" s="56">
        <v>44.835082999999997</v>
      </c>
    </row>
    <row r="16" spans="1:2">
      <c r="A16" s="56">
        <v>2041</v>
      </c>
      <c r="B16" s="56">
        <v>44.453975999999997</v>
      </c>
    </row>
    <row r="17" spans="1:2">
      <c r="A17" s="56">
        <v>2040</v>
      </c>
      <c r="B17" s="56">
        <v>44.149009999999997</v>
      </c>
    </row>
    <row r="18" spans="1:2">
      <c r="A18" s="56">
        <v>2039</v>
      </c>
      <c r="B18" s="56">
        <v>43.934437000000003</v>
      </c>
    </row>
    <row r="19" spans="1:2">
      <c r="A19" s="56">
        <v>2038</v>
      </c>
      <c r="B19" s="56">
        <v>43.719977999999998</v>
      </c>
    </row>
    <row r="20" spans="1:2">
      <c r="A20" s="56">
        <v>2037</v>
      </c>
      <c r="B20" s="56">
        <v>43.525108000000003</v>
      </c>
    </row>
    <row r="21" spans="1:2">
      <c r="A21" s="56">
        <v>2036</v>
      </c>
      <c r="B21" s="56">
        <v>43.363148000000002</v>
      </c>
    </row>
    <row r="22" spans="1:2">
      <c r="A22" s="56">
        <v>2035</v>
      </c>
      <c r="B22" s="56">
        <v>43.135807</v>
      </c>
    </row>
    <row r="23" spans="1:2">
      <c r="A23" s="56">
        <v>2034</v>
      </c>
      <c r="B23" s="56">
        <v>42.824837000000002</v>
      </c>
    </row>
    <row r="24" spans="1:2">
      <c r="A24" s="56">
        <v>2033</v>
      </c>
      <c r="B24" s="56">
        <v>42.501258999999997</v>
      </c>
    </row>
    <row r="25" spans="1:2">
      <c r="A25" s="56">
        <v>2032</v>
      </c>
      <c r="B25" s="56">
        <v>42.217354</v>
      </c>
    </row>
    <row r="26" spans="1:2">
      <c r="A26" s="56">
        <v>2031</v>
      </c>
      <c r="B26" s="56">
        <v>41.882820000000002</v>
      </c>
    </row>
    <row r="27" spans="1:2">
      <c r="A27" s="56">
        <v>2030</v>
      </c>
      <c r="B27" s="56">
        <v>41.509453000000001</v>
      </c>
    </row>
    <row r="28" spans="1:2">
      <c r="A28" s="56">
        <v>2029</v>
      </c>
      <c r="B28" s="56">
        <v>41.129131000000001</v>
      </c>
    </row>
    <row r="29" spans="1:2">
      <c r="A29" s="56">
        <v>2028</v>
      </c>
      <c r="B29" s="56">
        <v>40.710545000000003</v>
      </c>
    </row>
    <row r="30" spans="1:2">
      <c r="A30" s="56">
        <v>2027</v>
      </c>
      <c r="B30" s="56">
        <v>40.181469</v>
      </c>
    </row>
    <row r="31" spans="1:2">
      <c r="A31" s="56">
        <v>2026</v>
      </c>
      <c r="B31" s="56">
        <v>39.498821</v>
      </c>
    </row>
    <row r="32" spans="1:2">
      <c r="A32" s="56">
        <v>2025</v>
      </c>
      <c r="B32" s="56">
        <v>38.683014</v>
      </c>
    </row>
    <row r="33" spans="1:2">
      <c r="A33" s="56">
        <v>2024</v>
      </c>
      <c r="B33" s="56">
        <v>37.656115999999997</v>
      </c>
    </row>
    <row r="34" spans="1:2">
      <c r="A34" s="56">
        <v>2023</v>
      </c>
      <c r="B34" s="56">
        <v>36.601016999999999</v>
      </c>
    </row>
    <row r="35" spans="1:2">
      <c r="A35" s="56">
        <v>2022</v>
      </c>
      <c r="B35" s="56">
        <v>35.582180000000001</v>
      </c>
    </row>
    <row r="36" spans="1:2">
      <c r="A36" s="56">
        <v>2021</v>
      </c>
      <c r="B36" s="56">
        <v>34.173332000000002</v>
      </c>
    </row>
    <row r="37" spans="1:2">
      <c r="A37" s="56">
        <v>2020</v>
      </c>
      <c r="B37" s="56">
        <v>32.349029999999999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40625" defaultRowHeight="15" customHeight="1"/>
  <cols>
    <col min="2" max="2" width="29.85546875" style="59" customWidth="1"/>
    <col min="3" max="3" width="28.28515625" customWidth="1"/>
    <col min="4" max="4" width="14.42578125" customWidth="1"/>
    <col min="36" max="36" width="10.85546875" style="62" bestFit="1" customWidth="1"/>
  </cols>
  <sheetData>
    <row r="1" spans="1:36" ht="15" customHeight="1" thickBot="1">
      <c r="D1" s="60"/>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11">
        <v>2040</v>
      </c>
      <c r="Z1" s="11">
        <v>2041</v>
      </c>
      <c r="AA1" s="11">
        <v>2042</v>
      </c>
      <c r="AB1" s="11">
        <v>2043</v>
      </c>
      <c r="AC1" s="11">
        <v>2044</v>
      </c>
      <c r="AD1" s="11">
        <v>2045</v>
      </c>
      <c r="AE1" s="11">
        <v>2046</v>
      </c>
      <c r="AF1" s="11">
        <v>2047</v>
      </c>
      <c r="AG1" s="11">
        <v>2048</v>
      </c>
      <c r="AH1" s="11">
        <v>2049</v>
      </c>
      <c r="AI1" s="11">
        <v>2050</v>
      </c>
      <c r="AJ1" s="61"/>
    </row>
    <row r="2" spans="1:36" ht="15" customHeight="1" thickTop="1"/>
    <row r="3" spans="1:36" ht="15" customHeight="1">
      <c r="E3" s="12"/>
      <c r="F3" s="12"/>
      <c r="G3" s="12"/>
      <c r="H3" s="12"/>
    </row>
    <row r="4" spans="1:36" ht="15" customHeight="1">
      <c r="E4" s="12"/>
      <c r="F4" s="12"/>
      <c r="G4" s="12"/>
      <c r="H4" s="12"/>
    </row>
    <row r="5" spans="1:36">
      <c r="A5" t="s">
        <v>280</v>
      </c>
      <c r="B5"/>
    </row>
    <row r="6" spans="1:36">
      <c r="A6" t="s">
        <v>281</v>
      </c>
      <c r="B6"/>
    </row>
    <row r="7" spans="1:36">
      <c r="B7"/>
    </row>
    <row r="8" spans="1:36">
      <c r="A8" t="s">
        <v>269</v>
      </c>
      <c r="B8"/>
    </row>
    <row r="9" spans="1:36">
      <c r="B9" t="s">
        <v>282</v>
      </c>
      <c r="C9" t="s">
        <v>315</v>
      </c>
      <c r="D9" t="s">
        <v>316</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c r="AJ9" s="62" t="s">
        <v>317</v>
      </c>
    </row>
    <row r="10" spans="1:36">
      <c r="A10" t="s">
        <v>161</v>
      </c>
      <c r="B10" t="s">
        <v>530</v>
      </c>
      <c r="C10" t="s">
        <v>531</v>
      </c>
      <c r="D10" t="s">
        <v>318</v>
      </c>
      <c r="E10">
        <f>'AEO 2021 Table 47 Raw'!F6</f>
        <v>4.8156590000000001</v>
      </c>
      <c r="F10">
        <f>'AEO 2021 Table 47 Raw'!G6</f>
        <v>5.2250389999999998</v>
      </c>
      <c r="G10">
        <f>'AEO 2021 Table 47 Raw'!H6</f>
        <v>5.7426940000000002</v>
      </c>
      <c r="H10">
        <f>'AEO 2021 Table 47 Raw'!I6</f>
        <v>6.3928459999999996</v>
      </c>
      <c r="I10">
        <f>'AEO 2021 Table 47 Raw'!J6</f>
        <v>6.8912750000000003</v>
      </c>
      <c r="J10">
        <f>'AEO 2021 Table 47 Raw'!K6</f>
        <v>7.2093829999999999</v>
      </c>
      <c r="K10">
        <f>'AEO 2021 Table 47 Raw'!L6</f>
        <v>7.4846490000000001</v>
      </c>
      <c r="L10">
        <f>'AEO 2021 Table 47 Raw'!M6</f>
        <v>7.6022759999999998</v>
      </c>
      <c r="M10">
        <f>'AEO 2021 Table 47 Raw'!N6</f>
        <v>7.9134960000000003</v>
      </c>
      <c r="N10">
        <f>'AEO 2021 Table 47 Raw'!O6</f>
        <v>8.0490060000000003</v>
      </c>
      <c r="O10">
        <f>'AEO 2021 Table 47 Raw'!P6</f>
        <v>8.2751199999999994</v>
      </c>
      <c r="P10">
        <f>'AEO 2021 Table 47 Raw'!Q6</f>
        <v>8.4359079999999995</v>
      </c>
      <c r="Q10">
        <f>'AEO 2021 Table 47 Raw'!R6</f>
        <v>8.6297250000000005</v>
      </c>
      <c r="R10">
        <f>'AEO 2021 Table 47 Raw'!S6</f>
        <v>8.7416049999999998</v>
      </c>
      <c r="S10">
        <f>'AEO 2021 Table 47 Raw'!T6</f>
        <v>8.8244430000000005</v>
      </c>
      <c r="T10">
        <f>'AEO 2021 Table 47 Raw'!U6</f>
        <v>8.8965560000000004</v>
      </c>
      <c r="U10">
        <f>'AEO 2021 Table 47 Raw'!V6</f>
        <v>8.979222</v>
      </c>
      <c r="V10">
        <f>'AEO 2021 Table 47 Raw'!W6</f>
        <v>9.1330679999999997</v>
      </c>
      <c r="W10">
        <f>'AEO 2021 Table 47 Raw'!X6</f>
        <v>9.2940120000000004</v>
      </c>
      <c r="X10">
        <f>'AEO 2021 Table 47 Raw'!Y6</f>
        <v>9.3097279999999998</v>
      </c>
      <c r="Y10">
        <f>'AEO 2021 Table 47 Raw'!Z6</f>
        <v>9.5254549999999991</v>
      </c>
      <c r="Z10">
        <f>'AEO 2021 Table 47 Raw'!AA6</f>
        <v>9.6601110000000006</v>
      </c>
      <c r="AA10">
        <f>'AEO 2021 Table 47 Raw'!AB6</f>
        <v>9.7543559999999996</v>
      </c>
      <c r="AB10">
        <f>'AEO 2021 Table 47 Raw'!AC6</f>
        <v>9.9480500000000003</v>
      </c>
      <c r="AC10">
        <f>'AEO 2021 Table 47 Raw'!AD6</f>
        <v>9.9595179999999992</v>
      </c>
      <c r="AD10">
        <f>'AEO 2021 Table 47 Raw'!AE6</f>
        <v>10.009710999999999</v>
      </c>
      <c r="AE10">
        <f>'AEO 2021 Table 47 Raw'!AF6</f>
        <v>10.177792</v>
      </c>
      <c r="AF10">
        <f>'AEO 2021 Table 47 Raw'!AG6</f>
        <v>10.269466</v>
      </c>
      <c r="AG10">
        <f>'AEO 2021 Table 47 Raw'!AH6</f>
        <v>10.252871000000001</v>
      </c>
      <c r="AH10">
        <f>'AEO 2021 Table 47 Raw'!AI6</f>
        <v>10.314816</v>
      </c>
      <c r="AI10">
        <f>'AEO 2021 Table 47 Raw'!AJ6</f>
        <v>10.321296999999999</v>
      </c>
      <c r="AJ10" s="62">
        <f>'AEO 2021 Table 47 Raw'!AK6</f>
        <v>2.5999999999999999E-2</v>
      </c>
    </row>
    <row r="11" spans="1:36">
      <c r="A11" t="s">
        <v>162</v>
      </c>
      <c r="B11"/>
      <c r="AJ11" s="62">
        <f>'AEO 2021 Table 47 Raw'!AK7</f>
        <v>0</v>
      </c>
    </row>
    <row r="12" spans="1:36">
      <c r="A12" t="s">
        <v>283</v>
      </c>
      <c r="B12" t="s">
        <v>532</v>
      </c>
      <c r="C12" t="s">
        <v>533</v>
      </c>
      <c r="D12" t="s">
        <v>319</v>
      </c>
      <c r="E12">
        <f>'AEO 2021 Table 47 Raw'!F8</f>
        <v>8.8595360000000003</v>
      </c>
      <c r="F12">
        <f>'AEO 2021 Table 47 Raw'!G8</f>
        <v>9.2072029999999998</v>
      </c>
      <c r="G12">
        <f>'AEO 2021 Table 47 Raw'!H8</f>
        <v>9.5656979999999994</v>
      </c>
      <c r="H12">
        <f>'AEO 2021 Table 47 Raw'!I8</f>
        <v>9.9404020000000006</v>
      </c>
      <c r="I12">
        <f>'AEO 2021 Table 47 Raw'!J8</f>
        <v>10.276329</v>
      </c>
      <c r="J12">
        <f>'AEO 2021 Table 47 Raw'!K8</f>
        <v>10.567292</v>
      </c>
      <c r="K12">
        <f>'AEO 2021 Table 47 Raw'!L8</f>
        <v>10.838395999999999</v>
      </c>
      <c r="L12">
        <f>'AEO 2021 Table 47 Raw'!M8</f>
        <v>11.068256999999999</v>
      </c>
      <c r="M12">
        <f>'AEO 2021 Table 47 Raw'!N8</f>
        <v>11.320040000000001</v>
      </c>
      <c r="N12">
        <f>'AEO 2021 Table 47 Raw'!O8</f>
        <v>11.537144</v>
      </c>
      <c r="O12">
        <f>'AEO 2021 Table 47 Raw'!P8</f>
        <v>11.764614</v>
      </c>
      <c r="P12">
        <f>'AEO 2021 Table 47 Raw'!Q8</f>
        <v>11.972882</v>
      </c>
      <c r="Q12">
        <f>'AEO 2021 Table 47 Raw'!R8</f>
        <v>12.178144</v>
      </c>
      <c r="R12">
        <f>'AEO 2021 Table 47 Raw'!S8</f>
        <v>12.362412000000001</v>
      </c>
      <c r="S12">
        <f>'AEO 2021 Table 47 Raw'!T8</f>
        <v>12.533823</v>
      </c>
      <c r="T12">
        <f>'AEO 2021 Table 47 Raw'!U8</f>
        <v>12.697141999999999</v>
      </c>
      <c r="U12">
        <f>'AEO 2021 Table 47 Raw'!V8</f>
        <v>12.854796</v>
      </c>
      <c r="V12">
        <f>'AEO 2021 Table 47 Raw'!W8</f>
        <v>13.022214999999999</v>
      </c>
      <c r="W12">
        <f>'AEO 2021 Table 47 Raw'!X8</f>
        <v>13.185233999999999</v>
      </c>
      <c r="X12">
        <f>'AEO 2021 Table 47 Raw'!Y8</f>
        <v>13.315564999999999</v>
      </c>
      <c r="Y12">
        <f>'AEO 2021 Table 47 Raw'!Z8</f>
        <v>13.479127</v>
      </c>
      <c r="Z12">
        <f>'AEO 2021 Table 47 Raw'!AA8</f>
        <v>13.622301</v>
      </c>
      <c r="AA12">
        <f>'AEO 2021 Table 47 Raw'!AB8</f>
        <v>13.752687</v>
      </c>
      <c r="AB12">
        <f>'AEO 2021 Table 47 Raw'!AC8</f>
        <v>13.898643</v>
      </c>
      <c r="AC12">
        <f>'AEO 2021 Table 47 Raw'!AD8</f>
        <v>14.002751999999999</v>
      </c>
      <c r="AD12">
        <f>'AEO 2021 Table 47 Raw'!AE8</f>
        <v>14.105005</v>
      </c>
      <c r="AE12">
        <f>'AEO 2021 Table 47 Raw'!AF8</f>
        <v>14.233829</v>
      </c>
      <c r="AF12">
        <f>'AEO 2021 Table 47 Raw'!AG8</f>
        <v>14.343474000000001</v>
      </c>
      <c r="AG12">
        <f>'AEO 2021 Table 47 Raw'!AH8</f>
        <v>14.430097</v>
      </c>
      <c r="AH12">
        <f>'AEO 2021 Table 47 Raw'!AI8</f>
        <v>14.525931</v>
      </c>
      <c r="AI12">
        <f>'AEO 2021 Table 47 Raw'!AJ8</f>
        <v>14.607308</v>
      </c>
      <c r="AJ12" s="62">
        <f>'AEO 2021 Table 47 Raw'!AK8</f>
        <v>1.7000000000000001E-2</v>
      </c>
    </row>
    <row r="13" spans="1:36">
      <c r="A13" t="s">
        <v>284</v>
      </c>
      <c r="B13" t="s">
        <v>534</v>
      </c>
      <c r="C13" t="s">
        <v>535</v>
      </c>
      <c r="D13" t="s">
        <v>319</v>
      </c>
      <c r="E13">
        <f>'AEO 2021 Table 47 Raw'!F9</f>
        <v>11.967103</v>
      </c>
      <c r="F13">
        <f>'AEO 2021 Table 47 Raw'!G9</f>
        <v>12.894226</v>
      </c>
      <c r="G13">
        <f>'AEO 2021 Table 47 Raw'!H9</f>
        <v>13.551043</v>
      </c>
      <c r="H13">
        <f>'AEO 2021 Table 47 Raw'!I9</f>
        <v>14.043141</v>
      </c>
      <c r="I13">
        <f>'AEO 2021 Table 47 Raw'!J9</f>
        <v>14.421377</v>
      </c>
      <c r="J13">
        <f>'AEO 2021 Table 47 Raw'!K9</f>
        <v>14.724411</v>
      </c>
      <c r="K13">
        <f>'AEO 2021 Table 47 Raw'!L9</f>
        <v>14.983734</v>
      </c>
      <c r="L13">
        <f>'AEO 2021 Table 47 Raw'!M9</f>
        <v>15.209512999999999</v>
      </c>
      <c r="M13">
        <f>'AEO 2021 Table 47 Raw'!N9</f>
        <v>15.427832</v>
      </c>
      <c r="N13">
        <f>'AEO 2021 Table 47 Raw'!O9</f>
        <v>15.629379999999999</v>
      </c>
      <c r="O13">
        <f>'AEO 2021 Table 47 Raw'!P9</f>
        <v>15.829184</v>
      </c>
      <c r="P13">
        <f>'AEO 2021 Table 47 Raw'!Q9</f>
        <v>16.022020000000001</v>
      </c>
      <c r="Q13">
        <f>'AEO 2021 Table 47 Raw'!R9</f>
        <v>16.213612000000001</v>
      </c>
      <c r="R13">
        <f>'AEO 2021 Table 47 Raw'!S9</f>
        <v>16.400047000000001</v>
      </c>
      <c r="S13">
        <f>'AEO 2021 Table 47 Raw'!T9</f>
        <v>16.583947999999999</v>
      </c>
      <c r="T13">
        <f>'AEO 2021 Table 47 Raw'!U9</f>
        <v>16.766774999999999</v>
      </c>
      <c r="U13">
        <f>'AEO 2021 Table 47 Raw'!V9</f>
        <v>16.949460999999999</v>
      </c>
      <c r="V13">
        <f>'AEO 2021 Table 47 Raw'!W9</f>
        <v>17.13578</v>
      </c>
      <c r="W13">
        <f>'AEO 2021 Table 47 Raw'!X9</f>
        <v>17.322247000000001</v>
      </c>
      <c r="X13">
        <f>'AEO 2021 Table 47 Raw'!Y9</f>
        <v>17.501626999999999</v>
      </c>
      <c r="Y13">
        <f>'AEO 2021 Table 47 Raw'!Z9</f>
        <v>17.690612999999999</v>
      </c>
      <c r="Z13">
        <f>'AEO 2021 Table 47 Raw'!AA9</f>
        <v>17.875651999999999</v>
      </c>
      <c r="AA13">
        <f>'AEO 2021 Table 47 Raw'!AB9</f>
        <v>18.058630000000001</v>
      </c>
      <c r="AB13">
        <f>'AEO 2021 Table 47 Raw'!AC9</f>
        <v>18.246593000000001</v>
      </c>
      <c r="AC13">
        <f>'AEO 2021 Table 47 Raw'!AD9</f>
        <v>18.425232000000001</v>
      </c>
      <c r="AD13">
        <f>'AEO 2021 Table 47 Raw'!AE9</f>
        <v>18.604969000000001</v>
      </c>
      <c r="AE13">
        <f>'AEO 2021 Table 47 Raw'!AF9</f>
        <v>18.792072000000001</v>
      </c>
      <c r="AF13">
        <f>'AEO 2021 Table 47 Raw'!AG9</f>
        <v>18.975155000000001</v>
      </c>
      <c r="AG13">
        <f>'AEO 2021 Table 47 Raw'!AH9</f>
        <v>19.153079999999999</v>
      </c>
      <c r="AH13">
        <f>'AEO 2021 Table 47 Raw'!AI9</f>
        <v>19.334264999999998</v>
      </c>
      <c r="AI13">
        <f>'AEO 2021 Table 47 Raw'!AJ9</f>
        <v>19.512716000000001</v>
      </c>
      <c r="AJ13" s="62">
        <f>'AEO 2021 Table 47 Raw'!AK9</f>
        <v>1.6E-2</v>
      </c>
    </row>
    <row r="14" spans="1:36">
      <c r="A14" t="s">
        <v>285</v>
      </c>
      <c r="B14" t="s">
        <v>536</v>
      </c>
      <c r="C14" t="s">
        <v>537</v>
      </c>
      <c r="D14" t="s">
        <v>319</v>
      </c>
      <c r="E14">
        <f>'AEO 2021 Table 47 Raw'!F10</f>
        <v>11.967103</v>
      </c>
      <c r="F14">
        <f>'AEO 2021 Table 47 Raw'!G10</f>
        <v>12.894226</v>
      </c>
      <c r="G14">
        <f>'AEO 2021 Table 47 Raw'!H10</f>
        <v>13.551043</v>
      </c>
      <c r="H14">
        <f>'AEO 2021 Table 47 Raw'!I10</f>
        <v>14.043141</v>
      </c>
      <c r="I14">
        <f>'AEO 2021 Table 47 Raw'!J10</f>
        <v>14.421377</v>
      </c>
      <c r="J14">
        <f>'AEO 2021 Table 47 Raw'!K10</f>
        <v>14.724411</v>
      </c>
      <c r="K14">
        <f>'AEO 2021 Table 47 Raw'!L10</f>
        <v>14.983734</v>
      </c>
      <c r="L14">
        <f>'AEO 2021 Table 47 Raw'!M10</f>
        <v>15.209512999999999</v>
      </c>
      <c r="M14">
        <f>'AEO 2021 Table 47 Raw'!N10</f>
        <v>15.427832</v>
      </c>
      <c r="N14">
        <f>'AEO 2021 Table 47 Raw'!O10</f>
        <v>15.629379999999999</v>
      </c>
      <c r="O14">
        <f>'AEO 2021 Table 47 Raw'!P10</f>
        <v>15.829184</v>
      </c>
      <c r="P14">
        <f>'AEO 2021 Table 47 Raw'!Q10</f>
        <v>16.022020000000001</v>
      </c>
      <c r="Q14">
        <f>'AEO 2021 Table 47 Raw'!R10</f>
        <v>16.213612000000001</v>
      </c>
      <c r="R14">
        <f>'AEO 2021 Table 47 Raw'!S10</f>
        <v>16.400047000000001</v>
      </c>
      <c r="S14">
        <f>'AEO 2021 Table 47 Raw'!T10</f>
        <v>16.583947999999999</v>
      </c>
      <c r="T14">
        <f>'AEO 2021 Table 47 Raw'!U10</f>
        <v>16.766774999999999</v>
      </c>
      <c r="U14">
        <f>'AEO 2021 Table 47 Raw'!V10</f>
        <v>16.949460999999999</v>
      </c>
      <c r="V14">
        <f>'AEO 2021 Table 47 Raw'!W10</f>
        <v>17.13578</v>
      </c>
      <c r="W14">
        <f>'AEO 2021 Table 47 Raw'!X10</f>
        <v>17.322247000000001</v>
      </c>
      <c r="X14">
        <f>'AEO 2021 Table 47 Raw'!Y10</f>
        <v>17.501626999999999</v>
      </c>
      <c r="Y14">
        <f>'AEO 2021 Table 47 Raw'!Z10</f>
        <v>17.690612999999999</v>
      </c>
      <c r="Z14">
        <f>'AEO 2021 Table 47 Raw'!AA10</f>
        <v>17.875651999999999</v>
      </c>
      <c r="AA14">
        <f>'AEO 2021 Table 47 Raw'!AB10</f>
        <v>18.058630000000001</v>
      </c>
      <c r="AB14">
        <f>'AEO 2021 Table 47 Raw'!AC10</f>
        <v>18.246593000000001</v>
      </c>
      <c r="AC14">
        <f>'AEO 2021 Table 47 Raw'!AD10</f>
        <v>18.425232000000001</v>
      </c>
      <c r="AD14">
        <f>'AEO 2021 Table 47 Raw'!AE10</f>
        <v>18.604969000000001</v>
      </c>
      <c r="AE14">
        <f>'AEO 2021 Table 47 Raw'!AF10</f>
        <v>18.792072000000001</v>
      </c>
      <c r="AF14">
        <f>'AEO 2021 Table 47 Raw'!AG10</f>
        <v>18.975155000000001</v>
      </c>
      <c r="AG14">
        <f>'AEO 2021 Table 47 Raw'!AH10</f>
        <v>19.153079999999999</v>
      </c>
      <c r="AH14">
        <f>'AEO 2021 Table 47 Raw'!AI10</f>
        <v>19.334264999999998</v>
      </c>
      <c r="AI14">
        <f>'AEO 2021 Table 47 Raw'!AJ10</f>
        <v>19.512716000000001</v>
      </c>
      <c r="AJ14" s="62">
        <f>'AEO 2021 Table 47 Raw'!AK10</f>
        <v>1.6E-2</v>
      </c>
    </row>
    <row r="15" spans="1:36">
      <c r="A15" t="s">
        <v>163</v>
      </c>
      <c r="B15"/>
      <c r="AJ15" s="62">
        <f>'AEO 2021 Table 47 Raw'!AK11</f>
        <v>0</v>
      </c>
    </row>
    <row r="16" spans="1:36">
      <c r="A16" t="s">
        <v>286</v>
      </c>
      <c r="B16" t="s">
        <v>538</v>
      </c>
      <c r="C16" t="s">
        <v>539</v>
      </c>
      <c r="D16" t="s">
        <v>320</v>
      </c>
      <c r="E16">
        <f>'AEO 2021 Table 47 Raw'!F12</f>
        <v>0.58109900000000003</v>
      </c>
      <c r="F16">
        <f>'AEO 2021 Table 47 Raw'!G12</f>
        <v>0.72637300000000005</v>
      </c>
      <c r="G16">
        <f>'AEO 2021 Table 47 Raw'!H12</f>
        <v>0.79901100000000003</v>
      </c>
      <c r="H16">
        <f>'AEO 2021 Table 47 Raw'!I12</f>
        <v>0.83896099999999996</v>
      </c>
      <c r="I16">
        <f>'AEO 2021 Table 47 Raw'!J12</f>
        <v>0.85982099999999995</v>
      </c>
      <c r="J16">
        <f>'AEO 2021 Table 47 Raw'!K12</f>
        <v>0.85982099999999995</v>
      </c>
      <c r="K16">
        <f>'AEO 2021 Table 47 Raw'!L12</f>
        <v>0.86077400000000004</v>
      </c>
      <c r="L16">
        <f>'AEO 2021 Table 47 Raw'!M12</f>
        <v>0.86162700000000003</v>
      </c>
      <c r="M16">
        <f>'AEO 2021 Table 47 Raw'!N12</f>
        <v>0.86238899999999996</v>
      </c>
      <c r="N16">
        <f>'AEO 2021 Table 47 Raw'!O12</f>
        <v>0.86307199999999995</v>
      </c>
      <c r="O16">
        <f>'AEO 2021 Table 47 Raw'!P12</f>
        <v>0.86368699999999998</v>
      </c>
      <c r="P16">
        <f>'AEO 2021 Table 47 Raw'!Q12</f>
        <v>0.86423899999999998</v>
      </c>
      <c r="Q16">
        <f>'AEO 2021 Table 47 Raw'!R12</f>
        <v>0.86473999999999995</v>
      </c>
      <c r="R16">
        <f>'AEO 2021 Table 47 Raw'!S12</f>
        <v>0.86519400000000002</v>
      </c>
      <c r="S16">
        <f>'AEO 2021 Table 47 Raw'!T12</f>
        <v>0.86560800000000004</v>
      </c>
      <c r="T16">
        <f>'AEO 2021 Table 47 Raw'!U12</f>
        <v>0.86598699999999995</v>
      </c>
      <c r="U16">
        <f>'AEO 2021 Table 47 Raw'!V12</f>
        <v>0.86633499999999997</v>
      </c>
      <c r="V16">
        <f>'AEO 2021 Table 47 Raw'!W12</f>
        <v>0.86665499999999995</v>
      </c>
      <c r="W16">
        <f>'AEO 2021 Table 47 Raw'!X12</f>
        <v>0.86695100000000003</v>
      </c>
      <c r="X16">
        <f>'AEO 2021 Table 47 Raw'!Y12</f>
        <v>0.86722500000000002</v>
      </c>
      <c r="Y16">
        <f>'AEO 2021 Table 47 Raw'!Z12</f>
        <v>0.86751999999999996</v>
      </c>
      <c r="Z16">
        <f>'AEO 2021 Table 47 Raw'!AA12</f>
        <v>0.86781600000000003</v>
      </c>
      <c r="AA16">
        <f>'AEO 2021 Table 47 Raw'!AB12</f>
        <v>0.86811199999999999</v>
      </c>
      <c r="AB16">
        <f>'AEO 2021 Table 47 Raw'!AC12</f>
        <v>0.86840799999999996</v>
      </c>
      <c r="AC16">
        <f>'AEO 2021 Table 47 Raw'!AD12</f>
        <v>0.86870400000000003</v>
      </c>
      <c r="AD16">
        <f>'AEO 2021 Table 47 Raw'!AE12</f>
        <v>0.86900100000000002</v>
      </c>
      <c r="AE16">
        <f>'AEO 2021 Table 47 Raw'!AF12</f>
        <v>0.86929699999999999</v>
      </c>
      <c r="AF16">
        <f>'AEO 2021 Table 47 Raw'!AG12</f>
        <v>0.86959399999999998</v>
      </c>
      <c r="AG16">
        <f>'AEO 2021 Table 47 Raw'!AH12</f>
        <v>0.86989000000000005</v>
      </c>
      <c r="AH16">
        <f>'AEO 2021 Table 47 Raw'!AI12</f>
        <v>0.87018700000000004</v>
      </c>
      <c r="AI16">
        <f>'AEO 2021 Table 47 Raw'!AJ12</f>
        <v>0.87048400000000004</v>
      </c>
      <c r="AJ16" s="62">
        <f>'AEO 2021 Table 47 Raw'!AK12</f>
        <v>1.4E-2</v>
      </c>
    </row>
    <row r="17" spans="1:36">
      <c r="A17" t="s">
        <v>287</v>
      </c>
      <c r="B17" t="s">
        <v>540</v>
      </c>
      <c r="C17" t="s">
        <v>541</v>
      </c>
      <c r="D17" t="s">
        <v>320</v>
      </c>
      <c r="E17">
        <f>'AEO 2021 Table 47 Raw'!F13</f>
        <v>0.67798000000000003</v>
      </c>
      <c r="F17">
        <f>'AEO 2021 Table 47 Raw'!G13</f>
        <v>0.74577800000000005</v>
      </c>
      <c r="G17">
        <f>'AEO 2021 Table 47 Raw'!H13</f>
        <v>0.79798199999999997</v>
      </c>
      <c r="H17">
        <f>'AEO 2021 Table 47 Raw'!I13</f>
        <v>0.82192100000000001</v>
      </c>
      <c r="I17">
        <f>'AEO 2021 Table 47 Raw'!J13</f>
        <v>0.82466600000000001</v>
      </c>
      <c r="J17">
        <f>'AEO 2021 Table 47 Raw'!K13</f>
        <v>0.82466600000000001</v>
      </c>
      <c r="K17">
        <f>'AEO 2021 Table 47 Raw'!L13</f>
        <v>0.82471499999999998</v>
      </c>
      <c r="L17">
        <f>'AEO 2021 Table 47 Raw'!M13</f>
        <v>0.82476400000000005</v>
      </c>
      <c r="M17">
        <f>'AEO 2021 Table 47 Raw'!N13</f>
        <v>0.82481000000000004</v>
      </c>
      <c r="N17">
        <f>'AEO 2021 Table 47 Raw'!O13</f>
        <v>0.824855</v>
      </c>
      <c r="O17">
        <f>'AEO 2021 Table 47 Raw'!P13</f>
        <v>0.82489999999999997</v>
      </c>
      <c r="P17">
        <f>'AEO 2021 Table 47 Raw'!Q13</f>
        <v>0.82494299999999998</v>
      </c>
      <c r="Q17">
        <f>'AEO 2021 Table 47 Raw'!R13</f>
        <v>0.82498700000000003</v>
      </c>
      <c r="R17">
        <f>'AEO 2021 Table 47 Raw'!S13</f>
        <v>0.82503000000000004</v>
      </c>
      <c r="S17">
        <f>'AEO 2021 Table 47 Raw'!T13</f>
        <v>0.82507299999999995</v>
      </c>
      <c r="T17">
        <f>'AEO 2021 Table 47 Raw'!U13</f>
        <v>0.82511599999999996</v>
      </c>
      <c r="U17">
        <f>'AEO 2021 Table 47 Raw'!V13</f>
        <v>0.82515899999999998</v>
      </c>
      <c r="V17">
        <f>'AEO 2021 Table 47 Raw'!W13</f>
        <v>0.82520099999999996</v>
      </c>
      <c r="W17">
        <f>'AEO 2021 Table 47 Raw'!X13</f>
        <v>0.825241</v>
      </c>
      <c r="X17">
        <f>'AEO 2021 Table 47 Raw'!Y13</f>
        <v>0.82528000000000001</v>
      </c>
      <c r="Y17">
        <f>'AEO 2021 Table 47 Raw'!Z13</f>
        <v>0.82532099999999997</v>
      </c>
      <c r="Z17">
        <f>'AEO 2021 Table 47 Raw'!AA13</f>
        <v>0.82536200000000004</v>
      </c>
      <c r="AA17">
        <f>'AEO 2021 Table 47 Raw'!AB13</f>
        <v>0.82540199999999997</v>
      </c>
      <c r="AB17">
        <f>'AEO 2021 Table 47 Raw'!AC13</f>
        <v>0.82544300000000004</v>
      </c>
      <c r="AC17">
        <f>'AEO 2021 Table 47 Raw'!AD13</f>
        <v>0.825484</v>
      </c>
      <c r="AD17">
        <f>'AEO 2021 Table 47 Raw'!AE13</f>
        <v>0.82552400000000004</v>
      </c>
      <c r="AE17">
        <f>'AEO 2021 Table 47 Raw'!AF13</f>
        <v>0.82556499999999999</v>
      </c>
      <c r="AF17">
        <f>'AEO 2021 Table 47 Raw'!AG13</f>
        <v>0.82560599999999995</v>
      </c>
      <c r="AG17">
        <f>'AEO 2021 Table 47 Raw'!AH13</f>
        <v>0.82564599999999999</v>
      </c>
      <c r="AH17">
        <f>'AEO 2021 Table 47 Raw'!AI13</f>
        <v>0.82568699999999995</v>
      </c>
      <c r="AI17">
        <f>'AEO 2021 Table 47 Raw'!AJ13</f>
        <v>0.82572699999999999</v>
      </c>
      <c r="AJ17" s="62">
        <f>'AEO 2021 Table 47 Raw'!AK13</f>
        <v>7.0000000000000001E-3</v>
      </c>
    </row>
    <row r="18" spans="1:36">
      <c r="A18" t="s">
        <v>164</v>
      </c>
      <c r="B18"/>
    </row>
    <row r="19" spans="1:36">
      <c r="A19" t="s">
        <v>288</v>
      </c>
      <c r="B19"/>
    </row>
    <row r="20" spans="1:36">
      <c r="A20" t="s">
        <v>289</v>
      </c>
      <c r="B20" t="s">
        <v>542</v>
      </c>
      <c r="C20" t="s">
        <v>543</v>
      </c>
      <c r="D20" t="s">
        <v>321</v>
      </c>
      <c r="E20">
        <f>'AEO 2021 Table 47 Raw'!F16</f>
        <v>330.40802000000002</v>
      </c>
      <c r="F20">
        <f>'AEO 2021 Table 47 Raw'!G16</f>
        <v>332.66256700000002</v>
      </c>
      <c r="G20">
        <f>'AEO 2021 Table 47 Raw'!H16</f>
        <v>334.98495500000001</v>
      </c>
      <c r="H20">
        <f>'AEO 2021 Table 47 Raw'!I16</f>
        <v>337.28607199999999</v>
      </c>
      <c r="I20">
        <f>'AEO 2021 Table 47 Raw'!J16</f>
        <v>339.56256100000002</v>
      </c>
      <c r="J20">
        <f>'AEO 2021 Table 47 Raw'!K16</f>
        <v>341.81274400000001</v>
      </c>
      <c r="K20">
        <f>'AEO 2021 Table 47 Raw'!L16</f>
        <v>344.037781</v>
      </c>
      <c r="L20">
        <f>'AEO 2021 Table 47 Raw'!M16</f>
        <v>346.23037699999998</v>
      </c>
      <c r="M20">
        <f>'AEO 2021 Table 47 Raw'!N16</f>
        <v>348.38626099999999</v>
      </c>
      <c r="N20">
        <f>'AEO 2021 Table 47 Raw'!O16</f>
        <v>350.510986</v>
      </c>
      <c r="O20">
        <f>'AEO 2021 Table 47 Raw'!P16</f>
        <v>352.59774800000002</v>
      </c>
      <c r="P20">
        <f>'AEO 2021 Table 47 Raw'!Q16</f>
        <v>354.63107300000001</v>
      </c>
      <c r="Q20">
        <f>'AEO 2021 Table 47 Raw'!R16</f>
        <v>356.61285400000003</v>
      </c>
      <c r="R20">
        <f>'AEO 2021 Table 47 Raw'!S16</f>
        <v>358.54745500000001</v>
      </c>
      <c r="S20">
        <f>'AEO 2021 Table 47 Raw'!T16</f>
        <v>360.43542500000001</v>
      </c>
      <c r="T20">
        <f>'AEO 2021 Table 47 Raw'!U16</f>
        <v>362.27773999999999</v>
      </c>
      <c r="U20">
        <f>'AEO 2021 Table 47 Raw'!V16</f>
        <v>364.07598899999999</v>
      </c>
      <c r="V20">
        <f>'AEO 2021 Table 47 Raw'!W16</f>
        <v>365.83209199999999</v>
      </c>
      <c r="W20">
        <f>'AEO 2021 Table 47 Raw'!X16</f>
        <v>367.54803500000003</v>
      </c>
      <c r="X20">
        <f>'AEO 2021 Table 47 Raw'!Y16</f>
        <v>369.22619600000002</v>
      </c>
      <c r="Y20">
        <f>'AEO 2021 Table 47 Raw'!Z16</f>
        <v>370.86914100000001</v>
      </c>
      <c r="Z20">
        <f>'AEO 2021 Table 47 Raw'!AA16</f>
        <v>372.47976699999998</v>
      </c>
      <c r="AA20">
        <f>'AEO 2021 Table 47 Raw'!AB16</f>
        <v>374.06146200000001</v>
      </c>
      <c r="AB20">
        <f>'AEO 2021 Table 47 Raw'!AC16</f>
        <v>375.61776700000001</v>
      </c>
      <c r="AC20">
        <f>'AEO 2021 Table 47 Raw'!AD16</f>
        <v>377.15304600000002</v>
      </c>
      <c r="AD20">
        <f>'AEO 2021 Table 47 Raw'!AE16</f>
        <v>378.67199699999998</v>
      </c>
      <c r="AE20">
        <f>'AEO 2021 Table 47 Raw'!AF16</f>
        <v>380.17904700000003</v>
      </c>
      <c r="AF20">
        <f>'AEO 2021 Table 47 Raw'!AG16</f>
        <v>381.677277</v>
      </c>
      <c r="AG20">
        <f>'AEO 2021 Table 47 Raw'!AH16</f>
        <v>383.17071499999997</v>
      </c>
      <c r="AH20">
        <f>'AEO 2021 Table 47 Raw'!AI16</f>
        <v>384.66336100000001</v>
      </c>
      <c r="AI20">
        <f>'AEO 2021 Table 47 Raw'!AJ16</f>
        <v>386.15859999999998</v>
      </c>
      <c r="AJ20" s="62">
        <f>'AEO 2021 Table 47 Raw'!AK16</f>
        <v>5.0000000000000001E-3</v>
      </c>
    </row>
    <row r="21" spans="1:36">
      <c r="A21" t="s">
        <v>290</v>
      </c>
      <c r="B21" t="s">
        <v>544</v>
      </c>
      <c r="C21" t="s">
        <v>545</v>
      </c>
      <c r="D21" t="s">
        <v>321</v>
      </c>
      <c r="E21">
        <f>'AEO 2021 Table 47 Raw'!F17</f>
        <v>37.954399000000002</v>
      </c>
      <c r="F21">
        <f>'AEO 2021 Table 47 Raw'!G17</f>
        <v>38.284568999999998</v>
      </c>
      <c r="G21">
        <f>'AEO 2021 Table 47 Raw'!H17</f>
        <v>38.694302</v>
      </c>
      <c r="H21">
        <f>'AEO 2021 Table 47 Raw'!I17</f>
        <v>39.102600000000002</v>
      </c>
      <c r="I21">
        <f>'AEO 2021 Table 47 Raw'!J17</f>
        <v>39.509079</v>
      </c>
      <c r="J21">
        <f>'AEO 2021 Table 47 Raw'!K17</f>
        <v>39.913521000000003</v>
      </c>
      <c r="K21">
        <f>'AEO 2021 Table 47 Raw'!L17</f>
        <v>40.315201000000002</v>
      </c>
      <c r="L21">
        <f>'AEO 2021 Table 47 Raw'!M17</f>
        <v>40.713901999999997</v>
      </c>
      <c r="M21">
        <f>'AEO 2021 Table 47 Raw'!N17</f>
        <v>41.109200000000001</v>
      </c>
      <c r="N21">
        <f>'AEO 2021 Table 47 Raw'!O17</f>
        <v>41.500670999999997</v>
      </c>
      <c r="O21">
        <f>'AEO 2021 Table 47 Raw'!P17</f>
        <v>41.888100000000001</v>
      </c>
      <c r="P21">
        <f>'AEO 2021 Table 47 Raw'!Q17</f>
        <v>42.271000000000001</v>
      </c>
      <c r="Q21">
        <f>'AEO 2021 Table 47 Raw'!R17</f>
        <v>42.649299999999997</v>
      </c>
      <c r="R21">
        <f>'AEO 2021 Table 47 Raw'!S17</f>
        <v>43.022799999999997</v>
      </c>
      <c r="S21">
        <f>'AEO 2021 Table 47 Raw'!T17</f>
        <v>43.391499000000003</v>
      </c>
      <c r="T21">
        <f>'AEO 2021 Table 47 Raw'!U17</f>
        <v>43.755501000000002</v>
      </c>
      <c r="U21">
        <f>'AEO 2021 Table 47 Raw'!V17</f>
        <v>44.114730999999999</v>
      </c>
      <c r="V21">
        <f>'AEO 2021 Table 47 Raw'!W17</f>
        <v>44.469397999999998</v>
      </c>
      <c r="W21">
        <f>'AEO 2021 Table 47 Raw'!X17</f>
        <v>44.819481000000003</v>
      </c>
      <c r="X21">
        <f>'AEO 2021 Table 47 Raw'!Y17</f>
        <v>45.165298</v>
      </c>
      <c r="Y21">
        <f>'AEO 2021 Table 47 Raw'!Z17</f>
        <v>45.506802</v>
      </c>
      <c r="Z21">
        <f>'AEO 2021 Table 47 Raw'!AA17</f>
        <v>45.843879999999999</v>
      </c>
      <c r="AA21">
        <f>'AEO 2021 Table 47 Raw'!AB17</f>
        <v>46.176898999999999</v>
      </c>
      <c r="AB21">
        <f>'AEO 2021 Table 47 Raw'!AC17</f>
        <v>46.505600000000001</v>
      </c>
      <c r="AC21">
        <f>'AEO 2021 Table 47 Raw'!AD17</f>
        <v>46.831772000000001</v>
      </c>
      <c r="AD21">
        <f>'AEO 2021 Table 47 Raw'!AE17</f>
        <v>47.156199999999998</v>
      </c>
      <c r="AE21">
        <f>'AEO 2021 Table 47 Raw'!AF17</f>
        <v>47.479069000000003</v>
      </c>
      <c r="AF21">
        <f>'AEO 2021 Table 47 Raw'!AG17</f>
        <v>47.800800000000002</v>
      </c>
      <c r="AG21">
        <f>'AEO 2021 Table 47 Raw'!AH17</f>
        <v>48.121670000000002</v>
      </c>
      <c r="AH21">
        <f>'AEO 2021 Table 47 Raw'!AI17</f>
        <v>48.442321999999997</v>
      </c>
      <c r="AI21">
        <f>'AEO 2021 Table 47 Raw'!AJ17</f>
        <v>48.763081</v>
      </c>
      <c r="AJ21" s="62">
        <f>'AEO 2021 Table 47 Raw'!AK17</f>
        <v>8.0000000000000002E-3</v>
      </c>
    </row>
    <row r="22" spans="1:36">
      <c r="A22" t="s">
        <v>291</v>
      </c>
      <c r="B22" t="s">
        <v>546</v>
      </c>
      <c r="C22" t="s">
        <v>547</v>
      </c>
      <c r="D22" t="s">
        <v>321</v>
      </c>
      <c r="E22">
        <f>'AEO 2021 Table 47 Raw'!F18</f>
        <v>223.32041899999999</v>
      </c>
      <c r="F22">
        <f>'AEO 2021 Table 47 Raw'!G18</f>
        <v>225.61029099999999</v>
      </c>
      <c r="G22">
        <f>'AEO 2021 Table 47 Raw'!H18</f>
        <v>227.87176500000001</v>
      </c>
      <c r="H22">
        <f>'AEO 2021 Table 47 Raw'!I18</f>
        <v>230.104263</v>
      </c>
      <c r="I22">
        <f>'AEO 2021 Table 47 Raw'!J18</f>
        <v>232.30613700000001</v>
      </c>
      <c r="J22">
        <f>'AEO 2021 Table 47 Raw'!K18</f>
        <v>234.47669999999999</v>
      </c>
      <c r="K22">
        <f>'AEO 2021 Table 47 Raw'!L18</f>
        <v>236.534378</v>
      </c>
      <c r="L22">
        <f>'AEO 2021 Table 47 Raw'!M18</f>
        <v>238.56050099999999</v>
      </c>
      <c r="M22">
        <f>'AEO 2021 Table 47 Raw'!N18</f>
        <v>240.55659499999999</v>
      </c>
      <c r="N22">
        <f>'AEO 2021 Table 47 Raw'!O18</f>
        <v>242.52452099999999</v>
      </c>
      <c r="O22">
        <f>'AEO 2021 Table 47 Raw'!P18</f>
        <v>244.46452300000001</v>
      </c>
      <c r="P22">
        <f>'AEO 2021 Table 47 Raw'!Q18</f>
        <v>246.26724200000001</v>
      </c>
      <c r="Q22">
        <f>'AEO 2021 Table 47 Raw'!R18</f>
        <v>248.04324299999999</v>
      </c>
      <c r="R22">
        <f>'AEO 2021 Table 47 Raw'!S18</f>
        <v>249.789322</v>
      </c>
      <c r="S22">
        <f>'AEO 2021 Table 47 Raw'!T18</f>
        <v>251.50108299999999</v>
      </c>
      <c r="T22">
        <f>'AEO 2021 Table 47 Raw'!U18</f>
        <v>253.17491100000001</v>
      </c>
      <c r="U22">
        <f>'AEO 2021 Table 47 Raw'!V18</f>
        <v>254.71348599999999</v>
      </c>
      <c r="V22">
        <f>'AEO 2021 Table 47 Raw'!W18</f>
        <v>256.21667500000001</v>
      </c>
      <c r="W22">
        <f>'AEO 2021 Table 47 Raw'!X18</f>
        <v>257.68502799999999</v>
      </c>
      <c r="X22">
        <f>'AEO 2021 Table 47 Raw'!Y18</f>
        <v>259.118469</v>
      </c>
      <c r="Y22">
        <f>'AEO 2021 Table 47 Raw'!Z18</f>
        <v>260.516907</v>
      </c>
      <c r="Z22">
        <f>'AEO 2021 Table 47 Raw'!AA18</f>
        <v>261.770081</v>
      </c>
      <c r="AA22">
        <f>'AEO 2021 Table 47 Raw'!AB18</f>
        <v>262.98867799999999</v>
      </c>
      <c r="AB22">
        <f>'AEO 2021 Table 47 Raw'!AC18</f>
        <v>264.17175300000002</v>
      </c>
      <c r="AC22">
        <f>'AEO 2021 Table 47 Raw'!AD18</f>
        <v>265.32070900000002</v>
      </c>
      <c r="AD22">
        <f>'AEO 2021 Table 47 Raw'!AE18</f>
        <v>266.43298299999998</v>
      </c>
      <c r="AE22">
        <f>'AEO 2021 Table 47 Raw'!AF18</f>
        <v>267.38092</v>
      </c>
      <c r="AF22">
        <f>'AEO 2021 Table 47 Raw'!AG18</f>
        <v>268.28256199999998</v>
      </c>
      <c r="AG22">
        <f>'AEO 2021 Table 47 Raw'!AH18</f>
        <v>269.15917999999999</v>
      </c>
      <c r="AH22">
        <f>'AEO 2021 Table 47 Raw'!AI18</f>
        <v>270.03338600000001</v>
      </c>
      <c r="AI22">
        <f>'AEO 2021 Table 47 Raw'!AJ18</f>
        <v>270.92089800000002</v>
      </c>
      <c r="AJ22" s="62">
        <f>'AEO 2021 Table 47 Raw'!AK18</f>
        <v>6.0000000000000001E-3</v>
      </c>
    </row>
    <row r="23" spans="1:36">
      <c r="A23" t="s">
        <v>292</v>
      </c>
      <c r="B23" t="s">
        <v>548</v>
      </c>
      <c r="C23" t="s">
        <v>549</v>
      </c>
      <c r="D23" t="s">
        <v>321</v>
      </c>
      <c r="E23">
        <f>'AEO 2021 Table 47 Raw'!F19</f>
        <v>430.70031699999998</v>
      </c>
      <c r="F23">
        <f>'AEO 2021 Table 47 Raw'!G19</f>
        <v>433.89068600000002</v>
      </c>
      <c r="G23">
        <f>'AEO 2021 Table 47 Raw'!H19</f>
        <v>437.24807700000002</v>
      </c>
      <c r="H23">
        <f>'AEO 2021 Table 47 Raw'!I19</f>
        <v>440.694794</v>
      </c>
      <c r="I23">
        <f>'AEO 2021 Table 47 Raw'!J19</f>
        <v>444.09704599999998</v>
      </c>
      <c r="J23">
        <f>'AEO 2021 Table 47 Raw'!K19</f>
        <v>447.36013800000001</v>
      </c>
      <c r="K23">
        <f>'AEO 2021 Table 47 Raw'!L19</f>
        <v>450.48034699999999</v>
      </c>
      <c r="L23">
        <f>'AEO 2021 Table 47 Raw'!M19</f>
        <v>453.44320699999997</v>
      </c>
      <c r="M23">
        <f>'AEO 2021 Table 47 Raw'!N19</f>
        <v>456.26620500000001</v>
      </c>
      <c r="N23">
        <f>'AEO 2021 Table 47 Raw'!O19</f>
        <v>458.98440599999998</v>
      </c>
      <c r="O23">
        <f>'AEO 2021 Table 47 Raw'!P19</f>
        <v>461.62606799999998</v>
      </c>
      <c r="P23">
        <f>'AEO 2021 Table 47 Raw'!Q19</f>
        <v>464.07138099999997</v>
      </c>
      <c r="Q23">
        <f>'AEO 2021 Table 47 Raw'!R19</f>
        <v>466.42431599999998</v>
      </c>
      <c r="R23">
        <f>'AEO 2021 Table 47 Raw'!S19</f>
        <v>468.68572999999998</v>
      </c>
      <c r="S23">
        <f>'AEO 2021 Table 47 Raw'!T19</f>
        <v>470.85870399999999</v>
      </c>
      <c r="T23">
        <f>'AEO 2021 Table 47 Raw'!U19</f>
        <v>472.94543499999997</v>
      </c>
      <c r="U23">
        <f>'AEO 2021 Table 47 Raw'!V19</f>
        <v>474.80038500000001</v>
      </c>
      <c r="V23">
        <f>'AEO 2021 Table 47 Raw'!W19</f>
        <v>476.57565299999999</v>
      </c>
      <c r="W23">
        <f>'AEO 2021 Table 47 Raw'!X19</f>
        <v>478.27377300000001</v>
      </c>
      <c r="X23">
        <f>'AEO 2021 Table 47 Raw'!Y19</f>
        <v>479.89575200000002</v>
      </c>
      <c r="Y23">
        <f>'AEO 2021 Table 47 Raw'!Z19</f>
        <v>481.44192500000003</v>
      </c>
      <c r="Z23">
        <f>'AEO 2021 Table 47 Raw'!AA19</f>
        <v>482.76858499999997</v>
      </c>
      <c r="AA23">
        <f>'AEO 2021 Table 47 Raw'!AB19</f>
        <v>484.01843300000002</v>
      </c>
      <c r="AB23">
        <f>'AEO 2021 Table 47 Raw'!AC19</f>
        <v>485.19619799999998</v>
      </c>
      <c r="AC23">
        <f>'AEO 2021 Table 47 Raw'!AD19</f>
        <v>486.30758700000001</v>
      </c>
      <c r="AD23">
        <f>'AEO 2021 Table 47 Raw'!AE19</f>
        <v>487.35217299999999</v>
      </c>
      <c r="AE23">
        <f>'AEO 2021 Table 47 Raw'!AF19</f>
        <v>488.16757200000001</v>
      </c>
      <c r="AF23">
        <f>'AEO 2021 Table 47 Raw'!AG19</f>
        <v>488.89956699999999</v>
      </c>
      <c r="AG23">
        <f>'AEO 2021 Table 47 Raw'!AH19</f>
        <v>489.58212300000002</v>
      </c>
      <c r="AH23">
        <f>'AEO 2021 Table 47 Raw'!AI19</f>
        <v>490.252838</v>
      </c>
      <c r="AI23">
        <f>'AEO 2021 Table 47 Raw'!AJ19</f>
        <v>490.937073</v>
      </c>
      <c r="AJ23" s="62">
        <f>'AEO 2021 Table 47 Raw'!AK19</f>
        <v>4.0000000000000001E-3</v>
      </c>
    </row>
    <row r="24" spans="1:36">
      <c r="A24" t="s">
        <v>293</v>
      </c>
      <c r="B24" t="s">
        <v>550</v>
      </c>
      <c r="C24" t="s">
        <v>551</v>
      </c>
      <c r="D24" t="s">
        <v>321</v>
      </c>
      <c r="E24">
        <f>'AEO 2021 Table 47 Raw'!F20</f>
        <v>631.305115</v>
      </c>
      <c r="F24">
        <f>'AEO 2021 Table 47 Raw'!G20</f>
        <v>632.64196800000002</v>
      </c>
      <c r="G24">
        <f>'AEO 2021 Table 47 Raw'!H20</f>
        <v>633.69061299999998</v>
      </c>
      <c r="H24">
        <f>'AEO 2021 Table 47 Raw'!I20</f>
        <v>634.54711899999995</v>
      </c>
      <c r="I24">
        <f>'AEO 2021 Table 47 Raw'!J20</f>
        <v>635.32482900000002</v>
      </c>
      <c r="J24">
        <f>'AEO 2021 Table 47 Raw'!K20</f>
        <v>636.11169400000006</v>
      </c>
      <c r="K24">
        <f>'AEO 2021 Table 47 Raw'!L20</f>
        <v>636.90045199999997</v>
      </c>
      <c r="L24">
        <f>'AEO 2021 Table 47 Raw'!M20</f>
        <v>637.65954599999998</v>
      </c>
      <c r="M24">
        <f>'AEO 2021 Table 47 Raw'!N20</f>
        <v>638.40142800000001</v>
      </c>
      <c r="N24">
        <f>'AEO 2021 Table 47 Raw'!O20</f>
        <v>639.13500999999997</v>
      </c>
      <c r="O24">
        <f>'AEO 2021 Table 47 Raw'!P20</f>
        <v>639.86547900000005</v>
      </c>
      <c r="P24">
        <f>'AEO 2021 Table 47 Raw'!Q20</f>
        <v>640.57476799999995</v>
      </c>
      <c r="Q24">
        <f>'AEO 2021 Table 47 Raw'!R20</f>
        <v>641.273865</v>
      </c>
      <c r="R24">
        <f>'AEO 2021 Table 47 Raw'!S20</f>
        <v>641.94360400000005</v>
      </c>
      <c r="S24">
        <f>'AEO 2021 Table 47 Raw'!T20</f>
        <v>642.559753</v>
      </c>
      <c r="T24">
        <f>'AEO 2021 Table 47 Raw'!U20</f>
        <v>643.11065699999995</v>
      </c>
      <c r="U24">
        <f>'AEO 2021 Table 47 Raw'!V20</f>
        <v>643.59149200000002</v>
      </c>
      <c r="V24">
        <f>'AEO 2021 Table 47 Raw'!W20</f>
        <v>644.020264</v>
      </c>
      <c r="W24">
        <f>'AEO 2021 Table 47 Raw'!X20</f>
        <v>644.39562999999998</v>
      </c>
      <c r="X24">
        <f>'AEO 2021 Table 47 Raw'!Y20</f>
        <v>644.71453899999995</v>
      </c>
      <c r="Y24">
        <f>'AEO 2021 Table 47 Raw'!Z20</f>
        <v>644.96997099999999</v>
      </c>
      <c r="Z24">
        <f>'AEO 2021 Table 47 Raw'!AA20</f>
        <v>645.15045199999997</v>
      </c>
      <c r="AA24">
        <f>'AEO 2021 Table 47 Raw'!AB20</f>
        <v>645.26129200000003</v>
      </c>
      <c r="AB24">
        <f>'AEO 2021 Table 47 Raw'!AC20</f>
        <v>645.29870600000004</v>
      </c>
      <c r="AC24">
        <f>'AEO 2021 Table 47 Raw'!AD20</f>
        <v>645.26232900000002</v>
      </c>
      <c r="AD24">
        <f>'AEO 2021 Table 47 Raw'!AE20</f>
        <v>645.15008499999999</v>
      </c>
      <c r="AE24">
        <f>'AEO 2021 Table 47 Raw'!AF20</f>
        <v>644.94628899999998</v>
      </c>
      <c r="AF24">
        <f>'AEO 2021 Table 47 Raw'!AG20</f>
        <v>644.65441899999996</v>
      </c>
      <c r="AG24">
        <f>'AEO 2021 Table 47 Raw'!AH20</f>
        <v>644.28961200000003</v>
      </c>
      <c r="AH24">
        <f>'AEO 2021 Table 47 Raw'!AI20</f>
        <v>643.86712599999998</v>
      </c>
      <c r="AI24">
        <f>'AEO 2021 Table 47 Raw'!AJ20</f>
        <v>643.39825399999995</v>
      </c>
      <c r="AJ24" s="62">
        <f>'AEO 2021 Table 47 Raw'!AK20</f>
        <v>1E-3</v>
      </c>
    </row>
    <row r="25" spans="1:36">
      <c r="A25" t="s">
        <v>294</v>
      </c>
      <c r="B25" t="s">
        <v>552</v>
      </c>
      <c r="C25" t="s">
        <v>553</v>
      </c>
      <c r="D25" t="s">
        <v>321</v>
      </c>
      <c r="E25">
        <f>'AEO 2021 Table 47 Raw'!F21</f>
        <v>1237.5863039999999</v>
      </c>
      <c r="F25">
        <f>'AEO 2021 Table 47 Raw'!G21</f>
        <v>1269.3194579999999</v>
      </c>
      <c r="G25">
        <f>'AEO 2021 Table 47 Raw'!H21</f>
        <v>1301.084717</v>
      </c>
      <c r="H25">
        <f>'AEO 2021 Table 47 Raw'!I21</f>
        <v>1332.869263</v>
      </c>
      <c r="I25">
        <f>'AEO 2021 Table 47 Raw'!J21</f>
        <v>1364.6514890000001</v>
      </c>
      <c r="J25">
        <f>'AEO 2021 Table 47 Raw'!K21</f>
        <v>1396.419678</v>
      </c>
      <c r="K25">
        <f>'AEO 2021 Table 47 Raw'!L21</f>
        <v>1430.478638</v>
      </c>
      <c r="L25">
        <f>'AEO 2021 Table 47 Raw'!M21</f>
        <v>1464.5223390000001</v>
      </c>
      <c r="M25">
        <f>'AEO 2021 Table 47 Raw'!N21</f>
        <v>1498.553345</v>
      </c>
      <c r="N25">
        <f>'AEO 2021 Table 47 Raw'!O21</f>
        <v>1532.5751949999999</v>
      </c>
      <c r="O25">
        <f>'AEO 2021 Table 47 Raw'!P21</f>
        <v>1566.5935059999999</v>
      </c>
      <c r="P25">
        <f>'AEO 2021 Table 47 Raw'!Q21</f>
        <v>1602.662842</v>
      </c>
      <c r="Q25">
        <f>'AEO 2021 Table 47 Raw'!R21</f>
        <v>1638.723999</v>
      </c>
      <c r="R25">
        <f>'AEO 2021 Table 47 Raw'!S21</f>
        <v>1674.776611</v>
      </c>
      <c r="S25">
        <f>'AEO 2021 Table 47 Raw'!T21</f>
        <v>1710.820068</v>
      </c>
      <c r="T25">
        <f>'AEO 2021 Table 47 Raw'!U21</f>
        <v>1746.851318</v>
      </c>
      <c r="U25">
        <f>'AEO 2021 Table 47 Raw'!V21</f>
        <v>1784.562134</v>
      </c>
      <c r="V25">
        <f>'AEO 2021 Table 47 Raw'!W21</f>
        <v>1822.2615969999999</v>
      </c>
      <c r="W25">
        <f>'AEO 2021 Table 47 Raw'!X21</f>
        <v>1859.950073</v>
      </c>
      <c r="X25">
        <f>'AEO 2021 Table 47 Raw'!Y21</f>
        <v>1897.6270750000001</v>
      </c>
      <c r="Y25">
        <f>'AEO 2021 Table 47 Raw'!Z21</f>
        <v>1935.292725</v>
      </c>
      <c r="Z25">
        <f>'AEO 2021 Table 47 Raw'!AA21</f>
        <v>1974.2360839999999</v>
      </c>
      <c r="AA25">
        <f>'AEO 2021 Table 47 Raw'!AB21</f>
        <v>2013.1689449999999</v>
      </c>
      <c r="AB25">
        <f>'AEO 2021 Table 47 Raw'!AC21</f>
        <v>2052.0891109999998</v>
      </c>
      <c r="AC25">
        <f>'AEO 2021 Table 47 Raw'!AD21</f>
        <v>2090.9965820000002</v>
      </c>
      <c r="AD25">
        <f>'AEO 2021 Table 47 Raw'!AE21</f>
        <v>2129.8879390000002</v>
      </c>
      <c r="AE25">
        <f>'AEO 2021 Table 47 Raw'!AF21</f>
        <v>2169.5336910000001</v>
      </c>
      <c r="AF25">
        <f>'AEO 2021 Table 47 Raw'!AG21</f>
        <v>2209.1591800000001</v>
      </c>
      <c r="AG25">
        <f>'AEO 2021 Table 47 Raw'!AH21</f>
        <v>2248.7763669999999</v>
      </c>
      <c r="AH25">
        <f>'AEO 2021 Table 47 Raw'!AI21</f>
        <v>2288.3933109999998</v>
      </c>
      <c r="AI25">
        <f>'AEO 2021 Table 47 Raw'!AJ21</f>
        <v>2328.0170899999998</v>
      </c>
      <c r="AJ25" s="62">
        <f>'AEO 2021 Table 47 Raw'!AK21</f>
        <v>2.1000000000000001E-2</v>
      </c>
    </row>
    <row r="26" spans="1:36">
      <c r="A26" t="s">
        <v>295</v>
      </c>
      <c r="B26" t="s">
        <v>554</v>
      </c>
      <c r="C26" t="s">
        <v>555</v>
      </c>
      <c r="D26" t="s">
        <v>321</v>
      </c>
      <c r="E26">
        <f>'AEO 2021 Table 47 Raw'!F22</f>
        <v>363.01025399999997</v>
      </c>
      <c r="F26">
        <f>'AEO 2021 Table 47 Raw'!G22</f>
        <v>370.27365099999997</v>
      </c>
      <c r="G26">
        <f>'AEO 2021 Table 47 Raw'!H22</f>
        <v>377.657104</v>
      </c>
      <c r="H26">
        <f>'AEO 2021 Table 47 Raw'!I22</f>
        <v>384.60693400000002</v>
      </c>
      <c r="I26">
        <f>'AEO 2021 Table 47 Raw'!J22</f>
        <v>391.44876099999999</v>
      </c>
      <c r="J26">
        <f>'AEO 2021 Table 47 Raw'!K22</f>
        <v>398.23770100000002</v>
      </c>
      <c r="K26">
        <f>'AEO 2021 Table 47 Raw'!L22</f>
        <v>404.39141799999999</v>
      </c>
      <c r="L26">
        <f>'AEO 2021 Table 47 Raw'!M22</f>
        <v>410.49569700000001</v>
      </c>
      <c r="M26">
        <f>'AEO 2021 Table 47 Raw'!N22</f>
        <v>416.58557100000002</v>
      </c>
      <c r="N26">
        <f>'AEO 2021 Table 47 Raw'!O22</f>
        <v>422.66189600000001</v>
      </c>
      <c r="O26">
        <f>'AEO 2021 Table 47 Raw'!P22</f>
        <v>428.73336799999998</v>
      </c>
      <c r="P26">
        <f>'AEO 2021 Table 47 Raw'!Q22</f>
        <v>434.43762199999998</v>
      </c>
      <c r="Q26">
        <f>'AEO 2021 Table 47 Raw'!R22</f>
        <v>440.143463</v>
      </c>
      <c r="R26">
        <f>'AEO 2021 Table 47 Raw'!S22</f>
        <v>445.84140000000002</v>
      </c>
      <c r="S26">
        <f>'AEO 2021 Table 47 Raw'!T22</f>
        <v>451.53378300000003</v>
      </c>
      <c r="T26">
        <f>'AEO 2021 Table 47 Raw'!U22</f>
        <v>457.21707199999997</v>
      </c>
      <c r="U26">
        <f>'AEO 2021 Table 47 Raw'!V22</f>
        <v>462.81811499999998</v>
      </c>
      <c r="V26">
        <f>'AEO 2021 Table 47 Raw'!W22</f>
        <v>468.405823</v>
      </c>
      <c r="W26">
        <f>'AEO 2021 Table 47 Raw'!X22</f>
        <v>473.97998000000001</v>
      </c>
      <c r="X26">
        <f>'AEO 2021 Table 47 Raw'!Y22</f>
        <v>479.54068000000001</v>
      </c>
      <c r="Y26">
        <f>'AEO 2021 Table 47 Raw'!Z22</f>
        <v>485.08743299999998</v>
      </c>
      <c r="Z26">
        <f>'AEO 2021 Table 47 Raw'!AA22</f>
        <v>490.45166</v>
      </c>
      <c r="AA26">
        <f>'AEO 2021 Table 47 Raw'!AB22</f>
        <v>495.79647799999998</v>
      </c>
      <c r="AB26">
        <f>'AEO 2021 Table 47 Raw'!AC22</f>
        <v>501.12060500000001</v>
      </c>
      <c r="AC26">
        <f>'AEO 2021 Table 47 Raw'!AD22</f>
        <v>506.42529300000001</v>
      </c>
      <c r="AD26">
        <f>'AEO 2021 Table 47 Raw'!AE22</f>
        <v>511.70910600000002</v>
      </c>
      <c r="AE26">
        <f>'AEO 2021 Table 47 Raw'!AF22</f>
        <v>516.69000200000005</v>
      </c>
      <c r="AF26">
        <f>'AEO 2021 Table 47 Raw'!AG22</f>
        <v>521.64764400000001</v>
      </c>
      <c r="AG26">
        <f>'AEO 2021 Table 47 Raw'!AH22</f>
        <v>526.58184800000004</v>
      </c>
      <c r="AH26">
        <f>'AEO 2021 Table 47 Raw'!AI22</f>
        <v>531.48944100000006</v>
      </c>
      <c r="AI26">
        <f>'AEO 2021 Table 47 Raw'!AJ22</f>
        <v>536.37133800000004</v>
      </c>
      <c r="AJ26" s="62">
        <f>'AEO 2021 Table 47 Raw'!AK22</f>
        <v>1.2999999999999999E-2</v>
      </c>
    </row>
    <row r="27" spans="1:36">
      <c r="A27" t="s">
        <v>296</v>
      </c>
      <c r="B27" t="s">
        <v>556</v>
      </c>
      <c r="C27" t="s">
        <v>557</v>
      </c>
      <c r="D27" t="s">
        <v>321</v>
      </c>
      <c r="E27">
        <f>'AEO 2021 Table 47 Raw'!F23</f>
        <v>295.35101300000002</v>
      </c>
      <c r="F27">
        <f>'AEO 2021 Table 47 Raw'!G23</f>
        <v>296.15237400000001</v>
      </c>
      <c r="G27">
        <f>'AEO 2021 Table 47 Raw'!H23</f>
        <v>296.865814</v>
      </c>
      <c r="H27">
        <f>'AEO 2021 Table 47 Raw'!I23</f>
        <v>297.51208500000001</v>
      </c>
      <c r="I27">
        <f>'AEO 2021 Table 47 Raw'!J23</f>
        <v>298.11151100000001</v>
      </c>
      <c r="J27">
        <f>'AEO 2021 Table 47 Raw'!K23</f>
        <v>298.68005399999998</v>
      </c>
      <c r="K27">
        <f>'AEO 2021 Table 47 Raw'!L23</f>
        <v>299.02648900000003</v>
      </c>
      <c r="L27">
        <f>'AEO 2021 Table 47 Raw'!M23</f>
        <v>299.32473800000002</v>
      </c>
      <c r="M27">
        <f>'AEO 2021 Table 47 Raw'!N23</f>
        <v>299.58960000000002</v>
      </c>
      <c r="N27">
        <f>'AEO 2021 Table 47 Raw'!O23</f>
        <v>299.83373999999998</v>
      </c>
      <c r="O27">
        <f>'AEO 2021 Table 47 Raw'!P23</f>
        <v>300.06817599999999</v>
      </c>
      <c r="P27">
        <f>'AEO 2021 Table 47 Raw'!Q23</f>
        <v>300.23135400000001</v>
      </c>
      <c r="Q27">
        <f>'AEO 2021 Table 47 Raw'!R23</f>
        <v>300.37100199999998</v>
      </c>
      <c r="R27">
        <f>'AEO 2021 Table 47 Raw'!S23</f>
        <v>300.500336</v>
      </c>
      <c r="S27">
        <f>'AEO 2021 Table 47 Raw'!T23</f>
        <v>300.63247699999999</v>
      </c>
      <c r="T27">
        <f>'AEO 2021 Table 47 Raw'!U23</f>
        <v>300.77874800000001</v>
      </c>
      <c r="U27">
        <f>'AEO 2021 Table 47 Raw'!V23</f>
        <v>300.92785600000002</v>
      </c>
      <c r="V27">
        <f>'AEO 2021 Table 47 Raw'!W23</f>
        <v>301.07995599999998</v>
      </c>
      <c r="W27">
        <f>'AEO 2021 Table 47 Raw'!X23</f>
        <v>301.24084499999998</v>
      </c>
      <c r="X27">
        <f>'AEO 2021 Table 47 Raw'!Y23</f>
        <v>301.41635100000002</v>
      </c>
      <c r="Y27">
        <f>'AEO 2021 Table 47 Raw'!Z23</f>
        <v>301.61285400000003</v>
      </c>
      <c r="Z27">
        <f>'AEO 2021 Table 47 Raw'!AA23</f>
        <v>301.76486199999999</v>
      </c>
      <c r="AA27">
        <f>'AEO 2021 Table 47 Raw'!AB23</f>
        <v>301.93426499999998</v>
      </c>
      <c r="AB27">
        <f>'AEO 2021 Table 47 Raw'!AC23</f>
        <v>302.11798099999999</v>
      </c>
      <c r="AC27">
        <f>'AEO 2021 Table 47 Raw'!AD23</f>
        <v>302.31298800000002</v>
      </c>
      <c r="AD27">
        <f>'AEO 2021 Table 47 Raw'!AE23</f>
        <v>302.51757800000001</v>
      </c>
      <c r="AE27">
        <f>'AEO 2021 Table 47 Raw'!AF23</f>
        <v>302.60272200000003</v>
      </c>
      <c r="AF27">
        <f>'AEO 2021 Table 47 Raw'!AG23</f>
        <v>302.70095800000001</v>
      </c>
      <c r="AG27">
        <f>'AEO 2021 Table 47 Raw'!AH23</f>
        <v>302.80654900000002</v>
      </c>
      <c r="AH27">
        <f>'AEO 2021 Table 47 Raw'!AI23</f>
        <v>302.91497800000002</v>
      </c>
      <c r="AI27">
        <f>'AEO 2021 Table 47 Raw'!AJ23</f>
        <v>303.01962300000002</v>
      </c>
      <c r="AJ27" s="62">
        <f>'AEO 2021 Table 47 Raw'!AK23</f>
        <v>1E-3</v>
      </c>
    </row>
    <row r="28" spans="1:36">
      <c r="A28" t="s">
        <v>297</v>
      </c>
      <c r="B28" t="s">
        <v>558</v>
      </c>
      <c r="C28" t="s">
        <v>559</v>
      </c>
      <c r="D28" t="s">
        <v>321</v>
      </c>
      <c r="E28">
        <f>'AEO 2021 Table 47 Raw'!F24</f>
        <v>1448.0882570000001</v>
      </c>
      <c r="F28">
        <f>'AEO 2021 Table 47 Raw'!G24</f>
        <v>1452.878784</v>
      </c>
      <c r="G28">
        <f>'AEO 2021 Table 47 Raw'!H24</f>
        <v>1457.0894780000001</v>
      </c>
      <c r="H28">
        <f>'AEO 2021 Table 47 Raw'!I24</f>
        <v>1460.7586670000001</v>
      </c>
      <c r="I28">
        <f>'AEO 2021 Table 47 Raw'!J24</f>
        <v>1463.9377440000001</v>
      </c>
      <c r="J28">
        <f>'AEO 2021 Table 47 Raw'!K24</f>
        <v>1466.65625</v>
      </c>
      <c r="K28">
        <f>'AEO 2021 Table 47 Raw'!L24</f>
        <v>1468.871216</v>
      </c>
      <c r="L28">
        <f>'AEO 2021 Table 47 Raw'!M24</f>
        <v>1470.5695800000001</v>
      </c>
      <c r="M28">
        <f>'AEO 2021 Table 47 Raw'!N24</f>
        <v>1471.8082280000001</v>
      </c>
      <c r="N28">
        <f>'AEO 2021 Table 47 Raw'!O24</f>
        <v>1472.6461179999999</v>
      </c>
      <c r="O28">
        <f>'AEO 2021 Table 47 Raw'!P24</f>
        <v>1473.119629</v>
      </c>
      <c r="P28">
        <f>'AEO 2021 Table 47 Raw'!Q24</f>
        <v>1473.213745</v>
      </c>
      <c r="Q28">
        <f>'AEO 2021 Table 47 Raw'!R24</f>
        <v>1472.9061280000001</v>
      </c>
      <c r="R28">
        <f>'AEO 2021 Table 47 Raw'!S24</f>
        <v>1472.209961</v>
      </c>
      <c r="S28">
        <f>'AEO 2021 Table 47 Raw'!T24</f>
        <v>1471.1552730000001</v>
      </c>
      <c r="T28">
        <f>'AEO 2021 Table 47 Raw'!U24</f>
        <v>1469.7617190000001</v>
      </c>
      <c r="U28">
        <f>'AEO 2021 Table 47 Raw'!V24</f>
        <v>1468.0069579999999</v>
      </c>
      <c r="V28">
        <f>'AEO 2021 Table 47 Raw'!W24</f>
        <v>1465.8786620000001</v>
      </c>
      <c r="W28">
        <f>'AEO 2021 Table 47 Raw'!X24</f>
        <v>1463.411621</v>
      </c>
      <c r="X28">
        <f>'AEO 2021 Table 47 Raw'!Y24</f>
        <v>1460.628052</v>
      </c>
      <c r="Y28">
        <f>'AEO 2021 Table 47 Raw'!Z24</f>
        <v>1457.5527340000001</v>
      </c>
      <c r="Z28">
        <f>'AEO 2021 Table 47 Raw'!AA24</f>
        <v>1454.17749</v>
      </c>
      <c r="AA28">
        <f>'AEO 2021 Table 47 Raw'!AB24</f>
        <v>1450.4868160000001</v>
      </c>
      <c r="AB28">
        <f>'AEO 2021 Table 47 Raw'!AC24</f>
        <v>1446.4910890000001</v>
      </c>
      <c r="AC28">
        <f>'AEO 2021 Table 47 Raw'!AD24</f>
        <v>1442.2070309999999</v>
      </c>
      <c r="AD28">
        <f>'AEO 2021 Table 47 Raw'!AE24</f>
        <v>1437.6381839999999</v>
      </c>
      <c r="AE28">
        <f>'AEO 2021 Table 47 Raw'!AF24</f>
        <v>1432.763428</v>
      </c>
      <c r="AF28">
        <f>'AEO 2021 Table 47 Raw'!AG24</f>
        <v>1427.58728</v>
      </c>
      <c r="AG28">
        <f>'AEO 2021 Table 47 Raw'!AH24</f>
        <v>1422.1361079999999</v>
      </c>
      <c r="AH28">
        <f>'AEO 2021 Table 47 Raw'!AI24</f>
        <v>1416.4417719999999</v>
      </c>
      <c r="AI28">
        <f>'AEO 2021 Table 47 Raw'!AJ24</f>
        <v>1410.5277100000001</v>
      </c>
      <c r="AJ28" s="62">
        <f>'AEO 2021 Table 47 Raw'!AK24</f>
        <v>-1E-3</v>
      </c>
    </row>
    <row r="29" spans="1:36">
      <c r="A29" t="s">
        <v>298</v>
      </c>
      <c r="B29" t="s">
        <v>560</v>
      </c>
      <c r="C29" t="s">
        <v>561</v>
      </c>
      <c r="D29" t="s">
        <v>321</v>
      </c>
      <c r="E29">
        <f>'AEO 2021 Table 47 Raw'!F25</f>
        <v>203.51220699999999</v>
      </c>
      <c r="F29">
        <f>'AEO 2021 Table 47 Raw'!G25</f>
        <v>203.233307</v>
      </c>
      <c r="G29">
        <f>'AEO 2021 Table 47 Raw'!H25</f>
        <v>202.90194700000001</v>
      </c>
      <c r="H29">
        <f>'AEO 2021 Table 47 Raw'!I25</f>
        <v>202.52177399999999</v>
      </c>
      <c r="I29">
        <f>'AEO 2021 Table 47 Raw'!J25</f>
        <v>202.09805299999999</v>
      </c>
      <c r="J29">
        <f>'AEO 2021 Table 47 Raw'!K25</f>
        <v>201.63511700000001</v>
      </c>
      <c r="K29">
        <f>'AEO 2021 Table 47 Raw'!L25</f>
        <v>201.111786</v>
      </c>
      <c r="L29">
        <f>'AEO 2021 Table 47 Raw'!M25</f>
        <v>200.552719</v>
      </c>
      <c r="M29">
        <f>'AEO 2021 Table 47 Raw'!N25</f>
        <v>199.95962499999999</v>
      </c>
      <c r="N29">
        <f>'AEO 2021 Table 47 Raw'!O25</f>
        <v>199.33457899999999</v>
      </c>
      <c r="O29">
        <f>'AEO 2021 Table 47 Raw'!P25</f>
        <v>198.679306</v>
      </c>
      <c r="P29">
        <f>'AEO 2021 Table 47 Raw'!Q25</f>
        <v>197.96203600000001</v>
      </c>
      <c r="Q29">
        <f>'AEO 2021 Table 47 Raw'!R25</f>
        <v>197.21980300000001</v>
      </c>
      <c r="R29">
        <f>'AEO 2021 Table 47 Raw'!S25</f>
        <v>196.452347</v>
      </c>
      <c r="S29">
        <f>'AEO 2021 Table 47 Raw'!T25</f>
        <v>195.65695199999999</v>
      </c>
      <c r="T29">
        <f>'AEO 2021 Table 47 Raw'!U25</f>
        <v>194.832367</v>
      </c>
      <c r="U29">
        <f>'AEO 2021 Table 47 Raw'!V25</f>
        <v>193.94442699999999</v>
      </c>
      <c r="V29">
        <f>'AEO 2021 Table 47 Raw'!W25</f>
        <v>193.032196</v>
      </c>
      <c r="W29">
        <f>'AEO 2021 Table 47 Raw'!X25</f>
        <v>192.097229</v>
      </c>
      <c r="X29">
        <f>'AEO 2021 Table 47 Raw'!Y25</f>
        <v>191.14259300000001</v>
      </c>
      <c r="Y29">
        <f>'AEO 2021 Table 47 Raw'!Z25</f>
        <v>190.16897599999999</v>
      </c>
      <c r="Z29">
        <f>'AEO 2021 Table 47 Raw'!AA25</f>
        <v>189.152603</v>
      </c>
      <c r="AA29">
        <f>'AEO 2021 Table 47 Raw'!AB25</f>
        <v>188.11892700000001</v>
      </c>
      <c r="AB29">
        <f>'AEO 2021 Table 47 Raw'!AC25</f>
        <v>187.07098400000001</v>
      </c>
      <c r="AC29">
        <f>'AEO 2021 Table 47 Raw'!AD25</f>
        <v>186.01092499999999</v>
      </c>
      <c r="AD29">
        <f>'AEO 2021 Table 47 Raw'!AE25</f>
        <v>184.94035299999999</v>
      </c>
      <c r="AE29">
        <f>'AEO 2021 Table 47 Raw'!AF25</f>
        <v>183.84472700000001</v>
      </c>
      <c r="AF29">
        <f>'AEO 2021 Table 47 Raw'!AG25</f>
        <v>182.737854</v>
      </c>
      <c r="AG29">
        <f>'AEO 2021 Table 47 Raw'!AH25</f>
        <v>181.62060500000001</v>
      </c>
      <c r="AH29">
        <f>'AEO 2021 Table 47 Raw'!AI25</f>
        <v>180.49267599999999</v>
      </c>
      <c r="AI29">
        <f>'AEO 2021 Table 47 Raw'!AJ25</f>
        <v>179.35403400000001</v>
      </c>
      <c r="AJ29" s="62">
        <f>'AEO 2021 Table 47 Raw'!AK25</f>
        <v>-4.0000000000000001E-3</v>
      </c>
    </row>
    <row r="30" spans="1:36">
      <c r="A30" t="s">
        <v>299</v>
      </c>
      <c r="B30" t="s">
        <v>562</v>
      </c>
      <c r="C30" t="s">
        <v>563</v>
      </c>
      <c r="D30" t="s">
        <v>321</v>
      </c>
      <c r="E30">
        <f>'AEO 2021 Table 47 Raw'!F26</f>
        <v>693.59417699999995</v>
      </c>
      <c r="F30">
        <f>'AEO 2021 Table 47 Raw'!G26</f>
        <v>700.03997800000002</v>
      </c>
      <c r="G30">
        <f>'AEO 2021 Table 47 Raw'!H26</f>
        <v>706.37652600000001</v>
      </c>
      <c r="H30">
        <f>'AEO 2021 Table 47 Raw'!I26</f>
        <v>712.60217299999999</v>
      </c>
      <c r="I30">
        <f>'AEO 2021 Table 47 Raw'!J26</f>
        <v>718.71643100000006</v>
      </c>
      <c r="J30">
        <f>'AEO 2021 Table 47 Raw'!K26</f>
        <v>724.72161900000003</v>
      </c>
      <c r="K30">
        <f>'AEO 2021 Table 47 Raw'!L26</f>
        <v>730.40924099999995</v>
      </c>
      <c r="L30">
        <f>'AEO 2021 Table 47 Raw'!M26</f>
        <v>735.99176</v>
      </c>
      <c r="M30">
        <f>'AEO 2021 Table 47 Raw'!N26</f>
        <v>741.46038799999997</v>
      </c>
      <c r="N30">
        <f>'AEO 2021 Table 47 Raw'!O26</f>
        <v>746.80859399999997</v>
      </c>
      <c r="O30">
        <f>'AEO 2021 Table 47 Raw'!P26</f>
        <v>752.02484100000004</v>
      </c>
      <c r="P30">
        <f>'AEO 2021 Table 47 Raw'!Q26</f>
        <v>756.83569299999999</v>
      </c>
      <c r="Q30">
        <f>'AEO 2021 Table 47 Raw'!R26</f>
        <v>761.53820800000005</v>
      </c>
      <c r="R30">
        <f>'AEO 2021 Table 47 Raw'!S26</f>
        <v>766.12176499999998</v>
      </c>
      <c r="S30">
        <f>'AEO 2021 Table 47 Raw'!T26</f>
        <v>770.55542000000003</v>
      </c>
      <c r="T30">
        <f>'AEO 2021 Table 47 Raw'!U26</f>
        <v>774.837402</v>
      </c>
      <c r="U30">
        <f>'AEO 2021 Table 47 Raw'!V26</f>
        <v>778.74304199999995</v>
      </c>
      <c r="V30">
        <f>'AEO 2021 Table 47 Raw'!W26</f>
        <v>782.51916500000004</v>
      </c>
      <c r="W30">
        <f>'AEO 2021 Table 47 Raw'!X26</f>
        <v>786.14233400000001</v>
      </c>
      <c r="X30">
        <f>'AEO 2021 Table 47 Raw'!Y26</f>
        <v>789.62030000000004</v>
      </c>
      <c r="Y30">
        <f>'AEO 2021 Table 47 Raw'!Z26</f>
        <v>792.96740699999998</v>
      </c>
      <c r="Z30">
        <f>'AEO 2021 Table 47 Raw'!AA26</f>
        <v>795.98101799999995</v>
      </c>
      <c r="AA30">
        <f>'AEO 2021 Table 47 Raw'!AB26</f>
        <v>798.84332300000005</v>
      </c>
      <c r="AB30">
        <f>'AEO 2021 Table 47 Raw'!AC26</f>
        <v>801.56573500000002</v>
      </c>
      <c r="AC30">
        <f>'AEO 2021 Table 47 Raw'!AD26</f>
        <v>804.15692100000001</v>
      </c>
      <c r="AD30">
        <f>'AEO 2021 Table 47 Raw'!AE26</f>
        <v>806.61889599999995</v>
      </c>
      <c r="AE30">
        <f>'AEO 2021 Table 47 Raw'!AF26</f>
        <v>808.73742700000003</v>
      </c>
      <c r="AF30">
        <f>'AEO 2021 Table 47 Raw'!AG26</f>
        <v>810.71435499999995</v>
      </c>
      <c r="AG30">
        <f>'AEO 2021 Table 47 Raw'!AH26</f>
        <v>812.56384300000002</v>
      </c>
      <c r="AH30">
        <f>'AEO 2021 Table 47 Raw'!AI26</f>
        <v>814.29296899999997</v>
      </c>
      <c r="AI30">
        <f>'AEO 2021 Table 47 Raw'!AJ26</f>
        <v>815.89392099999998</v>
      </c>
      <c r="AJ30" s="62">
        <f>'AEO 2021 Table 47 Raw'!AK26</f>
        <v>5.0000000000000001E-3</v>
      </c>
    </row>
    <row r="31" spans="1:36">
      <c r="A31" t="s">
        <v>300</v>
      </c>
      <c r="B31" t="s">
        <v>564</v>
      </c>
      <c r="C31" t="s">
        <v>565</v>
      </c>
      <c r="D31" t="s">
        <v>321</v>
      </c>
      <c r="E31">
        <f>'AEO 2021 Table 47 Raw'!F27</f>
        <v>1857.287842</v>
      </c>
      <c r="F31">
        <f>'AEO 2021 Table 47 Raw'!G27</f>
        <v>1878.005249</v>
      </c>
      <c r="G31">
        <f>'AEO 2021 Table 47 Raw'!H27</f>
        <v>1898.549683</v>
      </c>
      <c r="H31">
        <f>'AEO 2021 Table 47 Raw'!I27</f>
        <v>1918.8819579999999</v>
      </c>
      <c r="I31">
        <f>'AEO 2021 Table 47 Raw'!J27</f>
        <v>1938.9693600000001</v>
      </c>
      <c r="J31">
        <f>'AEO 2021 Table 47 Raw'!K27</f>
        <v>1958.778687</v>
      </c>
      <c r="K31">
        <f>'AEO 2021 Table 47 Raw'!L27</f>
        <v>1977.774658</v>
      </c>
      <c r="L31">
        <f>'AEO 2021 Table 47 Raw'!M27</f>
        <v>1996.5375979999999</v>
      </c>
      <c r="M31">
        <f>'AEO 2021 Table 47 Raw'!N27</f>
        <v>2015.028687</v>
      </c>
      <c r="N31">
        <f>'AEO 2021 Table 47 Raw'!O27</f>
        <v>2033.1875</v>
      </c>
      <c r="O31">
        <f>'AEO 2021 Table 47 Raw'!P27</f>
        <v>2050.9704590000001</v>
      </c>
      <c r="P31">
        <f>'AEO 2021 Table 47 Raw'!Q27</f>
        <v>2067.8466800000001</v>
      </c>
      <c r="Q31">
        <f>'AEO 2021 Table 47 Raw'!R27</f>
        <v>2084.413818</v>
      </c>
      <c r="R31">
        <f>'AEO 2021 Table 47 Raw'!S27</f>
        <v>2100.6110840000001</v>
      </c>
      <c r="S31">
        <f>'AEO 2021 Table 47 Raw'!T27</f>
        <v>2116.3732909999999</v>
      </c>
      <c r="T31">
        <f>'AEO 2021 Table 47 Raw'!U27</f>
        <v>2131.6484380000002</v>
      </c>
      <c r="U31">
        <f>'AEO 2021 Table 47 Raw'!V27</f>
        <v>2145.931885</v>
      </c>
      <c r="V31">
        <f>'AEO 2021 Table 47 Raw'!W27</f>
        <v>2159.7583009999998</v>
      </c>
      <c r="W31">
        <f>'AEO 2021 Table 47 Raw'!X27</f>
        <v>2173.1479490000002</v>
      </c>
      <c r="X31">
        <f>'AEO 2021 Table 47 Raw'!Y27</f>
        <v>2186.0954590000001</v>
      </c>
      <c r="Y31">
        <f>'AEO 2021 Table 47 Raw'!Z27</f>
        <v>2198.5998540000001</v>
      </c>
      <c r="Z31">
        <f>'AEO 2021 Table 47 Raw'!AA27</f>
        <v>2210.1047359999998</v>
      </c>
      <c r="AA31">
        <f>'AEO 2021 Table 47 Raw'!AB27</f>
        <v>2221.147461</v>
      </c>
      <c r="AB31">
        <f>'AEO 2021 Table 47 Raw'!AC27</f>
        <v>2231.766357</v>
      </c>
      <c r="AC31">
        <f>'AEO 2021 Table 47 Raw'!AD27</f>
        <v>2242.001221</v>
      </c>
      <c r="AD31">
        <f>'AEO 2021 Table 47 Raw'!AE27</f>
        <v>2251.8889159999999</v>
      </c>
      <c r="AE31">
        <f>'AEO 2021 Table 47 Raw'!AF27</f>
        <v>2260.7429200000001</v>
      </c>
      <c r="AF31">
        <f>'AEO 2021 Table 47 Raw'!AG27</f>
        <v>2269.2097170000002</v>
      </c>
      <c r="AG31">
        <f>'AEO 2021 Table 47 Raw'!AH27</f>
        <v>2277.3125</v>
      </c>
      <c r="AH31">
        <f>'AEO 2021 Table 47 Raw'!AI27</f>
        <v>2285.0732419999999</v>
      </c>
      <c r="AI31">
        <f>'AEO 2021 Table 47 Raw'!AJ27</f>
        <v>2292.5129390000002</v>
      </c>
      <c r="AJ31" s="62">
        <f>'AEO 2021 Table 47 Raw'!AK27</f>
        <v>7.0000000000000001E-3</v>
      </c>
    </row>
    <row r="32" spans="1:36">
      <c r="A32" t="s">
        <v>301</v>
      </c>
      <c r="B32" t="s">
        <v>566</v>
      </c>
      <c r="C32" t="s">
        <v>567</v>
      </c>
      <c r="D32" t="s">
        <v>321</v>
      </c>
      <c r="E32">
        <f>'AEO 2021 Table 47 Raw'!F28</f>
        <v>41.872661999999998</v>
      </c>
      <c r="F32">
        <f>'AEO 2021 Table 47 Raw'!G28</f>
        <v>42.303894</v>
      </c>
      <c r="G32">
        <f>'AEO 2021 Table 47 Raw'!H28</f>
        <v>42.843819000000003</v>
      </c>
      <c r="H32">
        <f>'AEO 2021 Table 47 Raw'!I28</f>
        <v>43.472217999999998</v>
      </c>
      <c r="I32">
        <f>'AEO 2021 Table 47 Raw'!J28</f>
        <v>44.120659000000003</v>
      </c>
      <c r="J32">
        <f>'AEO 2021 Table 47 Raw'!K28</f>
        <v>44.75853</v>
      </c>
      <c r="K32">
        <f>'AEO 2021 Table 47 Raw'!L28</f>
        <v>45.396641000000002</v>
      </c>
      <c r="L32">
        <f>'AEO 2021 Table 47 Raw'!M28</f>
        <v>46.033988999999998</v>
      </c>
      <c r="M32">
        <f>'AEO 2021 Table 47 Raw'!N28</f>
        <v>46.673676</v>
      </c>
      <c r="N32">
        <f>'AEO 2021 Table 47 Raw'!O28</f>
        <v>47.314444999999999</v>
      </c>
      <c r="O32">
        <f>'AEO 2021 Table 47 Raw'!P28</f>
        <v>47.953533</v>
      </c>
      <c r="P32">
        <f>'AEO 2021 Table 47 Raw'!Q28</f>
        <v>48.592503000000001</v>
      </c>
      <c r="Q32">
        <f>'AEO 2021 Table 47 Raw'!R28</f>
        <v>49.227642000000003</v>
      </c>
      <c r="R32">
        <f>'AEO 2021 Table 47 Raw'!S28</f>
        <v>49.858459000000003</v>
      </c>
      <c r="S32">
        <f>'AEO 2021 Table 47 Raw'!T28</f>
        <v>50.485576999999999</v>
      </c>
      <c r="T32">
        <f>'AEO 2021 Table 47 Raw'!U28</f>
        <v>51.109752999999998</v>
      </c>
      <c r="U32">
        <f>'AEO 2021 Table 47 Raw'!V28</f>
        <v>51.730319999999999</v>
      </c>
      <c r="V32">
        <f>'AEO 2021 Table 47 Raw'!W28</f>
        <v>52.349120999999997</v>
      </c>
      <c r="W32">
        <f>'AEO 2021 Table 47 Raw'!X28</f>
        <v>52.966591000000001</v>
      </c>
      <c r="X32">
        <f>'AEO 2021 Table 47 Raw'!Y28</f>
        <v>53.582478000000002</v>
      </c>
      <c r="Y32">
        <f>'AEO 2021 Table 47 Raw'!Z28</f>
        <v>54.196818999999998</v>
      </c>
      <c r="Z32">
        <f>'AEO 2021 Table 47 Raw'!AA28</f>
        <v>54.806820000000002</v>
      </c>
      <c r="AA32">
        <f>'AEO 2021 Table 47 Raw'!AB28</f>
        <v>55.415390000000002</v>
      </c>
      <c r="AB32">
        <f>'AEO 2021 Table 47 Raw'!AC28</f>
        <v>56.022621000000001</v>
      </c>
      <c r="AC32">
        <f>'AEO 2021 Table 47 Raw'!AD28</f>
        <v>56.628169999999997</v>
      </c>
      <c r="AD32">
        <f>'AEO 2021 Table 47 Raw'!AE28</f>
        <v>57.231895000000002</v>
      </c>
      <c r="AE32">
        <f>'AEO 2021 Table 47 Raw'!AF28</f>
        <v>57.828494999999997</v>
      </c>
      <c r="AF32">
        <f>'AEO 2021 Table 47 Raw'!AG28</f>
        <v>58.423195</v>
      </c>
      <c r="AG32">
        <f>'AEO 2021 Table 47 Raw'!AH28</f>
        <v>59.016624</v>
      </c>
      <c r="AH32">
        <f>'AEO 2021 Table 47 Raw'!AI28</f>
        <v>59.610176000000003</v>
      </c>
      <c r="AI32">
        <f>'AEO 2021 Table 47 Raw'!AJ28</f>
        <v>60.202911</v>
      </c>
      <c r="AJ32" s="62">
        <f>'AEO 2021 Table 47 Raw'!AK28</f>
        <v>1.2E-2</v>
      </c>
    </row>
    <row r="33" spans="1:36">
      <c r="A33" t="s">
        <v>165</v>
      </c>
      <c r="B33"/>
    </row>
    <row r="34" spans="1:36">
      <c r="A34" t="s">
        <v>302</v>
      </c>
      <c r="B34"/>
    </row>
    <row r="35" spans="1:36">
      <c r="A35" t="s">
        <v>283</v>
      </c>
      <c r="B35"/>
    </row>
    <row r="36" spans="1:36">
      <c r="A36" t="s">
        <v>289</v>
      </c>
      <c r="B36" t="s">
        <v>568</v>
      </c>
      <c r="C36" t="s">
        <v>569</v>
      </c>
      <c r="D36" t="s">
        <v>277</v>
      </c>
      <c r="E36">
        <f>'AEO 2021 Table 47 Raw'!F32</f>
        <v>369.825378</v>
      </c>
      <c r="F36">
        <f>'AEO 2021 Table 47 Raw'!G32</f>
        <v>580.62579300000004</v>
      </c>
      <c r="G36">
        <f>'AEO 2021 Table 47 Raw'!H32</f>
        <v>676.04077099999995</v>
      </c>
      <c r="H36">
        <f>'AEO 2021 Table 47 Raw'!I32</f>
        <v>724.85772699999995</v>
      </c>
      <c r="I36">
        <f>'AEO 2021 Table 47 Raw'!J32</f>
        <v>745.53692599999999</v>
      </c>
      <c r="J36">
        <f>'AEO 2021 Table 47 Raw'!K32</f>
        <v>765.92352300000005</v>
      </c>
      <c r="K36">
        <f>'AEO 2021 Table 47 Raw'!L32</f>
        <v>782.68182400000001</v>
      </c>
      <c r="L36">
        <f>'AEO 2021 Table 47 Raw'!M32</f>
        <v>796.83367899999996</v>
      </c>
      <c r="M36">
        <f>'AEO 2021 Table 47 Raw'!N32</f>
        <v>809.64245600000004</v>
      </c>
      <c r="N36">
        <f>'AEO 2021 Table 47 Raw'!O32</f>
        <v>820.587402</v>
      </c>
      <c r="O36">
        <f>'AEO 2021 Table 47 Raw'!P32</f>
        <v>834.33453399999996</v>
      </c>
      <c r="P36">
        <f>'AEO 2021 Table 47 Raw'!Q32</f>
        <v>850.40997300000004</v>
      </c>
      <c r="Q36">
        <f>'AEO 2021 Table 47 Raw'!R32</f>
        <v>868.86535600000002</v>
      </c>
      <c r="R36">
        <f>'AEO 2021 Table 47 Raw'!S32</f>
        <v>888.55212400000005</v>
      </c>
      <c r="S36">
        <f>'AEO 2021 Table 47 Raw'!T32</f>
        <v>909.051514</v>
      </c>
      <c r="T36">
        <f>'AEO 2021 Table 47 Raw'!U32</f>
        <v>928.82836899999995</v>
      </c>
      <c r="U36">
        <f>'AEO 2021 Table 47 Raw'!V32</f>
        <v>945.82269299999996</v>
      </c>
      <c r="V36">
        <f>'AEO 2021 Table 47 Raw'!W32</f>
        <v>961.25750700000003</v>
      </c>
      <c r="W36">
        <f>'AEO 2021 Table 47 Raw'!X32</f>
        <v>978.11883499999999</v>
      </c>
      <c r="X36">
        <f>'AEO 2021 Table 47 Raw'!Y32</f>
        <v>996.27233899999999</v>
      </c>
      <c r="Y36">
        <f>'AEO 2021 Table 47 Raw'!Z32</f>
        <v>1015.956238</v>
      </c>
      <c r="Z36">
        <f>'AEO 2021 Table 47 Raw'!AA32</f>
        <v>1036.3402100000001</v>
      </c>
      <c r="AA36">
        <f>'AEO 2021 Table 47 Raw'!AB32</f>
        <v>1058.296875</v>
      </c>
      <c r="AB36">
        <f>'AEO 2021 Table 47 Raw'!AC32</f>
        <v>1081.4758300000001</v>
      </c>
      <c r="AC36">
        <f>'AEO 2021 Table 47 Raw'!AD32</f>
        <v>1104.39624</v>
      </c>
      <c r="AD36">
        <f>'AEO 2021 Table 47 Raw'!AE32</f>
        <v>1126.134155</v>
      </c>
      <c r="AE36">
        <f>'AEO 2021 Table 47 Raw'!AF32</f>
        <v>1147.123169</v>
      </c>
      <c r="AF36">
        <f>'AEO 2021 Table 47 Raw'!AG32</f>
        <v>1168.378418</v>
      </c>
      <c r="AG36">
        <f>'AEO 2021 Table 47 Raw'!AH32</f>
        <v>1190.448975</v>
      </c>
      <c r="AH36">
        <f>'AEO 2021 Table 47 Raw'!AI32</f>
        <v>1212.66687</v>
      </c>
      <c r="AI36">
        <f>'AEO 2021 Table 47 Raw'!AJ32</f>
        <v>1235.1948239999999</v>
      </c>
      <c r="AJ36" s="62">
        <f>'AEO 2021 Table 47 Raw'!AK32</f>
        <v>4.1000000000000002E-2</v>
      </c>
    </row>
    <row r="37" spans="1:36">
      <c r="A37" t="s">
        <v>290</v>
      </c>
      <c r="B37" t="s">
        <v>570</v>
      </c>
      <c r="C37" t="s">
        <v>571</v>
      </c>
      <c r="D37" t="s">
        <v>277</v>
      </c>
      <c r="E37">
        <f>'AEO 2021 Table 47 Raw'!F33</f>
        <v>18.525003000000002</v>
      </c>
      <c r="F37">
        <f>'AEO 2021 Table 47 Raw'!G33</f>
        <v>29.084254999999999</v>
      </c>
      <c r="G37">
        <f>'AEO 2021 Table 47 Raw'!H33</f>
        <v>33.863708000000003</v>
      </c>
      <c r="H37">
        <f>'AEO 2021 Table 47 Raw'!I33</f>
        <v>36.309010000000001</v>
      </c>
      <c r="I37">
        <f>'AEO 2021 Table 47 Raw'!J33</f>
        <v>37.220688000000003</v>
      </c>
      <c r="J37">
        <f>'AEO 2021 Table 47 Raw'!K33</f>
        <v>38.157195999999999</v>
      </c>
      <c r="K37">
        <f>'AEO 2021 Table 47 Raw'!L33</f>
        <v>39.119948999999998</v>
      </c>
      <c r="L37">
        <f>'AEO 2021 Table 47 Raw'!M33</f>
        <v>40.100441000000004</v>
      </c>
      <c r="M37">
        <f>'AEO 2021 Table 47 Raw'!N33</f>
        <v>41.096569000000002</v>
      </c>
      <c r="N37">
        <f>'AEO 2021 Table 47 Raw'!O33</f>
        <v>42.110419999999998</v>
      </c>
      <c r="O37">
        <f>'AEO 2021 Table 47 Raw'!P33</f>
        <v>43.140255000000003</v>
      </c>
      <c r="P37">
        <f>'AEO 2021 Table 47 Raw'!Q33</f>
        <v>44.19162</v>
      </c>
      <c r="Q37">
        <f>'AEO 2021 Table 47 Raw'!R33</f>
        <v>45.265965000000001</v>
      </c>
      <c r="R37">
        <f>'AEO 2021 Table 47 Raw'!S33</f>
        <v>46.364066999999999</v>
      </c>
      <c r="S37">
        <f>'AEO 2021 Table 47 Raw'!T33</f>
        <v>47.481873</v>
      </c>
      <c r="T37">
        <f>'AEO 2021 Table 47 Raw'!U33</f>
        <v>48.616447000000001</v>
      </c>
      <c r="U37">
        <f>'AEO 2021 Table 47 Raw'!V33</f>
        <v>49.779910999999998</v>
      </c>
      <c r="V37">
        <f>'AEO 2021 Table 47 Raw'!W33</f>
        <v>50.961964000000002</v>
      </c>
      <c r="W37">
        <f>'AEO 2021 Table 47 Raw'!X33</f>
        <v>52.162964000000002</v>
      </c>
      <c r="X37">
        <f>'AEO 2021 Table 47 Raw'!Y33</f>
        <v>53.385956</v>
      </c>
      <c r="Y37">
        <f>'AEO 2021 Table 47 Raw'!Z33</f>
        <v>54.629050999999997</v>
      </c>
      <c r="Z37">
        <f>'AEO 2021 Table 47 Raw'!AA33</f>
        <v>55.882683</v>
      </c>
      <c r="AA37">
        <f>'AEO 2021 Table 47 Raw'!AB33</f>
        <v>57.156471000000003</v>
      </c>
      <c r="AB37">
        <f>'AEO 2021 Table 47 Raw'!AC33</f>
        <v>58.449677000000001</v>
      </c>
      <c r="AC37">
        <f>'AEO 2021 Table 47 Raw'!AD33</f>
        <v>59.764442000000003</v>
      </c>
      <c r="AD37">
        <f>'AEO 2021 Table 47 Raw'!AE33</f>
        <v>61.102516000000001</v>
      </c>
      <c r="AE37">
        <f>'AEO 2021 Table 47 Raw'!AF33</f>
        <v>62.464691000000002</v>
      </c>
      <c r="AF37">
        <f>'AEO 2021 Table 47 Raw'!AG33</f>
        <v>63.850093999999999</v>
      </c>
      <c r="AG37">
        <f>'AEO 2021 Table 47 Raw'!AH33</f>
        <v>65.255889999999994</v>
      </c>
      <c r="AH37">
        <f>'AEO 2021 Table 47 Raw'!AI33</f>
        <v>66.681740000000005</v>
      </c>
      <c r="AI37">
        <f>'AEO 2021 Table 47 Raw'!AJ33</f>
        <v>68.131743999999998</v>
      </c>
      <c r="AJ37" s="62">
        <f>'AEO 2021 Table 47 Raw'!AK33</f>
        <v>4.3999999999999997E-2</v>
      </c>
    </row>
    <row r="38" spans="1:36">
      <c r="A38" t="s">
        <v>291</v>
      </c>
      <c r="B38" t="s">
        <v>572</v>
      </c>
      <c r="C38" t="s">
        <v>573</v>
      </c>
      <c r="D38" t="s">
        <v>277</v>
      </c>
      <c r="E38">
        <f>'AEO 2021 Table 47 Raw'!F34</f>
        <v>17.453876000000001</v>
      </c>
      <c r="F38">
        <f>'AEO 2021 Table 47 Raw'!G34</f>
        <v>27.402585999999999</v>
      </c>
      <c r="G38">
        <f>'AEO 2021 Table 47 Raw'!H34</f>
        <v>31.905684999999998</v>
      </c>
      <c r="H38">
        <f>'AEO 2021 Table 47 Raw'!I34</f>
        <v>34.209598999999997</v>
      </c>
      <c r="I38">
        <f>'AEO 2021 Table 47 Raw'!J34</f>
        <v>35.160442000000003</v>
      </c>
      <c r="J38">
        <f>'AEO 2021 Table 47 Raw'!K34</f>
        <v>36.130828999999999</v>
      </c>
      <c r="K38">
        <f>'AEO 2021 Table 47 Raw'!L34</f>
        <v>37.117870000000003</v>
      </c>
      <c r="L38">
        <f>'AEO 2021 Table 47 Raw'!M34</f>
        <v>38.126410999999997</v>
      </c>
      <c r="M38">
        <f>'AEO 2021 Table 47 Raw'!N34</f>
        <v>39.156616</v>
      </c>
      <c r="N38">
        <f>'AEO 2021 Table 47 Raw'!O34</f>
        <v>40.208354999999997</v>
      </c>
      <c r="O38">
        <f>'AEO 2021 Table 47 Raw'!P34</f>
        <v>41.279536999999998</v>
      </c>
      <c r="P38">
        <f>'AEO 2021 Table 47 Raw'!Q34</f>
        <v>42.357750000000003</v>
      </c>
      <c r="Q38">
        <f>'AEO 2021 Table 47 Raw'!R34</f>
        <v>43.454456</v>
      </c>
      <c r="R38">
        <f>'AEO 2021 Table 47 Raw'!S34</f>
        <v>44.573467000000001</v>
      </c>
      <c r="S38">
        <f>'AEO 2021 Table 47 Raw'!T34</f>
        <v>45.715443</v>
      </c>
      <c r="T38">
        <f>'AEO 2021 Table 47 Raw'!U34</f>
        <v>46.881839999999997</v>
      </c>
      <c r="U38">
        <f>'AEO 2021 Table 47 Raw'!V34</f>
        <v>48.058697000000002</v>
      </c>
      <c r="V38">
        <f>'AEO 2021 Table 47 Raw'!W34</f>
        <v>49.259151000000003</v>
      </c>
      <c r="W38">
        <f>'AEO 2021 Table 47 Raw'!X34</f>
        <v>50.484473999999999</v>
      </c>
      <c r="X38">
        <f>'AEO 2021 Table 47 Raw'!Y34</f>
        <v>51.735348000000002</v>
      </c>
      <c r="Y38">
        <f>'AEO 2021 Table 47 Raw'!Z34</f>
        <v>53.012225999999998</v>
      </c>
      <c r="Z38">
        <f>'AEO 2021 Table 47 Raw'!AA34</f>
        <v>54.303322000000001</v>
      </c>
      <c r="AA38">
        <f>'AEO 2021 Table 47 Raw'!AB34</f>
        <v>55.619781000000003</v>
      </c>
      <c r="AB38">
        <f>'AEO 2021 Table 47 Raw'!AC34</f>
        <v>56.962555000000002</v>
      </c>
      <c r="AC38">
        <f>'AEO 2021 Table 47 Raw'!AD34</f>
        <v>58.332152999999998</v>
      </c>
      <c r="AD38">
        <f>'AEO 2021 Table 47 Raw'!AE34</f>
        <v>59.728580000000001</v>
      </c>
      <c r="AE38">
        <f>'AEO 2021 Table 47 Raw'!AF34</f>
        <v>61.122387000000003</v>
      </c>
      <c r="AF38">
        <f>'AEO 2021 Table 47 Raw'!AG34</f>
        <v>62.541125999999998</v>
      </c>
      <c r="AG38">
        <f>'AEO 2021 Table 47 Raw'!AH34</f>
        <v>63.987324000000001</v>
      </c>
      <c r="AH38">
        <f>'AEO 2021 Table 47 Raw'!AI34</f>
        <v>65.463959000000003</v>
      </c>
      <c r="AI38">
        <f>'AEO 2021 Table 47 Raw'!AJ34</f>
        <v>66.973106000000001</v>
      </c>
      <c r="AJ38" s="62">
        <f>'AEO 2021 Table 47 Raw'!AK34</f>
        <v>4.5999999999999999E-2</v>
      </c>
    </row>
    <row r="39" spans="1:36">
      <c r="A39" t="s">
        <v>292</v>
      </c>
      <c r="B39" t="s">
        <v>574</v>
      </c>
      <c r="C39" t="s">
        <v>575</v>
      </c>
      <c r="D39" t="s">
        <v>277</v>
      </c>
      <c r="E39">
        <f>'AEO 2021 Table 47 Raw'!F35</f>
        <v>55.321846000000001</v>
      </c>
      <c r="F39">
        <f>'AEO 2021 Table 47 Raw'!G35</f>
        <v>86.855293000000003</v>
      </c>
      <c r="G39">
        <f>'AEO 2021 Table 47 Raw'!H35</f>
        <v>101.128334</v>
      </c>
      <c r="H39">
        <f>'AEO 2021 Table 47 Raw'!I35</f>
        <v>108.430817</v>
      </c>
      <c r="I39">
        <f>'AEO 2021 Table 47 Raw'!J35</f>
        <v>115.769363</v>
      </c>
      <c r="J39">
        <f>'AEO 2021 Table 47 Raw'!K35</f>
        <v>123.41761</v>
      </c>
      <c r="K39">
        <f>'AEO 2021 Table 47 Raw'!L35</f>
        <v>131.45251500000001</v>
      </c>
      <c r="L39">
        <f>'AEO 2021 Table 47 Raw'!M35</f>
        <v>139.75443999999999</v>
      </c>
      <c r="M39">
        <f>'AEO 2021 Table 47 Raw'!N35</f>
        <v>148.387833</v>
      </c>
      <c r="N39">
        <f>'AEO 2021 Table 47 Raw'!O35</f>
        <v>157.33892800000001</v>
      </c>
      <c r="O39">
        <f>'AEO 2021 Table 47 Raw'!P35</f>
        <v>166.575256</v>
      </c>
      <c r="P39">
        <f>'AEO 2021 Table 47 Raw'!Q35</f>
        <v>176.164154</v>
      </c>
      <c r="Q39">
        <f>'AEO 2021 Table 47 Raw'!R35</f>
        <v>186.229263</v>
      </c>
      <c r="R39">
        <f>'AEO 2021 Table 47 Raw'!S35</f>
        <v>196.828339</v>
      </c>
      <c r="S39">
        <f>'AEO 2021 Table 47 Raw'!T35</f>
        <v>207.99194299999999</v>
      </c>
      <c r="T39">
        <f>'AEO 2021 Table 47 Raw'!U35</f>
        <v>219.758453</v>
      </c>
      <c r="U39">
        <f>'AEO 2021 Table 47 Raw'!V35</f>
        <v>232.06997699999999</v>
      </c>
      <c r="V39">
        <f>'AEO 2021 Table 47 Raw'!W35</f>
        <v>245.03912399999999</v>
      </c>
      <c r="W39">
        <f>'AEO 2021 Table 47 Raw'!X35</f>
        <v>258.696594</v>
      </c>
      <c r="X39">
        <f>'AEO 2021 Table 47 Raw'!Y35</f>
        <v>273.07733200000001</v>
      </c>
      <c r="Y39">
        <f>'AEO 2021 Table 47 Raw'!Z35</f>
        <v>288.21435500000001</v>
      </c>
      <c r="Z39">
        <f>'AEO 2021 Table 47 Raw'!AA35</f>
        <v>303.922821</v>
      </c>
      <c r="AA39">
        <f>'AEO 2021 Table 47 Raw'!AB35</f>
        <v>320.45532200000002</v>
      </c>
      <c r="AB39">
        <f>'AEO 2021 Table 47 Raw'!AC35</f>
        <v>337.85366800000003</v>
      </c>
      <c r="AC39">
        <f>'AEO 2021 Table 47 Raw'!AD35</f>
        <v>356.164917</v>
      </c>
      <c r="AD39">
        <f>'AEO 2021 Table 47 Raw'!AE35</f>
        <v>375.434662</v>
      </c>
      <c r="AE39">
        <f>'AEO 2021 Table 47 Raw'!AF35</f>
        <v>395.43231200000002</v>
      </c>
      <c r="AF39">
        <f>'AEO 2021 Table 47 Raw'!AG35</f>
        <v>416.45608499999997</v>
      </c>
      <c r="AG39">
        <f>'AEO 2021 Table 47 Raw'!AH35</f>
        <v>438.553223</v>
      </c>
      <c r="AH39">
        <f>'AEO 2021 Table 47 Raw'!AI35</f>
        <v>461.771027</v>
      </c>
      <c r="AI39">
        <f>'AEO 2021 Table 47 Raw'!AJ35</f>
        <v>486.16522200000003</v>
      </c>
      <c r="AJ39" s="62">
        <f>'AEO 2021 Table 47 Raw'!AK35</f>
        <v>7.4999999999999997E-2</v>
      </c>
    </row>
    <row r="40" spans="1:36">
      <c r="A40" t="s">
        <v>293</v>
      </c>
      <c r="B40" t="s">
        <v>576</v>
      </c>
      <c r="C40" t="s">
        <v>577</v>
      </c>
      <c r="D40" t="s">
        <v>277</v>
      </c>
      <c r="E40">
        <f>'AEO 2021 Table 47 Raw'!F36</f>
        <v>316.60952800000001</v>
      </c>
      <c r="F40">
        <f>'AEO 2021 Table 47 Raw'!G36</f>
        <v>497.07693499999999</v>
      </c>
      <c r="G40">
        <f>'AEO 2021 Table 47 Raw'!H36</f>
        <v>578.76220699999999</v>
      </c>
      <c r="H40">
        <f>'AEO 2021 Table 47 Raw'!I36</f>
        <v>620.55468800000006</v>
      </c>
      <c r="I40">
        <f>'AEO 2021 Table 47 Raw'!J36</f>
        <v>646.80828899999995</v>
      </c>
      <c r="J40">
        <f>'AEO 2021 Table 47 Raw'!K36</f>
        <v>671.63061500000003</v>
      </c>
      <c r="K40">
        <f>'AEO 2021 Table 47 Raw'!L36</f>
        <v>695.76080300000001</v>
      </c>
      <c r="L40">
        <f>'AEO 2021 Table 47 Raw'!M36</f>
        <v>720.16149900000005</v>
      </c>
      <c r="M40">
        <f>'AEO 2021 Table 47 Raw'!N36</f>
        <v>745.03186000000005</v>
      </c>
      <c r="N40">
        <f>'AEO 2021 Table 47 Raw'!O36</f>
        <v>770.19171100000005</v>
      </c>
      <c r="O40">
        <f>'AEO 2021 Table 47 Raw'!P36</f>
        <v>795.60900900000001</v>
      </c>
      <c r="P40">
        <f>'AEO 2021 Table 47 Raw'!Q36</f>
        <v>821.55493200000001</v>
      </c>
      <c r="Q40">
        <f>'AEO 2021 Table 47 Raw'!R36</f>
        <v>847.85955799999999</v>
      </c>
      <c r="R40">
        <f>'AEO 2021 Table 47 Raw'!S36</f>
        <v>874.793091</v>
      </c>
      <c r="S40">
        <f>'AEO 2021 Table 47 Raw'!T36</f>
        <v>902.60052499999995</v>
      </c>
      <c r="T40">
        <f>'AEO 2021 Table 47 Raw'!U36</f>
        <v>931.239014</v>
      </c>
      <c r="U40">
        <f>'AEO 2021 Table 47 Raw'!V36</f>
        <v>960.72979699999996</v>
      </c>
      <c r="V40">
        <f>'AEO 2021 Table 47 Raw'!W36</f>
        <v>991.18615699999998</v>
      </c>
      <c r="W40">
        <f>'AEO 2021 Table 47 Raw'!X36</f>
        <v>1022.621216</v>
      </c>
      <c r="X40">
        <f>'AEO 2021 Table 47 Raw'!Y36</f>
        <v>1055.0826420000001</v>
      </c>
      <c r="Y40">
        <f>'AEO 2021 Table 47 Raw'!Z36</f>
        <v>1088.6485600000001</v>
      </c>
      <c r="Z40">
        <f>'AEO 2021 Table 47 Raw'!AA36</f>
        <v>1123.2905270000001</v>
      </c>
      <c r="AA40">
        <f>'AEO 2021 Table 47 Raw'!AB36</f>
        <v>1158.9957280000001</v>
      </c>
      <c r="AB40">
        <f>'AEO 2021 Table 47 Raw'!AC36</f>
        <v>1195.751587</v>
      </c>
      <c r="AC40">
        <f>'AEO 2021 Table 47 Raw'!AD36</f>
        <v>1233.533081</v>
      </c>
      <c r="AD40">
        <f>'AEO 2021 Table 47 Raw'!AE36</f>
        <v>1272.4342039999999</v>
      </c>
      <c r="AE40">
        <f>'AEO 2021 Table 47 Raw'!AF36</f>
        <v>1312.4833980000001</v>
      </c>
      <c r="AF40">
        <f>'AEO 2021 Table 47 Raw'!AG36</f>
        <v>1353.724365</v>
      </c>
      <c r="AG40">
        <f>'AEO 2021 Table 47 Raw'!AH36</f>
        <v>1396.3244629999999</v>
      </c>
      <c r="AH40">
        <f>'AEO 2021 Table 47 Raw'!AI36</f>
        <v>1440.3989260000001</v>
      </c>
      <c r="AI40">
        <f>'AEO 2021 Table 47 Raw'!AJ36</f>
        <v>1485.965698</v>
      </c>
      <c r="AJ40" s="62">
        <f>'AEO 2021 Table 47 Raw'!AK36</f>
        <v>5.2999999999999999E-2</v>
      </c>
    </row>
    <row r="41" spans="1:36">
      <c r="A41" t="s">
        <v>294</v>
      </c>
      <c r="B41" t="s">
        <v>578</v>
      </c>
      <c r="C41" t="s">
        <v>579</v>
      </c>
      <c r="D41" t="s">
        <v>277</v>
      </c>
      <c r="E41">
        <f>'AEO 2021 Table 47 Raw'!F37</f>
        <v>17.486584000000001</v>
      </c>
      <c r="F41">
        <f>'AEO 2021 Table 47 Raw'!G37</f>
        <v>32.437614000000004</v>
      </c>
      <c r="G41">
        <f>'AEO 2021 Table 47 Raw'!H37</f>
        <v>39.204922000000003</v>
      </c>
      <c r="H41">
        <f>'AEO 2021 Table 47 Raw'!I37</f>
        <v>42.667267000000002</v>
      </c>
      <c r="I41">
        <f>'AEO 2021 Table 47 Raw'!J37</f>
        <v>45.441738000000001</v>
      </c>
      <c r="J41">
        <f>'AEO 2021 Table 47 Raw'!K37</f>
        <v>48.311897000000002</v>
      </c>
      <c r="K41">
        <f>'AEO 2021 Table 47 Raw'!L37</f>
        <v>51.282871</v>
      </c>
      <c r="L41">
        <f>'AEO 2021 Table 47 Raw'!M37</f>
        <v>54.407349000000004</v>
      </c>
      <c r="M41">
        <f>'AEO 2021 Table 47 Raw'!N37</f>
        <v>57.689174999999999</v>
      </c>
      <c r="N41">
        <f>'AEO 2021 Table 47 Raw'!O37</f>
        <v>61.139007999999997</v>
      </c>
      <c r="O41">
        <f>'AEO 2021 Table 47 Raw'!P37</f>
        <v>64.769630000000006</v>
      </c>
      <c r="P41">
        <f>'AEO 2021 Table 47 Raw'!Q37</f>
        <v>68.577629000000002</v>
      </c>
      <c r="Q41">
        <f>'AEO 2021 Table 47 Raw'!R37</f>
        <v>72.600005999999993</v>
      </c>
      <c r="R41">
        <f>'AEO 2021 Table 47 Raw'!S37</f>
        <v>76.861214000000004</v>
      </c>
      <c r="S41">
        <f>'AEO 2021 Table 47 Raw'!T37</f>
        <v>81.380829000000006</v>
      </c>
      <c r="T41">
        <f>'AEO 2021 Table 47 Raw'!U37</f>
        <v>86.179778999999996</v>
      </c>
      <c r="U41">
        <f>'AEO 2021 Table 47 Raw'!V37</f>
        <v>91.262473999999997</v>
      </c>
      <c r="V41">
        <f>'AEO 2021 Table 47 Raw'!W37</f>
        <v>96.651336999999998</v>
      </c>
      <c r="W41">
        <f>'AEO 2021 Table 47 Raw'!X37</f>
        <v>102.3629</v>
      </c>
      <c r="X41">
        <f>'AEO 2021 Table 47 Raw'!Y37</f>
        <v>108.42369100000001</v>
      </c>
      <c r="Y41">
        <f>'AEO 2021 Table 47 Raw'!Z37</f>
        <v>114.84942599999999</v>
      </c>
      <c r="Z41">
        <f>'AEO 2021 Table 47 Raw'!AA37</f>
        <v>121.629242</v>
      </c>
      <c r="AA41">
        <f>'AEO 2021 Table 47 Raw'!AB37</f>
        <v>128.81428500000001</v>
      </c>
      <c r="AB41">
        <f>'AEO 2021 Table 47 Raw'!AC37</f>
        <v>136.43881200000001</v>
      </c>
      <c r="AC41">
        <f>'AEO 2021 Table 47 Raw'!AD37</f>
        <v>144.53152499999999</v>
      </c>
      <c r="AD41">
        <f>'AEO 2021 Table 47 Raw'!AE37</f>
        <v>153.11895799999999</v>
      </c>
      <c r="AE41">
        <f>'AEO 2021 Table 47 Raw'!AF37</f>
        <v>162.183807</v>
      </c>
      <c r="AF41">
        <f>'AEO 2021 Table 47 Raw'!AG37</f>
        <v>171.80677800000001</v>
      </c>
      <c r="AG41">
        <f>'AEO 2021 Table 47 Raw'!AH37</f>
        <v>182.027557</v>
      </c>
      <c r="AH41">
        <f>'AEO 2021 Table 47 Raw'!AI37</f>
        <v>192.89309700000001</v>
      </c>
      <c r="AI41">
        <f>'AEO 2021 Table 47 Raw'!AJ37</f>
        <v>204.44766200000001</v>
      </c>
      <c r="AJ41" s="62">
        <f>'AEO 2021 Table 47 Raw'!AK37</f>
        <v>8.5000000000000006E-2</v>
      </c>
    </row>
    <row r="42" spans="1:36">
      <c r="A42" t="s">
        <v>295</v>
      </c>
      <c r="B42" t="s">
        <v>580</v>
      </c>
      <c r="C42" t="s">
        <v>581</v>
      </c>
      <c r="D42" t="s">
        <v>277</v>
      </c>
      <c r="E42">
        <f>'AEO 2021 Table 47 Raw'!F38</f>
        <v>38.344875000000002</v>
      </c>
      <c r="F42">
        <f>'AEO 2021 Table 47 Raw'!G38</f>
        <v>60.201453999999998</v>
      </c>
      <c r="G42">
        <f>'AEO 2021 Table 47 Raw'!H38</f>
        <v>70.094429000000005</v>
      </c>
      <c r="H42">
        <f>'AEO 2021 Table 47 Raw'!I38</f>
        <v>75.155951999999999</v>
      </c>
      <c r="I42">
        <f>'AEO 2021 Table 47 Raw'!J38</f>
        <v>78.739883000000006</v>
      </c>
      <c r="J42">
        <f>'AEO 2021 Table 47 Raw'!K38</f>
        <v>82.252831</v>
      </c>
      <c r="K42">
        <f>'AEO 2021 Table 47 Raw'!L38</f>
        <v>85.878456</v>
      </c>
      <c r="L42">
        <f>'AEO 2021 Table 47 Raw'!M38</f>
        <v>89.631821000000002</v>
      </c>
      <c r="M42">
        <f>'AEO 2021 Table 47 Raw'!N38</f>
        <v>93.553321999999994</v>
      </c>
      <c r="N42">
        <f>'AEO 2021 Table 47 Raw'!O38</f>
        <v>97.598724000000004</v>
      </c>
      <c r="O42">
        <f>'AEO 2021 Table 47 Raw'!P38</f>
        <v>101.781212</v>
      </c>
      <c r="P42">
        <f>'AEO 2021 Table 47 Raw'!Q38</f>
        <v>106.132721</v>
      </c>
      <c r="Q42">
        <f>'AEO 2021 Table 47 Raw'!R38</f>
        <v>110.64434799999999</v>
      </c>
      <c r="R42">
        <f>'AEO 2021 Table 47 Raw'!S38</f>
        <v>115.349937</v>
      </c>
      <c r="S42">
        <f>'AEO 2021 Table 47 Raw'!T38</f>
        <v>120.25142700000001</v>
      </c>
      <c r="T42">
        <f>'AEO 2021 Table 47 Raw'!U38</f>
        <v>125.35908499999999</v>
      </c>
      <c r="U42">
        <f>'AEO 2021 Table 47 Raw'!V38</f>
        <v>130.624878</v>
      </c>
      <c r="V42">
        <f>'AEO 2021 Table 47 Raw'!W38</f>
        <v>136.08114599999999</v>
      </c>
      <c r="W42">
        <f>'AEO 2021 Table 47 Raw'!X38</f>
        <v>141.75138899999999</v>
      </c>
      <c r="X42">
        <f>'AEO 2021 Table 47 Raw'!Y38</f>
        <v>147.64004499999999</v>
      </c>
      <c r="Y42">
        <f>'AEO 2021 Table 47 Raw'!Z38</f>
        <v>153.740906</v>
      </c>
      <c r="Z42">
        <f>'AEO 2021 Table 47 Raw'!AA38</f>
        <v>160.01937899999999</v>
      </c>
      <c r="AA42">
        <f>'AEO 2021 Table 47 Raw'!AB38</f>
        <v>166.51738</v>
      </c>
      <c r="AB42">
        <f>'AEO 2021 Table 47 Raw'!AC38</f>
        <v>173.24607800000001</v>
      </c>
      <c r="AC42">
        <f>'AEO 2021 Table 47 Raw'!AD38</f>
        <v>180.21156300000001</v>
      </c>
      <c r="AD42">
        <f>'AEO 2021 Table 47 Raw'!AE38</f>
        <v>187.42690999999999</v>
      </c>
      <c r="AE42">
        <f>'AEO 2021 Table 47 Raw'!AF38</f>
        <v>194.899689</v>
      </c>
      <c r="AF42">
        <f>'AEO 2021 Table 47 Raw'!AG38</f>
        <v>202.646759</v>
      </c>
      <c r="AG42">
        <f>'AEO 2021 Table 47 Raw'!AH38</f>
        <v>210.67555200000001</v>
      </c>
      <c r="AH42">
        <f>'AEO 2021 Table 47 Raw'!AI38</f>
        <v>218.995193</v>
      </c>
      <c r="AI42">
        <f>'AEO 2021 Table 47 Raw'!AJ38</f>
        <v>227.632217</v>
      </c>
      <c r="AJ42" s="62">
        <f>'AEO 2021 Table 47 Raw'!AK38</f>
        <v>6.0999999999999999E-2</v>
      </c>
    </row>
    <row r="43" spans="1:36">
      <c r="A43" t="s">
        <v>296</v>
      </c>
      <c r="B43" t="s">
        <v>582</v>
      </c>
      <c r="C43" t="s">
        <v>583</v>
      </c>
      <c r="D43" t="s">
        <v>277</v>
      </c>
      <c r="E43">
        <f>'AEO 2021 Table 47 Raw'!F39</f>
        <v>70.372009000000006</v>
      </c>
      <c r="F43">
        <f>'AEO 2021 Table 47 Raw'!G39</f>
        <v>97.113365000000002</v>
      </c>
      <c r="G43">
        <f>'AEO 2021 Table 47 Raw'!H39</f>
        <v>109.217354</v>
      </c>
      <c r="H43">
        <f>'AEO 2021 Table 47 Raw'!I39</f>
        <v>115.410088</v>
      </c>
      <c r="I43">
        <f>'AEO 2021 Table 47 Raw'!J39</f>
        <v>118.431572</v>
      </c>
      <c r="J43">
        <f>'AEO 2021 Table 47 Raw'!K39</f>
        <v>121.34063</v>
      </c>
      <c r="K43">
        <f>'AEO 2021 Table 47 Raw'!L39</f>
        <v>124.02645099999999</v>
      </c>
      <c r="L43">
        <f>'AEO 2021 Table 47 Raw'!M39</f>
        <v>126.764534</v>
      </c>
      <c r="M43">
        <f>'AEO 2021 Table 47 Raw'!N39</f>
        <v>129.60115099999999</v>
      </c>
      <c r="N43">
        <f>'AEO 2021 Table 47 Raw'!O39</f>
        <v>132.543442</v>
      </c>
      <c r="O43">
        <f>'AEO 2021 Table 47 Raw'!P39</f>
        <v>135.58772300000001</v>
      </c>
      <c r="P43">
        <f>'AEO 2021 Table 47 Raw'!Q39</f>
        <v>138.764206</v>
      </c>
      <c r="Q43">
        <f>'AEO 2021 Table 47 Raw'!R39</f>
        <v>142.06958</v>
      </c>
      <c r="R43">
        <f>'AEO 2021 Table 47 Raw'!S39</f>
        <v>145.46305799999999</v>
      </c>
      <c r="S43">
        <f>'AEO 2021 Table 47 Raw'!T39</f>
        <v>148.905182</v>
      </c>
      <c r="T43">
        <f>'AEO 2021 Table 47 Raw'!U39</f>
        <v>152.361572</v>
      </c>
      <c r="U43">
        <f>'AEO 2021 Table 47 Raw'!V39</f>
        <v>155.74182099999999</v>
      </c>
      <c r="V43">
        <f>'AEO 2021 Table 47 Raw'!W39</f>
        <v>159.15016199999999</v>
      </c>
      <c r="W43">
        <f>'AEO 2021 Table 47 Raw'!X39</f>
        <v>162.59884600000001</v>
      </c>
      <c r="X43">
        <f>'AEO 2021 Table 47 Raw'!Y39</f>
        <v>166.10902400000001</v>
      </c>
      <c r="Y43">
        <f>'AEO 2021 Table 47 Raw'!Z39</f>
        <v>169.69311500000001</v>
      </c>
      <c r="Z43">
        <f>'AEO 2021 Table 47 Raw'!AA39</f>
        <v>173.24847399999999</v>
      </c>
      <c r="AA43">
        <f>'AEO 2021 Table 47 Raw'!AB39</f>
        <v>176.86340300000001</v>
      </c>
      <c r="AB43">
        <f>'AEO 2021 Table 47 Raw'!AC39</f>
        <v>180.543564</v>
      </c>
      <c r="AC43">
        <f>'AEO 2021 Table 47 Raw'!AD39</f>
        <v>184.291245</v>
      </c>
      <c r="AD43">
        <f>'AEO 2021 Table 47 Raw'!AE39</f>
        <v>188.107193</v>
      </c>
      <c r="AE43">
        <f>'AEO 2021 Table 47 Raw'!AF39</f>
        <v>191.867493</v>
      </c>
      <c r="AF43">
        <f>'AEO 2021 Table 47 Raw'!AG39</f>
        <v>195.680252</v>
      </c>
      <c r="AG43">
        <f>'AEO 2021 Table 47 Raw'!AH39</f>
        <v>199.56402600000001</v>
      </c>
      <c r="AH43">
        <f>'AEO 2021 Table 47 Raw'!AI39</f>
        <v>203.535751</v>
      </c>
      <c r="AI43">
        <f>'AEO 2021 Table 47 Raw'!AJ39</f>
        <v>207.60640000000001</v>
      </c>
      <c r="AJ43" s="62">
        <f>'AEO 2021 Table 47 Raw'!AK39</f>
        <v>3.6999999999999998E-2</v>
      </c>
    </row>
    <row r="44" spans="1:36">
      <c r="A44" t="s">
        <v>297</v>
      </c>
      <c r="B44" t="s">
        <v>584</v>
      </c>
      <c r="C44" t="s">
        <v>585</v>
      </c>
      <c r="D44" t="s">
        <v>277</v>
      </c>
      <c r="E44">
        <f>'AEO 2021 Table 47 Raw'!F40</f>
        <v>322.65188599999999</v>
      </c>
      <c r="F44">
        <f>'AEO 2021 Table 47 Raw'!G40</f>
        <v>445.25958300000002</v>
      </c>
      <c r="G44">
        <f>'AEO 2021 Table 47 Raw'!H40</f>
        <v>500.75570699999997</v>
      </c>
      <c r="H44">
        <f>'AEO 2021 Table 47 Raw'!I40</f>
        <v>529.14904799999999</v>
      </c>
      <c r="I44">
        <f>'AEO 2021 Table 47 Raw'!J40</f>
        <v>563.79492200000004</v>
      </c>
      <c r="J44">
        <f>'AEO 2021 Table 47 Raw'!K40</f>
        <v>600.16229199999998</v>
      </c>
      <c r="K44">
        <f>'AEO 2021 Table 47 Raw'!L40</f>
        <v>636.24743699999999</v>
      </c>
      <c r="L44">
        <f>'AEO 2021 Table 47 Raw'!M40</f>
        <v>672.70202600000005</v>
      </c>
      <c r="M44">
        <f>'AEO 2021 Table 47 Raw'!N40</f>
        <v>709.950378</v>
      </c>
      <c r="N44">
        <f>'AEO 2021 Table 47 Raw'!O40</f>
        <v>747.70599400000003</v>
      </c>
      <c r="O44">
        <f>'AEO 2021 Table 47 Raw'!P40</f>
        <v>785.86993399999994</v>
      </c>
      <c r="P44">
        <f>'AEO 2021 Table 47 Raw'!Q40</f>
        <v>824.81646699999999</v>
      </c>
      <c r="Q44">
        <f>'AEO 2021 Table 47 Raw'!R40</f>
        <v>863.92504899999994</v>
      </c>
      <c r="R44">
        <f>'AEO 2021 Table 47 Raw'!S40</f>
        <v>903.23718299999996</v>
      </c>
      <c r="S44">
        <f>'AEO 2021 Table 47 Raw'!T40</f>
        <v>942.72808799999996</v>
      </c>
      <c r="T44">
        <f>'AEO 2021 Table 47 Raw'!U40</f>
        <v>982.66113299999995</v>
      </c>
      <c r="U44">
        <f>'AEO 2021 Table 47 Raw'!V40</f>
        <v>1022.943909</v>
      </c>
      <c r="V44">
        <f>'AEO 2021 Table 47 Raw'!W40</f>
        <v>1063.2117920000001</v>
      </c>
      <c r="W44">
        <f>'AEO 2021 Table 47 Raw'!X40</f>
        <v>1103.470703</v>
      </c>
      <c r="X44">
        <f>'AEO 2021 Table 47 Raw'!Y40</f>
        <v>1144.1087649999999</v>
      </c>
      <c r="Y44">
        <f>'AEO 2021 Table 47 Raw'!Z40</f>
        <v>1185.589111</v>
      </c>
      <c r="Z44">
        <f>'AEO 2021 Table 47 Raw'!AA40</f>
        <v>1228.2380370000001</v>
      </c>
      <c r="AA44">
        <f>'AEO 2021 Table 47 Raw'!AB40</f>
        <v>1272.0451660000001</v>
      </c>
      <c r="AB44">
        <f>'AEO 2021 Table 47 Raw'!AC40</f>
        <v>1316.6273189999999</v>
      </c>
      <c r="AC44">
        <f>'AEO 2021 Table 47 Raw'!AD40</f>
        <v>1361.4970699999999</v>
      </c>
      <c r="AD44">
        <f>'AEO 2021 Table 47 Raw'!AE40</f>
        <v>1406.087524</v>
      </c>
      <c r="AE44">
        <f>'AEO 2021 Table 47 Raw'!AF40</f>
        <v>1450.2504879999999</v>
      </c>
      <c r="AF44">
        <f>'AEO 2021 Table 47 Raw'!AG40</f>
        <v>1494.305908</v>
      </c>
      <c r="AG44">
        <f>'AEO 2021 Table 47 Raw'!AH40</f>
        <v>1538.0589600000001</v>
      </c>
      <c r="AH44">
        <f>'AEO 2021 Table 47 Raw'!AI40</f>
        <v>1581.0083010000001</v>
      </c>
      <c r="AI44">
        <f>'AEO 2021 Table 47 Raw'!AJ40</f>
        <v>1622.6552730000001</v>
      </c>
      <c r="AJ44" s="62">
        <f>'AEO 2021 Table 47 Raw'!AK40</f>
        <v>5.5E-2</v>
      </c>
    </row>
    <row r="45" spans="1:36">
      <c r="A45" t="s">
        <v>298</v>
      </c>
      <c r="B45" t="s">
        <v>586</v>
      </c>
      <c r="C45" t="s">
        <v>587</v>
      </c>
      <c r="D45" t="s">
        <v>277</v>
      </c>
      <c r="E45">
        <f>'AEO 2021 Table 47 Raw'!F41</f>
        <v>37.983845000000002</v>
      </c>
      <c r="F45">
        <f>'AEO 2021 Table 47 Raw'!G41</f>
        <v>61.913665999999999</v>
      </c>
      <c r="G45">
        <f>'AEO 2021 Table 47 Raw'!H41</f>
        <v>72.745056000000005</v>
      </c>
      <c r="H45">
        <f>'AEO 2021 Table 47 Raw'!I41</f>
        <v>78.286697000000004</v>
      </c>
      <c r="I45">
        <f>'AEO 2021 Table 47 Raw'!J41</f>
        <v>79.509040999999996</v>
      </c>
      <c r="J45">
        <f>'AEO 2021 Table 47 Raw'!K41</f>
        <v>80.612335000000002</v>
      </c>
      <c r="K45">
        <f>'AEO 2021 Table 47 Raw'!L41</f>
        <v>81.640822999999997</v>
      </c>
      <c r="L45">
        <f>'AEO 2021 Table 47 Raw'!M41</f>
        <v>82.618645000000001</v>
      </c>
      <c r="M45">
        <f>'AEO 2021 Table 47 Raw'!N41</f>
        <v>83.551383999999999</v>
      </c>
      <c r="N45">
        <f>'AEO 2021 Table 47 Raw'!O41</f>
        <v>84.439468000000005</v>
      </c>
      <c r="O45">
        <f>'AEO 2021 Table 47 Raw'!P41</f>
        <v>85.284935000000004</v>
      </c>
      <c r="P45">
        <f>'AEO 2021 Table 47 Raw'!Q41</f>
        <v>86.064423000000005</v>
      </c>
      <c r="Q45">
        <f>'AEO 2021 Table 47 Raw'!R41</f>
        <v>86.789017000000001</v>
      </c>
      <c r="R45">
        <f>'AEO 2021 Table 47 Raw'!S41</f>
        <v>87.501487999999995</v>
      </c>
      <c r="S45">
        <f>'AEO 2021 Table 47 Raw'!T41</f>
        <v>88.208656000000005</v>
      </c>
      <c r="T45">
        <f>'AEO 2021 Table 47 Raw'!U41</f>
        <v>88.908484999999999</v>
      </c>
      <c r="U45">
        <f>'AEO 2021 Table 47 Raw'!V41</f>
        <v>89.593924999999999</v>
      </c>
      <c r="V45">
        <f>'AEO 2021 Table 47 Raw'!W41</f>
        <v>90.267280999999997</v>
      </c>
      <c r="W45">
        <f>'AEO 2021 Table 47 Raw'!X41</f>
        <v>90.929107999999999</v>
      </c>
      <c r="X45">
        <f>'AEO 2021 Table 47 Raw'!Y41</f>
        <v>91.587012999999999</v>
      </c>
      <c r="Y45">
        <f>'AEO 2021 Table 47 Raw'!Z41</f>
        <v>92.245750000000001</v>
      </c>
      <c r="Z45">
        <f>'AEO 2021 Table 47 Raw'!AA41</f>
        <v>92.903259000000006</v>
      </c>
      <c r="AA45">
        <f>'AEO 2021 Table 47 Raw'!AB41</f>
        <v>93.564261999999999</v>
      </c>
      <c r="AB45">
        <f>'AEO 2021 Table 47 Raw'!AC41</f>
        <v>94.224845999999999</v>
      </c>
      <c r="AC45">
        <f>'AEO 2021 Table 47 Raw'!AD41</f>
        <v>94.885627999999997</v>
      </c>
      <c r="AD45">
        <f>'AEO 2021 Table 47 Raw'!AE41</f>
        <v>95.547721999999993</v>
      </c>
      <c r="AE45">
        <f>'AEO 2021 Table 47 Raw'!AF41</f>
        <v>96.206130999999999</v>
      </c>
      <c r="AF45">
        <f>'AEO 2021 Table 47 Raw'!AG41</f>
        <v>96.864891</v>
      </c>
      <c r="AG45">
        <f>'AEO 2021 Table 47 Raw'!AH41</f>
        <v>97.527602999999999</v>
      </c>
      <c r="AH45">
        <f>'AEO 2021 Table 47 Raw'!AI41</f>
        <v>98.197265999999999</v>
      </c>
      <c r="AI45">
        <f>'AEO 2021 Table 47 Raw'!AJ41</f>
        <v>98.875748000000002</v>
      </c>
      <c r="AJ45" s="62">
        <f>'AEO 2021 Table 47 Raw'!AK41</f>
        <v>3.2000000000000001E-2</v>
      </c>
    </row>
    <row r="46" spans="1:36">
      <c r="A46" t="s">
        <v>299</v>
      </c>
      <c r="B46" t="s">
        <v>588</v>
      </c>
      <c r="C46" t="s">
        <v>589</v>
      </c>
      <c r="D46" t="s">
        <v>277</v>
      </c>
      <c r="E46">
        <f>'AEO 2021 Table 47 Raw'!F42</f>
        <v>91.591103000000004</v>
      </c>
      <c r="F46">
        <f>'AEO 2021 Table 47 Raw'!G42</f>
        <v>143.79801900000001</v>
      </c>
      <c r="G46">
        <f>'AEO 2021 Table 47 Raw'!H42</f>
        <v>167.428528</v>
      </c>
      <c r="H46">
        <f>'AEO 2021 Table 47 Raw'!I42</f>
        <v>179.51857000000001</v>
      </c>
      <c r="I46">
        <f>'AEO 2021 Table 47 Raw'!J42</f>
        <v>192.48387099999999</v>
      </c>
      <c r="J46">
        <f>'AEO 2021 Table 47 Raw'!K42</f>
        <v>205.84510800000001</v>
      </c>
      <c r="K46">
        <f>'AEO 2021 Table 47 Raw'!L42</f>
        <v>219.71850599999999</v>
      </c>
      <c r="L46">
        <f>'AEO 2021 Table 47 Raw'!M42</f>
        <v>234.077866</v>
      </c>
      <c r="M46">
        <f>'AEO 2021 Table 47 Raw'!N42</f>
        <v>248.899033</v>
      </c>
      <c r="N46">
        <f>'AEO 2021 Table 47 Raw'!O42</f>
        <v>264.13732900000002</v>
      </c>
      <c r="O46">
        <f>'AEO 2021 Table 47 Raw'!P42</f>
        <v>279.73605300000003</v>
      </c>
      <c r="P46">
        <f>'AEO 2021 Table 47 Raw'!Q42</f>
        <v>295.91055299999999</v>
      </c>
      <c r="Q46">
        <f>'AEO 2021 Table 47 Raw'!R42</f>
        <v>312.685272</v>
      </c>
      <c r="R46">
        <f>'AEO 2021 Table 47 Raw'!S42</f>
        <v>330.08270299999998</v>
      </c>
      <c r="S46">
        <f>'AEO 2021 Table 47 Raw'!T42</f>
        <v>348.19042999999999</v>
      </c>
      <c r="T46">
        <f>'AEO 2021 Table 47 Raw'!U42</f>
        <v>367.04812600000002</v>
      </c>
      <c r="U46">
        <f>'AEO 2021 Table 47 Raw'!V42</f>
        <v>386.51220699999999</v>
      </c>
      <c r="V46">
        <f>'AEO 2021 Table 47 Raw'!W42</f>
        <v>406.76388500000002</v>
      </c>
      <c r="W46">
        <f>'AEO 2021 Table 47 Raw'!X42</f>
        <v>427.854218</v>
      </c>
      <c r="X46">
        <f>'AEO 2021 Table 47 Raw'!Y42</f>
        <v>449.805542</v>
      </c>
      <c r="Y46">
        <f>'AEO 2021 Table 47 Raw'!Z42</f>
        <v>472.69830300000001</v>
      </c>
      <c r="Z46">
        <f>'AEO 2021 Table 47 Raw'!AA42</f>
        <v>496.45748900000001</v>
      </c>
      <c r="AA46">
        <f>'AEO 2021 Table 47 Raw'!AB42</f>
        <v>521.162781</v>
      </c>
      <c r="AB46">
        <f>'AEO 2021 Table 47 Raw'!AC42</f>
        <v>546.778503</v>
      </c>
      <c r="AC46">
        <f>'AEO 2021 Table 47 Raw'!AD42</f>
        <v>573.38159199999996</v>
      </c>
      <c r="AD46">
        <f>'AEO 2021 Table 47 Raw'!AE42</f>
        <v>600.94647199999997</v>
      </c>
      <c r="AE46">
        <f>'AEO 2021 Table 47 Raw'!AF42</f>
        <v>628.88500999999997</v>
      </c>
      <c r="AF46">
        <f>'AEO 2021 Table 47 Raw'!AG42</f>
        <v>657.68212900000003</v>
      </c>
      <c r="AG46">
        <f>'AEO 2021 Table 47 Raw'!AH42</f>
        <v>687.45367399999998</v>
      </c>
      <c r="AH46">
        <f>'AEO 2021 Table 47 Raw'!AI42</f>
        <v>718.32189900000003</v>
      </c>
      <c r="AI46">
        <f>'AEO 2021 Table 47 Raw'!AJ42</f>
        <v>750.44549600000005</v>
      </c>
      <c r="AJ46" s="62">
        <f>'AEO 2021 Table 47 Raw'!AK42</f>
        <v>7.2999999999999995E-2</v>
      </c>
    </row>
    <row r="47" spans="1:36">
      <c r="A47" t="s">
        <v>300</v>
      </c>
      <c r="B47" t="s">
        <v>590</v>
      </c>
      <c r="C47" t="s">
        <v>591</v>
      </c>
      <c r="D47" t="s">
        <v>277</v>
      </c>
      <c r="E47">
        <f>'AEO 2021 Table 47 Raw'!F43</f>
        <v>42.749336</v>
      </c>
      <c r="F47">
        <f>'AEO 2021 Table 47 Raw'!G43</f>
        <v>67.116455000000002</v>
      </c>
      <c r="G47">
        <f>'AEO 2021 Table 47 Raw'!H43</f>
        <v>78.145781999999997</v>
      </c>
      <c r="H47">
        <f>'AEO 2021 Table 47 Raw'!I43</f>
        <v>83.788703999999996</v>
      </c>
      <c r="I47">
        <f>'AEO 2021 Table 47 Raw'!J43</f>
        <v>91.737885000000006</v>
      </c>
      <c r="J47">
        <f>'AEO 2021 Table 47 Raw'!K43</f>
        <v>100.338364</v>
      </c>
      <c r="K47">
        <f>'AEO 2021 Table 47 Raw'!L43</f>
        <v>109.571091</v>
      </c>
      <c r="L47">
        <f>'AEO 2021 Table 47 Raw'!M43</f>
        <v>119.582092</v>
      </c>
      <c r="M47">
        <f>'AEO 2021 Table 47 Raw'!N43</f>
        <v>130.41180399999999</v>
      </c>
      <c r="N47">
        <f>'AEO 2021 Table 47 Raw'!O43</f>
        <v>141.958969</v>
      </c>
      <c r="O47">
        <f>'AEO 2021 Table 47 Raw'!P43</f>
        <v>154.03793300000001</v>
      </c>
      <c r="P47">
        <f>'AEO 2021 Table 47 Raw'!Q43</f>
        <v>166.510223</v>
      </c>
      <c r="Q47">
        <f>'AEO 2021 Table 47 Raw'!R43</f>
        <v>179.208282</v>
      </c>
      <c r="R47">
        <f>'AEO 2021 Table 47 Raw'!S43</f>
        <v>192.00363200000001</v>
      </c>
      <c r="S47">
        <f>'AEO 2021 Table 47 Raw'!T43</f>
        <v>204.84288000000001</v>
      </c>
      <c r="T47">
        <f>'AEO 2021 Table 47 Raw'!U43</f>
        <v>218.07711800000001</v>
      </c>
      <c r="U47">
        <f>'AEO 2021 Table 47 Raw'!V43</f>
        <v>231.87806699999999</v>
      </c>
      <c r="V47">
        <f>'AEO 2021 Table 47 Raw'!W43</f>
        <v>246.347565</v>
      </c>
      <c r="W47">
        <f>'AEO 2021 Table 47 Raw'!X43</f>
        <v>261.52185100000003</v>
      </c>
      <c r="X47">
        <f>'AEO 2021 Table 47 Raw'!Y43</f>
        <v>277.41717499999999</v>
      </c>
      <c r="Y47">
        <f>'AEO 2021 Table 47 Raw'!Z43</f>
        <v>294.05609099999998</v>
      </c>
      <c r="Z47">
        <f>'AEO 2021 Table 47 Raw'!AA43</f>
        <v>311.32965100000001</v>
      </c>
      <c r="AA47">
        <f>'AEO 2021 Table 47 Raw'!AB43</f>
        <v>329.32653800000003</v>
      </c>
      <c r="AB47">
        <f>'AEO 2021 Table 47 Raw'!AC43</f>
        <v>348.09707600000002</v>
      </c>
      <c r="AC47">
        <f>'AEO 2021 Table 47 Raw'!AD43</f>
        <v>367.645691</v>
      </c>
      <c r="AD47">
        <f>'AEO 2021 Table 47 Raw'!AE43</f>
        <v>387.98361199999999</v>
      </c>
      <c r="AE47">
        <f>'AEO 2021 Table 47 Raw'!AF43</f>
        <v>409.006775</v>
      </c>
      <c r="AF47">
        <f>'AEO 2021 Table 47 Raw'!AG43</f>
        <v>430.768036</v>
      </c>
      <c r="AG47">
        <f>'AEO 2021 Table 47 Raw'!AH43</f>
        <v>453.32583599999998</v>
      </c>
      <c r="AH47">
        <f>'AEO 2021 Table 47 Raw'!AI43</f>
        <v>476.673157</v>
      </c>
      <c r="AI47">
        <f>'AEO 2021 Table 47 Raw'!AJ43</f>
        <v>500.83752399999997</v>
      </c>
      <c r="AJ47" s="62">
        <f>'AEO 2021 Table 47 Raw'!AK43</f>
        <v>8.5000000000000006E-2</v>
      </c>
    </row>
    <row r="48" spans="1:36">
      <c r="A48" t="s">
        <v>301</v>
      </c>
      <c r="B48" t="s">
        <v>592</v>
      </c>
      <c r="C48" t="s">
        <v>593</v>
      </c>
      <c r="D48" t="s">
        <v>277</v>
      </c>
      <c r="E48">
        <f>'AEO 2021 Table 47 Raw'!F44</f>
        <v>33.617503999999997</v>
      </c>
      <c r="F48">
        <f>'AEO 2021 Table 47 Raw'!G44</f>
        <v>52.77948</v>
      </c>
      <c r="G48">
        <f>'AEO 2021 Table 47 Raw'!H44</f>
        <v>61.452796999999997</v>
      </c>
      <c r="H48">
        <f>'AEO 2021 Table 47 Raw'!I44</f>
        <v>65.890311999999994</v>
      </c>
      <c r="I48">
        <f>'AEO 2021 Table 47 Raw'!J44</f>
        <v>69.145270999999994</v>
      </c>
      <c r="J48">
        <f>'AEO 2021 Table 47 Raw'!K44</f>
        <v>71.958427</v>
      </c>
      <c r="K48">
        <f>'AEO 2021 Table 47 Raw'!L44</f>
        <v>74.646049000000005</v>
      </c>
      <c r="L48">
        <f>'AEO 2021 Table 47 Raw'!M44</f>
        <v>77.407784000000007</v>
      </c>
      <c r="M48">
        <f>'AEO 2021 Table 47 Raw'!N44</f>
        <v>80.247612000000004</v>
      </c>
      <c r="N48">
        <f>'AEO 2021 Table 47 Raw'!O44</f>
        <v>83.166588000000004</v>
      </c>
      <c r="O48">
        <f>'AEO 2021 Table 47 Raw'!P44</f>
        <v>86.168419</v>
      </c>
      <c r="P48">
        <f>'AEO 2021 Table 47 Raw'!Q44</f>
        <v>89.253082000000006</v>
      </c>
      <c r="Q48">
        <f>'AEO 2021 Table 47 Raw'!R44</f>
        <v>92.405356999999995</v>
      </c>
      <c r="R48">
        <f>'AEO 2021 Table 47 Raw'!S44</f>
        <v>95.613235000000003</v>
      </c>
      <c r="S48">
        <f>'AEO 2021 Table 47 Raw'!T44</f>
        <v>98.872574</v>
      </c>
      <c r="T48">
        <f>'AEO 2021 Table 47 Raw'!U44</f>
        <v>102.17997699999999</v>
      </c>
      <c r="U48">
        <f>'AEO 2021 Table 47 Raw'!V44</f>
        <v>105.51692199999999</v>
      </c>
      <c r="V48">
        <f>'AEO 2021 Table 47 Raw'!W44</f>
        <v>108.860703</v>
      </c>
      <c r="W48">
        <f>'AEO 2021 Table 47 Raw'!X44</f>
        <v>112.142883</v>
      </c>
      <c r="X48">
        <f>'AEO 2021 Table 47 Raw'!Y44</f>
        <v>115.39743799999999</v>
      </c>
      <c r="Y48">
        <f>'AEO 2021 Table 47 Raw'!Z44</f>
        <v>118.738983</v>
      </c>
      <c r="Z48">
        <f>'AEO 2021 Table 47 Raw'!AA44</f>
        <v>122.165543</v>
      </c>
      <c r="AA48">
        <f>'AEO 2021 Table 47 Raw'!AB44</f>
        <v>125.68074799999999</v>
      </c>
      <c r="AB48">
        <f>'AEO 2021 Table 47 Raw'!AC44</f>
        <v>129.28753699999999</v>
      </c>
      <c r="AC48">
        <f>'AEO 2021 Table 47 Raw'!AD44</f>
        <v>132.98829699999999</v>
      </c>
      <c r="AD48">
        <f>'AEO 2021 Table 47 Raw'!AE44</f>
        <v>136.78753699999999</v>
      </c>
      <c r="AE48">
        <f>'AEO 2021 Table 47 Raw'!AF44</f>
        <v>140.68867499999999</v>
      </c>
      <c r="AF48">
        <f>'AEO 2021 Table 47 Raw'!AG44</f>
        <v>144.694153</v>
      </c>
      <c r="AG48">
        <f>'AEO 2021 Table 47 Raw'!AH44</f>
        <v>148.80844099999999</v>
      </c>
      <c r="AH48">
        <f>'AEO 2021 Table 47 Raw'!AI44</f>
        <v>153.03239400000001</v>
      </c>
      <c r="AI48">
        <f>'AEO 2021 Table 47 Raw'!AJ44</f>
        <v>157.37184099999999</v>
      </c>
      <c r="AJ48" s="62">
        <f>'AEO 2021 Table 47 Raw'!AK44</f>
        <v>5.2999999999999999E-2</v>
      </c>
    </row>
    <row r="49" spans="1:36">
      <c r="A49" t="s">
        <v>284</v>
      </c>
      <c r="B49"/>
    </row>
    <row r="50" spans="1:36">
      <c r="A50" t="s">
        <v>289</v>
      </c>
      <c r="B50" t="s">
        <v>594</v>
      </c>
      <c r="C50" t="s">
        <v>595</v>
      </c>
      <c r="D50" t="s">
        <v>277</v>
      </c>
      <c r="E50">
        <f>'AEO 2021 Table 47 Raw'!F46</f>
        <v>65.570098999999999</v>
      </c>
      <c r="F50">
        <f>'AEO 2021 Table 47 Raw'!G46</f>
        <v>203.26728800000001</v>
      </c>
      <c r="G50">
        <f>'AEO 2021 Table 47 Raw'!H46</f>
        <v>285.88558999999998</v>
      </c>
      <c r="H50">
        <f>'AEO 2021 Table 47 Raw'!I46</f>
        <v>335.45660400000003</v>
      </c>
      <c r="I50">
        <f>'AEO 2021 Table 47 Raw'!J46</f>
        <v>372.63482699999997</v>
      </c>
      <c r="J50">
        <f>'AEO 2021 Table 47 Raw'!K46</f>
        <v>394.94174199999998</v>
      </c>
      <c r="K50">
        <f>'AEO 2021 Table 47 Raw'!L46</f>
        <v>405.02062999999998</v>
      </c>
      <c r="L50">
        <f>'AEO 2021 Table 47 Raw'!M46</f>
        <v>414.08987400000001</v>
      </c>
      <c r="M50">
        <f>'AEO 2021 Table 47 Raw'!N46</f>
        <v>422.67193600000002</v>
      </c>
      <c r="N50">
        <f>'AEO 2021 Table 47 Raw'!O46</f>
        <v>430.538544</v>
      </c>
      <c r="O50">
        <f>'AEO 2021 Table 47 Raw'!P46</f>
        <v>439.677795</v>
      </c>
      <c r="P50">
        <f>'AEO 2021 Table 47 Raw'!Q46</f>
        <v>449.89837599999998</v>
      </c>
      <c r="Q50">
        <f>'AEO 2021 Table 47 Raw'!R46</f>
        <v>461.23547400000001</v>
      </c>
      <c r="R50">
        <f>'AEO 2021 Table 47 Raw'!S46</f>
        <v>473.20379600000001</v>
      </c>
      <c r="S50">
        <f>'AEO 2021 Table 47 Raw'!T46</f>
        <v>485.62750199999999</v>
      </c>
      <c r="T50">
        <f>'AEO 2021 Table 47 Raw'!U46</f>
        <v>497.84216300000003</v>
      </c>
      <c r="U50">
        <f>'AEO 2021 Table 47 Raw'!V46</f>
        <v>508.94415300000003</v>
      </c>
      <c r="V50">
        <f>'AEO 2021 Table 47 Raw'!W46</f>
        <v>519.45831299999998</v>
      </c>
      <c r="W50">
        <f>'AEO 2021 Table 47 Raw'!X46</f>
        <v>530.69500700000003</v>
      </c>
      <c r="X50">
        <f>'AEO 2021 Table 47 Raw'!Y46</f>
        <v>542.60369900000001</v>
      </c>
      <c r="Y50">
        <f>'AEO 2021 Table 47 Raw'!Z46</f>
        <v>555.29827899999998</v>
      </c>
      <c r="Z50">
        <f>'AEO 2021 Table 47 Raw'!AA46</f>
        <v>568.41729699999996</v>
      </c>
      <c r="AA50">
        <f>'AEO 2021 Table 47 Raw'!AB46</f>
        <v>582.35681199999999</v>
      </c>
      <c r="AB50">
        <f>'AEO 2021 Table 47 Raw'!AC46</f>
        <v>596.96856700000001</v>
      </c>
      <c r="AC50">
        <f>'AEO 2021 Table 47 Raw'!AD46</f>
        <v>611.59350600000005</v>
      </c>
      <c r="AD50">
        <f>'AEO 2021 Table 47 Raw'!AE46</f>
        <v>625.81573500000002</v>
      </c>
      <c r="AE50">
        <f>'AEO 2021 Table 47 Raw'!AF46</f>
        <v>639.82928500000003</v>
      </c>
      <c r="AF50">
        <f>'AEO 2021 Table 47 Raw'!AG46</f>
        <v>654.09497099999999</v>
      </c>
      <c r="AG50">
        <f>'AEO 2021 Table 47 Raw'!AH46</f>
        <v>668.86798099999999</v>
      </c>
      <c r="AH50">
        <f>'AEO 2021 Table 47 Raw'!AI46</f>
        <v>683.84863299999995</v>
      </c>
      <c r="AI50">
        <f>'AEO 2021 Table 47 Raw'!AJ46</f>
        <v>699.115723</v>
      </c>
      <c r="AJ50" s="62">
        <f>'AEO 2021 Table 47 Raw'!AK46</f>
        <v>8.2000000000000003E-2</v>
      </c>
    </row>
    <row r="51" spans="1:36">
      <c r="A51" t="s">
        <v>290</v>
      </c>
      <c r="B51" t="s">
        <v>596</v>
      </c>
      <c r="C51" t="s">
        <v>597</v>
      </c>
      <c r="D51" t="s">
        <v>277</v>
      </c>
      <c r="E51">
        <f>'AEO 2021 Table 47 Raw'!F47</f>
        <v>14.672772999999999</v>
      </c>
      <c r="F51">
        <f>'AEO 2021 Table 47 Raw'!G47</f>
        <v>45.485588</v>
      </c>
      <c r="G51">
        <f>'AEO 2021 Table 47 Raw'!H47</f>
        <v>63.973286000000002</v>
      </c>
      <c r="H51">
        <f>'AEO 2021 Table 47 Raw'!I47</f>
        <v>75.065894999999998</v>
      </c>
      <c r="I51">
        <f>'AEO 2021 Table 47 Raw'!J47</f>
        <v>83.385361000000003</v>
      </c>
      <c r="J51">
        <f>'AEO 2021 Table 47 Raw'!K47</f>
        <v>88.377028999999993</v>
      </c>
      <c r="K51">
        <f>'AEO 2021 Table 47 Raw'!L47</f>
        <v>90.958076000000005</v>
      </c>
      <c r="L51">
        <f>'AEO 2021 Table 47 Raw'!M47</f>
        <v>93.600037</v>
      </c>
      <c r="M51">
        <f>'AEO 2021 Table 47 Raw'!N47</f>
        <v>96.294205000000005</v>
      </c>
      <c r="N51">
        <f>'AEO 2021 Table 47 Raw'!O47</f>
        <v>99.051108999999997</v>
      </c>
      <c r="O51">
        <f>'AEO 2021 Table 47 Raw'!P47</f>
        <v>101.86331199999999</v>
      </c>
      <c r="P51">
        <f>'AEO 2021 Table 47 Raw'!Q47</f>
        <v>104.757698</v>
      </c>
      <c r="Q51">
        <f>'AEO 2021 Table 47 Raw'!R47</f>
        <v>107.74153099999999</v>
      </c>
      <c r="R51">
        <f>'AEO 2021 Table 47 Raw'!S47</f>
        <v>110.819435</v>
      </c>
      <c r="S51">
        <f>'AEO 2021 Table 47 Raw'!T47</f>
        <v>113.97296900000001</v>
      </c>
      <c r="T51">
        <f>'AEO 2021 Table 47 Raw'!U47</f>
        <v>117.188385</v>
      </c>
      <c r="U51">
        <f>'AEO 2021 Table 47 Raw'!V47</f>
        <v>120.523293</v>
      </c>
      <c r="V51">
        <f>'AEO 2021 Table 47 Raw'!W47</f>
        <v>123.929108</v>
      </c>
      <c r="W51">
        <f>'AEO 2021 Table 47 Raw'!X47</f>
        <v>127.407814</v>
      </c>
      <c r="X51">
        <f>'AEO 2021 Table 47 Raw'!Y47</f>
        <v>130.973297</v>
      </c>
      <c r="Y51">
        <f>'AEO 2021 Table 47 Raw'!Z47</f>
        <v>134.61702</v>
      </c>
      <c r="Z51">
        <f>'AEO 2021 Table 47 Raw'!AA47</f>
        <v>138.29324299999999</v>
      </c>
      <c r="AA51">
        <f>'AEO 2021 Table 47 Raw'!AB47</f>
        <v>142.047302</v>
      </c>
      <c r="AB51">
        <f>'AEO 2021 Table 47 Raw'!AC47</f>
        <v>145.87652600000001</v>
      </c>
      <c r="AC51">
        <f>'AEO 2021 Table 47 Raw'!AD47</f>
        <v>149.786102</v>
      </c>
      <c r="AD51">
        <f>'AEO 2021 Table 47 Raw'!AE47</f>
        <v>153.78218100000001</v>
      </c>
      <c r="AE51">
        <f>'AEO 2021 Table 47 Raw'!AF47</f>
        <v>157.86805699999999</v>
      </c>
      <c r="AF51">
        <f>'AEO 2021 Table 47 Raw'!AG47</f>
        <v>162.03791799999999</v>
      </c>
      <c r="AG51">
        <f>'AEO 2021 Table 47 Raw'!AH47</f>
        <v>166.276489</v>
      </c>
      <c r="AH51">
        <f>'AEO 2021 Table 47 Raw'!AI47</f>
        <v>170.57942199999999</v>
      </c>
      <c r="AI51">
        <f>'AEO 2021 Table 47 Raw'!AJ47</f>
        <v>174.96551500000001</v>
      </c>
      <c r="AJ51" s="62">
        <f>'AEO 2021 Table 47 Raw'!AK47</f>
        <v>8.5999999999999993E-2</v>
      </c>
    </row>
    <row r="52" spans="1:36">
      <c r="A52" t="s">
        <v>291</v>
      </c>
      <c r="B52" t="s">
        <v>598</v>
      </c>
      <c r="C52" t="s">
        <v>599</v>
      </c>
      <c r="D52" t="s">
        <v>277</v>
      </c>
      <c r="E52">
        <f>'AEO 2021 Table 47 Raw'!F48</f>
        <v>18.003374000000001</v>
      </c>
      <c r="F52">
        <f>'AEO 2021 Table 47 Raw'!G48</f>
        <v>55.810451999999998</v>
      </c>
      <c r="G52">
        <f>'AEO 2021 Table 47 Raw'!H48</f>
        <v>78.494704999999996</v>
      </c>
      <c r="H52">
        <f>'AEO 2021 Table 47 Raw'!I48</f>
        <v>92.105255</v>
      </c>
      <c r="I52">
        <f>'AEO 2021 Table 47 Raw'!J48</f>
        <v>102.313164</v>
      </c>
      <c r="J52">
        <f>'AEO 2021 Table 47 Raw'!K48</f>
        <v>108.437912</v>
      </c>
      <c r="K52">
        <f>'AEO 2021 Table 47 Raw'!L48</f>
        <v>112.81431600000001</v>
      </c>
      <c r="L52">
        <f>'AEO 2021 Table 47 Raw'!M48</f>
        <v>117.35099</v>
      </c>
      <c r="M52">
        <f>'AEO 2021 Table 47 Raw'!N48</f>
        <v>122.05265</v>
      </c>
      <c r="N52">
        <f>'AEO 2021 Table 47 Raw'!O48</f>
        <v>126.922997</v>
      </c>
      <c r="O52">
        <f>'AEO 2021 Table 47 Raw'!P48</f>
        <v>131.95924400000001</v>
      </c>
      <c r="P52">
        <f>'AEO 2021 Table 47 Raw'!Q48</f>
        <v>137.12674000000001</v>
      </c>
      <c r="Q52">
        <f>'AEO 2021 Table 47 Raw'!R48</f>
        <v>142.46431000000001</v>
      </c>
      <c r="R52">
        <f>'AEO 2021 Table 47 Raw'!S48</f>
        <v>147.989746</v>
      </c>
      <c r="S52">
        <f>'AEO 2021 Table 47 Raw'!T48</f>
        <v>153.710373</v>
      </c>
      <c r="T52">
        <f>'AEO 2021 Table 47 Raw'!U48</f>
        <v>159.63664199999999</v>
      </c>
      <c r="U52">
        <f>'AEO 2021 Table 47 Raw'!V48</f>
        <v>165.72671500000001</v>
      </c>
      <c r="V52">
        <f>'AEO 2021 Table 47 Raw'!W48</f>
        <v>172.029022</v>
      </c>
      <c r="W52">
        <f>'AEO 2021 Table 47 Raw'!X48</f>
        <v>178.553619</v>
      </c>
      <c r="X52">
        <f>'AEO 2021 Table 47 Raw'!Y48</f>
        <v>185.30892900000001</v>
      </c>
      <c r="Y52">
        <f>'AEO 2021 Table 47 Raw'!Z48</f>
        <v>192.302582</v>
      </c>
      <c r="Z52">
        <f>'AEO 2021 Table 47 Raw'!AA48</f>
        <v>199.50006099999999</v>
      </c>
      <c r="AA52">
        <f>'AEO 2021 Table 47 Raw'!AB48</f>
        <v>206.944931</v>
      </c>
      <c r="AB52">
        <f>'AEO 2021 Table 47 Raw'!AC48</f>
        <v>214.647324</v>
      </c>
      <c r="AC52">
        <f>'AEO 2021 Table 47 Raw'!AD48</f>
        <v>222.61582899999999</v>
      </c>
      <c r="AD52">
        <f>'AEO 2021 Table 47 Raw'!AE48</f>
        <v>230.857437</v>
      </c>
      <c r="AE52">
        <f>'AEO 2021 Table 47 Raw'!AF48</f>
        <v>239.26365699999999</v>
      </c>
      <c r="AF52">
        <f>'AEO 2021 Table 47 Raw'!AG48</f>
        <v>247.946899</v>
      </c>
      <c r="AG52">
        <f>'AEO 2021 Table 47 Raw'!AH48</f>
        <v>256.92361499999998</v>
      </c>
      <c r="AH52">
        <f>'AEO 2021 Table 47 Raw'!AI48</f>
        <v>266.21264600000001</v>
      </c>
      <c r="AI52">
        <f>'AEO 2021 Table 47 Raw'!AJ48</f>
        <v>275.830017</v>
      </c>
      <c r="AJ52" s="62">
        <f>'AEO 2021 Table 47 Raw'!AK48</f>
        <v>9.5000000000000001E-2</v>
      </c>
    </row>
    <row r="53" spans="1:36">
      <c r="A53" t="s">
        <v>292</v>
      </c>
      <c r="B53" t="s">
        <v>600</v>
      </c>
      <c r="C53" t="s">
        <v>601</v>
      </c>
      <c r="D53" t="s">
        <v>277</v>
      </c>
      <c r="E53">
        <f>'AEO 2021 Table 47 Raw'!F49</f>
        <v>13.002867999999999</v>
      </c>
      <c r="F53">
        <f>'AEO 2021 Table 47 Raw'!G49</f>
        <v>40.308883999999999</v>
      </c>
      <c r="G53">
        <f>'AEO 2021 Table 47 Raw'!H49</f>
        <v>56.692497000000003</v>
      </c>
      <c r="H53">
        <f>'AEO 2021 Table 47 Raw'!I49</f>
        <v>66.522666999999998</v>
      </c>
      <c r="I53">
        <f>'AEO 2021 Table 47 Raw'!J49</f>
        <v>73.895286999999996</v>
      </c>
      <c r="J53">
        <f>'AEO 2021 Table 47 Raw'!K49</f>
        <v>78.318862999999993</v>
      </c>
      <c r="K53">
        <f>'AEO 2021 Table 47 Raw'!L49</f>
        <v>82.077788999999996</v>
      </c>
      <c r="L53">
        <f>'AEO 2021 Table 47 Raw'!M49</f>
        <v>85.938332000000003</v>
      </c>
      <c r="M53">
        <f>'AEO 2021 Table 47 Raw'!N49</f>
        <v>89.917984000000004</v>
      </c>
      <c r="N53">
        <f>'AEO 2021 Table 47 Raw'!O49</f>
        <v>94.019157000000007</v>
      </c>
      <c r="O53">
        <f>'AEO 2021 Table 47 Raw'!P49</f>
        <v>98.240234000000001</v>
      </c>
      <c r="P53">
        <f>'AEO 2021 Table 47 Raw'!Q49</f>
        <v>102.580933</v>
      </c>
      <c r="Q53">
        <f>'AEO 2021 Table 47 Raw'!R49</f>
        <v>107.08216899999999</v>
      </c>
      <c r="R53">
        <f>'AEO 2021 Table 47 Raw'!S49</f>
        <v>111.75675200000001</v>
      </c>
      <c r="S53">
        <f>'AEO 2021 Table 47 Raw'!T49</f>
        <v>116.611847</v>
      </c>
      <c r="T53">
        <f>'AEO 2021 Table 47 Raw'!U49</f>
        <v>121.655991</v>
      </c>
      <c r="U53">
        <f>'AEO 2021 Table 47 Raw'!V49</f>
        <v>126.853386</v>
      </c>
      <c r="V53">
        <f>'AEO 2021 Table 47 Raw'!W49</f>
        <v>132.25114400000001</v>
      </c>
      <c r="W53">
        <f>'AEO 2021 Table 47 Raw'!X49</f>
        <v>137.85614000000001</v>
      </c>
      <c r="X53">
        <f>'AEO 2021 Table 47 Raw'!Y49</f>
        <v>143.675781</v>
      </c>
      <c r="Y53">
        <f>'AEO 2021 Table 47 Raw'!Z49</f>
        <v>149.71684300000001</v>
      </c>
      <c r="Z53">
        <f>'AEO 2021 Table 47 Raw'!AA49</f>
        <v>155.91587799999999</v>
      </c>
      <c r="AA53">
        <f>'AEO 2021 Table 47 Raw'!AB49</f>
        <v>162.348511</v>
      </c>
      <c r="AB53">
        <f>'AEO 2021 Table 47 Raw'!AC49</f>
        <v>169.02371199999999</v>
      </c>
      <c r="AC53">
        <f>'AEO 2021 Table 47 Raw'!AD49</f>
        <v>175.951752</v>
      </c>
      <c r="AD53">
        <f>'AEO 2021 Table 47 Raw'!AE49</f>
        <v>183.141144</v>
      </c>
      <c r="AE53">
        <f>'AEO 2021 Table 47 Raw'!AF49</f>
        <v>190.51170300000001</v>
      </c>
      <c r="AF53">
        <f>'AEO 2021 Table 47 Raw'!AG49</f>
        <v>198.15026900000001</v>
      </c>
      <c r="AG53">
        <f>'AEO 2021 Table 47 Raw'!AH49</f>
        <v>206.074005</v>
      </c>
      <c r="AH53">
        <f>'AEO 2021 Table 47 Raw'!AI49</f>
        <v>214.30229199999999</v>
      </c>
      <c r="AI53">
        <f>'AEO 2021 Table 47 Raw'!AJ49</f>
        <v>222.85398900000001</v>
      </c>
      <c r="AJ53" s="62">
        <f>'AEO 2021 Table 47 Raw'!AK49</f>
        <v>9.9000000000000005E-2</v>
      </c>
    </row>
    <row r="54" spans="1:36">
      <c r="A54" t="s">
        <v>293</v>
      </c>
      <c r="B54" t="s">
        <v>602</v>
      </c>
      <c r="C54" t="s">
        <v>603</v>
      </c>
      <c r="D54" t="s">
        <v>277</v>
      </c>
      <c r="E54">
        <f>'AEO 2021 Table 47 Raw'!F50</f>
        <v>94.620330999999993</v>
      </c>
      <c r="F54">
        <f>'AEO 2021 Table 47 Raw'!G50</f>
        <v>293.322968</v>
      </c>
      <c r="G54">
        <f>'AEO 2021 Table 47 Raw'!H50</f>
        <v>412.544556</v>
      </c>
      <c r="H54">
        <f>'AEO 2021 Table 47 Raw'!I50</f>
        <v>484.07751500000001</v>
      </c>
      <c r="I54">
        <f>'AEO 2021 Table 47 Raw'!J50</f>
        <v>537.72723399999995</v>
      </c>
      <c r="J54">
        <f>'AEO 2021 Table 47 Raw'!K50</f>
        <v>569.91705300000001</v>
      </c>
      <c r="K54">
        <f>'AEO 2021 Table 47 Raw'!L50</f>
        <v>591.83166500000004</v>
      </c>
      <c r="L54">
        <f>'AEO 2021 Table 47 Raw'!M50</f>
        <v>614.21887200000003</v>
      </c>
      <c r="M54">
        <f>'AEO 2021 Table 47 Raw'!N50</f>
        <v>637.21295199999997</v>
      </c>
      <c r="N54">
        <f>'AEO 2021 Table 47 Raw'!O50</f>
        <v>660.71783400000004</v>
      </c>
      <c r="O54">
        <f>'AEO 2021 Table 47 Raw'!P50</f>
        <v>684.72631799999999</v>
      </c>
      <c r="P54">
        <f>'AEO 2021 Table 47 Raw'!Q50</f>
        <v>709.40972899999997</v>
      </c>
      <c r="Q54">
        <f>'AEO 2021 Table 47 Raw'!R50</f>
        <v>734.67913799999997</v>
      </c>
      <c r="R54">
        <f>'AEO 2021 Table 47 Raw'!S50</f>
        <v>760.70629899999994</v>
      </c>
      <c r="S54">
        <f>'AEO 2021 Table 47 Raw'!T50</f>
        <v>787.64776600000005</v>
      </c>
      <c r="T54">
        <f>'AEO 2021 Table 47 Raw'!U50</f>
        <v>815.48632799999996</v>
      </c>
      <c r="U54">
        <f>'AEO 2021 Table 47 Raw'!V50</f>
        <v>844.24688700000002</v>
      </c>
      <c r="V54">
        <f>'AEO 2021 Table 47 Raw'!W50</f>
        <v>874.02087400000005</v>
      </c>
      <c r="W54">
        <f>'AEO 2021 Table 47 Raw'!X50</f>
        <v>904.83142099999998</v>
      </c>
      <c r="X54">
        <f>'AEO 2021 Table 47 Raw'!Y50</f>
        <v>936.72302200000001</v>
      </c>
      <c r="Y54">
        <f>'AEO 2021 Table 47 Raw'!Z50</f>
        <v>969.75775099999998</v>
      </c>
      <c r="Z54">
        <f>'AEO 2021 Table 47 Raw'!AA50</f>
        <v>1003.929138</v>
      </c>
      <c r="AA54">
        <f>'AEO 2021 Table 47 Raw'!AB50</f>
        <v>1039.2470699999999</v>
      </c>
      <c r="AB54">
        <f>'AEO 2021 Table 47 Raw'!AC50</f>
        <v>1075.7182620000001</v>
      </c>
      <c r="AC54">
        <f>'AEO 2021 Table 47 Raw'!AD50</f>
        <v>1113.3427730000001</v>
      </c>
      <c r="AD54">
        <f>'AEO 2021 Table 47 Raw'!AE50</f>
        <v>1152.1961670000001</v>
      </c>
      <c r="AE54">
        <f>'AEO 2021 Table 47 Raw'!AF50</f>
        <v>1192.3057859999999</v>
      </c>
      <c r="AF54">
        <f>'AEO 2021 Table 47 Raw'!AG50</f>
        <v>1233.7182620000001</v>
      </c>
      <c r="AG54">
        <f>'AEO 2021 Table 47 Raw'!AH50</f>
        <v>1276.5686040000001</v>
      </c>
      <c r="AH54">
        <f>'AEO 2021 Table 47 Raw'!AI50</f>
        <v>1320.959961</v>
      </c>
      <c r="AI54">
        <f>'AEO 2021 Table 47 Raw'!AJ50</f>
        <v>1366.932861</v>
      </c>
      <c r="AJ54" s="62">
        <f>'AEO 2021 Table 47 Raw'!AK50</f>
        <v>9.2999999999999999E-2</v>
      </c>
    </row>
    <row r="55" spans="1:36">
      <c r="A55" t="s">
        <v>294</v>
      </c>
      <c r="B55" t="s">
        <v>604</v>
      </c>
      <c r="C55" t="s">
        <v>605</v>
      </c>
      <c r="D55" t="s">
        <v>277</v>
      </c>
      <c r="E55">
        <f>'AEO 2021 Table 47 Raw'!F51</f>
        <v>13.566049</v>
      </c>
      <c r="F55">
        <f>'AEO 2021 Table 47 Raw'!G51</f>
        <v>42.054741</v>
      </c>
      <c r="G55">
        <f>'AEO 2021 Table 47 Raw'!H51</f>
        <v>59.147961000000002</v>
      </c>
      <c r="H55">
        <f>'AEO 2021 Table 47 Raw'!I51</f>
        <v>69.403892999999997</v>
      </c>
      <c r="I55">
        <f>'AEO 2021 Table 47 Raw'!J51</f>
        <v>77.095839999999995</v>
      </c>
      <c r="J55">
        <f>'AEO 2021 Table 47 Raw'!K51</f>
        <v>81.711005999999998</v>
      </c>
      <c r="K55">
        <f>'AEO 2021 Table 47 Raw'!L51</f>
        <v>85.881400999999997</v>
      </c>
      <c r="L55">
        <f>'AEO 2021 Table 47 Raw'!M51</f>
        <v>90.216217</v>
      </c>
      <c r="M55">
        <f>'AEO 2021 Table 47 Raw'!N51</f>
        <v>94.715644999999995</v>
      </c>
      <c r="N55">
        <f>'AEO 2021 Table 47 Raw'!O51</f>
        <v>99.390777999999997</v>
      </c>
      <c r="O55">
        <f>'AEO 2021 Table 47 Raw'!P51</f>
        <v>104.255585</v>
      </c>
      <c r="P55">
        <f>'AEO 2021 Table 47 Raw'!Q51</f>
        <v>109.29800400000001</v>
      </c>
      <c r="Q55">
        <f>'AEO 2021 Table 47 Raw'!R51</f>
        <v>114.569183</v>
      </c>
      <c r="R55">
        <f>'AEO 2021 Table 47 Raw'!S51</f>
        <v>120.098907</v>
      </c>
      <c r="S55">
        <f>'AEO 2021 Table 47 Raw'!T51</f>
        <v>125.90818</v>
      </c>
      <c r="T55">
        <f>'AEO 2021 Table 47 Raw'!U51</f>
        <v>132.01904300000001</v>
      </c>
      <c r="U55">
        <f>'AEO 2021 Table 47 Raw'!V51</f>
        <v>138.42781099999999</v>
      </c>
      <c r="V55">
        <f>'AEO 2021 Table 47 Raw'!W51</f>
        <v>145.15707399999999</v>
      </c>
      <c r="W55">
        <f>'AEO 2021 Table 47 Raw'!X51</f>
        <v>152.21997099999999</v>
      </c>
      <c r="X55">
        <f>'AEO 2021 Table 47 Raw'!Y51</f>
        <v>159.64350899999999</v>
      </c>
      <c r="Y55">
        <f>'AEO 2021 Table 47 Raw'!Z51</f>
        <v>167.437759</v>
      </c>
      <c r="Z55">
        <f>'AEO 2021 Table 47 Raw'!AA51</f>
        <v>175.57418799999999</v>
      </c>
      <c r="AA55">
        <f>'AEO 2021 Table 47 Raw'!AB51</f>
        <v>184.11291499999999</v>
      </c>
      <c r="AB55">
        <f>'AEO 2021 Table 47 Raw'!AC51</f>
        <v>193.08793600000001</v>
      </c>
      <c r="AC55">
        <f>'AEO 2021 Table 47 Raw'!AD51</f>
        <v>202.523819</v>
      </c>
      <c r="AD55">
        <f>'AEO 2021 Table 47 Raw'!AE51</f>
        <v>212.440979</v>
      </c>
      <c r="AE55">
        <f>'AEO 2021 Table 47 Raw'!AF51</f>
        <v>222.79884300000001</v>
      </c>
      <c r="AF55">
        <f>'AEO 2021 Table 47 Raw'!AG51</f>
        <v>233.69058200000001</v>
      </c>
      <c r="AG55">
        <f>'AEO 2021 Table 47 Raw'!AH51</f>
        <v>245.15062</v>
      </c>
      <c r="AH55">
        <f>'AEO 2021 Table 47 Raw'!AI51</f>
        <v>257.22125199999999</v>
      </c>
      <c r="AI55">
        <f>'AEO 2021 Table 47 Raw'!AJ51</f>
        <v>269.93923999999998</v>
      </c>
      <c r="AJ55" s="62">
        <f>'AEO 2021 Table 47 Raw'!AK51</f>
        <v>0.105</v>
      </c>
    </row>
    <row r="56" spans="1:36">
      <c r="A56" t="s">
        <v>295</v>
      </c>
      <c r="B56" t="s">
        <v>606</v>
      </c>
      <c r="C56" t="s">
        <v>607</v>
      </c>
      <c r="D56" t="s">
        <v>277</v>
      </c>
      <c r="E56">
        <f>'AEO 2021 Table 47 Raw'!F52</f>
        <v>68.406684999999996</v>
      </c>
      <c r="F56">
        <f>'AEO 2021 Table 47 Raw'!G52</f>
        <v>153.18611100000001</v>
      </c>
      <c r="G56">
        <f>'AEO 2021 Table 47 Raw'!H52</f>
        <v>204.05377200000001</v>
      </c>
      <c r="H56">
        <f>'AEO 2021 Table 47 Raw'!I52</f>
        <v>234.57435599999999</v>
      </c>
      <c r="I56">
        <f>'AEO 2021 Table 47 Raw'!J52</f>
        <v>257.46481299999999</v>
      </c>
      <c r="J56">
        <f>'AEO 2021 Table 47 Raw'!K52</f>
        <v>271.19909699999999</v>
      </c>
      <c r="K56">
        <f>'AEO 2021 Table 47 Raw'!L52</f>
        <v>284.82852200000002</v>
      </c>
      <c r="L56">
        <f>'AEO 2021 Table 47 Raw'!M52</f>
        <v>299.03765900000002</v>
      </c>
      <c r="M56">
        <f>'AEO 2021 Table 47 Raw'!N52</f>
        <v>313.87616000000003</v>
      </c>
      <c r="N56">
        <f>'AEO 2021 Table 47 Raw'!O52</f>
        <v>329.36932400000001</v>
      </c>
      <c r="O56">
        <f>'AEO 2021 Table 47 Raw'!P52</f>
        <v>345.55145299999998</v>
      </c>
      <c r="P56">
        <f>'AEO 2021 Table 47 Raw'!Q52</f>
        <v>362.152557</v>
      </c>
      <c r="Q56">
        <f>'AEO 2021 Table 47 Raw'!R52</f>
        <v>379.48703</v>
      </c>
      <c r="R56">
        <f>'AEO 2021 Table 47 Raw'!S52</f>
        <v>397.57797199999999</v>
      </c>
      <c r="S56">
        <f>'AEO 2021 Table 47 Raw'!T52</f>
        <v>416.45867900000002</v>
      </c>
      <c r="T56">
        <f>'AEO 2021 Table 47 Raw'!U52</f>
        <v>436.15863000000002</v>
      </c>
      <c r="U56">
        <f>'AEO 2021 Table 47 Raw'!V52</f>
        <v>456.63827500000002</v>
      </c>
      <c r="V56">
        <f>'AEO 2021 Table 47 Raw'!W52</f>
        <v>477.99572799999999</v>
      </c>
      <c r="W56">
        <f>'AEO 2021 Table 47 Raw'!X52</f>
        <v>500.26678500000003</v>
      </c>
      <c r="X56">
        <f>'AEO 2021 Table 47 Raw'!Y52</f>
        <v>523.48858600000005</v>
      </c>
      <c r="Y56">
        <f>'AEO 2021 Table 47 Raw'!Z52</f>
        <v>547.69872999999995</v>
      </c>
      <c r="Z56">
        <f>'AEO 2021 Table 47 Raw'!AA52</f>
        <v>572.740723</v>
      </c>
      <c r="AA56">
        <f>'AEO 2021 Table 47 Raw'!AB52</f>
        <v>598.83221400000002</v>
      </c>
      <c r="AB56">
        <f>'AEO 2021 Table 47 Raw'!AC52</f>
        <v>626.01361099999997</v>
      </c>
      <c r="AC56">
        <f>'AEO 2021 Table 47 Raw'!AD52</f>
        <v>654.32959000000005</v>
      </c>
      <c r="AD56">
        <f>'AEO 2021 Table 47 Raw'!AE52</f>
        <v>683.82324200000005</v>
      </c>
      <c r="AE56">
        <f>'AEO 2021 Table 47 Raw'!AF52</f>
        <v>714.15460199999995</v>
      </c>
      <c r="AF56">
        <f>'AEO 2021 Table 47 Raw'!AG52</f>
        <v>745.72894299999996</v>
      </c>
      <c r="AG56">
        <f>'AEO 2021 Table 47 Raw'!AH52</f>
        <v>778.59429899999998</v>
      </c>
      <c r="AH56">
        <f>'AEO 2021 Table 47 Raw'!AI52</f>
        <v>812.79614300000003</v>
      </c>
      <c r="AI56">
        <f>'AEO 2021 Table 47 Raw'!AJ52</f>
        <v>848.38793899999996</v>
      </c>
      <c r="AJ56" s="62">
        <f>'AEO 2021 Table 47 Raw'!AK52</f>
        <v>8.7999999999999995E-2</v>
      </c>
    </row>
    <row r="57" spans="1:36">
      <c r="A57" t="s">
        <v>296</v>
      </c>
      <c r="B57" t="s">
        <v>608</v>
      </c>
      <c r="C57" t="s">
        <v>609</v>
      </c>
      <c r="D57" t="s">
        <v>277</v>
      </c>
      <c r="E57">
        <f>'AEO 2021 Table 47 Raw'!F53</f>
        <v>11.722842999999999</v>
      </c>
      <c r="F57">
        <f>'AEO 2021 Table 47 Raw'!G53</f>
        <v>36.340809</v>
      </c>
      <c r="G57">
        <f>'AEO 2021 Table 47 Raw'!H53</f>
        <v>51.111590999999997</v>
      </c>
      <c r="H57">
        <f>'AEO 2021 Table 47 Raw'!I53</f>
        <v>59.974055999999997</v>
      </c>
      <c r="I57">
        <f>'AEO 2021 Table 47 Raw'!J53</f>
        <v>66.620902999999998</v>
      </c>
      <c r="J57">
        <f>'AEO 2021 Table 47 Raw'!K53</f>
        <v>70.609015999999997</v>
      </c>
      <c r="K57">
        <f>'AEO 2021 Table 47 Raw'!L53</f>
        <v>73.099639999999994</v>
      </c>
      <c r="L57">
        <f>'AEO 2021 Table 47 Raw'!M53</f>
        <v>75.673409000000007</v>
      </c>
      <c r="M57">
        <f>'AEO 2021 Table 47 Raw'!N53</f>
        <v>78.359222000000003</v>
      </c>
      <c r="N57">
        <f>'AEO 2021 Table 47 Raw'!O53</f>
        <v>81.164580999999998</v>
      </c>
      <c r="O57">
        <f>'AEO 2021 Table 47 Raw'!P53</f>
        <v>84.090941999999998</v>
      </c>
      <c r="P57">
        <f>'AEO 2021 Table 47 Raw'!Q53</f>
        <v>87.158896999999996</v>
      </c>
      <c r="Q57">
        <f>'AEO 2021 Table 47 Raw'!R53</f>
        <v>90.371284000000003</v>
      </c>
      <c r="R57">
        <f>'AEO 2021 Table 47 Raw'!S53</f>
        <v>93.707642000000007</v>
      </c>
      <c r="S57">
        <f>'AEO 2021 Table 47 Raw'!T53</f>
        <v>97.147155999999995</v>
      </c>
      <c r="T57">
        <f>'AEO 2021 Table 47 Raw'!U53</f>
        <v>100.671013</v>
      </c>
      <c r="U57">
        <f>'AEO 2021 Table 47 Raw'!V53</f>
        <v>104.22345</v>
      </c>
      <c r="V57">
        <f>'AEO 2021 Table 47 Raw'!W53</f>
        <v>107.87114</v>
      </c>
      <c r="W57">
        <f>'AEO 2021 Table 47 Raw'!X53</f>
        <v>111.62434399999999</v>
      </c>
      <c r="X57">
        <f>'AEO 2021 Table 47 Raw'!Y53</f>
        <v>115.49968</v>
      </c>
      <c r="Y57">
        <f>'AEO 2021 Table 47 Raw'!Z53</f>
        <v>119.50872</v>
      </c>
      <c r="Z57">
        <f>'AEO 2021 Table 47 Raw'!AA53</f>
        <v>123.584198</v>
      </c>
      <c r="AA57">
        <f>'AEO 2021 Table 47 Raw'!AB53</f>
        <v>127.788803</v>
      </c>
      <c r="AB57">
        <f>'AEO 2021 Table 47 Raw'!AC53</f>
        <v>132.12966900000001</v>
      </c>
      <c r="AC57">
        <f>'AEO 2021 Table 47 Raw'!AD53</f>
        <v>136.61189300000001</v>
      </c>
      <c r="AD57">
        <f>'AEO 2021 Table 47 Raw'!AE53</f>
        <v>141.239609</v>
      </c>
      <c r="AE57">
        <f>'AEO 2021 Table 47 Raw'!AF53</f>
        <v>145.92396500000001</v>
      </c>
      <c r="AF57">
        <f>'AEO 2021 Table 47 Raw'!AG53</f>
        <v>150.74739099999999</v>
      </c>
      <c r="AG57">
        <f>'AEO 2021 Table 47 Raw'!AH53</f>
        <v>155.72695899999999</v>
      </c>
      <c r="AH57">
        <f>'AEO 2021 Table 47 Raw'!AI53</f>
        <v>160.879242</v>
      </c>
      <c r="AI57">
        <f>'AEO 2021 Table 47 Raw'!AJ53</f>
        <v>166.216949</v>
      </c>
      <c r="AJ57" s="62">
        <f>'AEO 2021 Table 47 Raw'!AK53</f>
        <v>9.1999999999999998E-2</v>
      </c>
    </row>
    <row r="58" spans="1:36">
      <c r="A58" t="s">
        <v>297</v>
      </c>
      <c r="B58" t="s">
        <v>610</v>
      </c>
      <c r="C58" t="s">
        <v>611</v>
      </c>
      <c r="D58" t="s">
        <v>277</v>
      </c>
      <c r="E58">
        <f>'AEO 2021 Table 47 Raw'!F54</f>
        <v>35.273876000000001</v>
      </c>
      <c r="F58">
        <f>'AEO 2021 Table 47 Raw'!G54</f>
        <v>109.348991</v>
      </c>
      <c r="G58">
        <f>'AEO 2021 Table 47 Raw'!H54</f>
        <v>153.794083</v>
      </c>
      <c r="H58">
        <f>'AEO 2021 Table 47 Raw'!I54</f>
        <v>180.46112099999999</v>
      </c>
      <c r="I58">
        <f>'AEO 2021 Table 47 Raw'!J54</f>
        <v>200.461411</v>
      </c>
      <c r="J58">
        <f>'AEO 2021 Table 47 Raw'!K54</f>
        <v>212.46156300000001</v>
      </c>
      <c r="K58">
        <f>'AEO 2021 Table 47 Raw'!L54</f>
        <v>224.35466</v>
      </c>
      <c r="L58">
        <f>'AEO 2021 Table 47 Raw'!M54</f>
        <v>236.53804</v>
      </c>
      <c r="M58">
        <f>'AEO 2021 Table 47 Raw'!N54</f>
        <v>249.105042</v>
      </c>
      <c r="N58">
        <f>'AEO 2021 Table 47 Raw'!O54</f>
        <v>262.01666299999999</v>
      </c>
      <c r="O58">
        <f>'AEO 2021 Table 47 Raw'!P54</f>
        <v>275.26788299999998</v>
      </c>
      <c r="P58">
        <f>'AEO 2021 Table 47 Raw'!Q54</f>
        <v>288.93746900000002</v>
      </c>
      <c r="Q58">
        <f>'AEO 2021 Table 47 Raw'!R54</f>
        <v>302.91778599999998</v>
      </c>
      <c r="R58">
        <f>'AEO 2021 Table 47 Raw'!S54</f>
        <v>317.22726399999999</v>
      </c>
      <c r="S58">
        <f>'AEO 2021 Table 47 Raw'!T54</f>
        <v>331.873535</v>
      </c>
      <c r="T58">
        <f>'AEO 2021 Table 47 Raw'!U54</f>
        <v>346.91757200000001</v>
      </c>
      <c r="U58">
        <f>'AEO 2021 Table 47 Raw'!V54</f>
        <v>362.34909099999999</v>
      </c>
      <c r="V58">
        <f>'AEO 2021 Table 47 Raw'!W54</f>
        <v>378.10678100000001</v>
      </c>
      <c r="W58">
        <f>'AEO 2021 Table 47 Raw'!X54</f>
        <v>394.20400999999998</v>
      </c>
      <c r="X58">
        <f>'AEO 2021 Table 47 Raw'!Y54</f>
        <v>410.72579999999999</v>
      </c>
      <c r="Y58">
        <f>'AEO 2021 Table 47 Raw'!Z54</f>
        <v>427.77374300000002</v>
      </c>
      <c r="Z58">
        <f>'AEO 2021 Table 47 Raw'!AA54</f>
        <v>445.42065400000001</v>
      </c>
      <c r="AA58">
        <f>'AEO 2021 Table 47 Raw'!AB54</f>
        <v>463.67425500000002</v>
      </c>
      <c r="AB58">
        <f>'AEO 2021 Table 47 Raw'!AC54</f>
        <v>482.47348</v>
      </c>
      <c r="AC58">
        <f>'AEO 2021 Table 47 Raw'!AD54</f>
        <v>501.73638899999997</v>
      </c>
      <c r="AD58">
        <f>'AEO 2021 Table 47 Raw'!AE54</f>
        <v>521.36144999999999</v>
      </c>
      <c r="AE58">
        <f>'AEO 2021 Table 47 Raw'!AF54</f>
        <v>541.32305899999994</v>
      </c>
      <c r="AF58">
        <f>'AEO 2021 Table 47 Raw'!AG54</f>
        <v>561.69177200000001</v>
      </c>
      <c r="AG58">
        <f>'AEO 2021 Table 47 Raw'!AH54</f>
        <v>582.44036900000003</v>
      </c>
      <c r="AH58">
        <f>'AEO 2021 Table 47 Raw'!AI54</f>
        <v>603.47979699999996</v>
      </c>
      <c r="AI58">
        <f>'AEO 2021 Table 47 Raw'!AJ54</f>
        <v>624.71722399999999</v>
      </c>
      <c r="AJ58" s="62">
        <f>'AEO 2021 Table 47 Raw'!AK54</f>
        <v>0.10100000000000001</v>
      </c>
    </row>
    <row r="59" spans="1:36">
      <c r="A59" t="s">
        <v>298</v>
      </c>
      <c r="B59" t="s">
        <v>612</v>
      </c>
      <c r="C59" t="s">
        <v>613</v>
      </c>
      <c r="D59" t="s">
        <v>277</v>
      </c>
      <c r="E59">
        <f>'AEO 2021 Table 47 Raw'!F55</f>
        <v>28.045705999999999</v>
      </c>
      <c r="F59">
        <f>'AEO 2021 Table 47 Raw'!G55</f>
        <v>86.941672999999994</v>
      </c>
      <c r="G59">
        <f>'AEO 2021 Table 47 Raw'!H55</f>
        <v>122.279251</v>
      </c>
      <c r="H59">
        <f>'AEO 2021 Table 47 Raw'!I55</f>
        <v>143.481796</v>
      </c>
      <c r="I59">
        <f>'AEO 2021 Table 47 Raw'!J55</f>
        <v>159.383713</v>
      </c>
      <c r="J59">
        <f>'AEO 2021 Table 47 Raw'!K55</f>
        <v>168.92486600000001</v>
      </c>
      <c r="K59">
        <f>'AEO 2021 Table 47 Raw'!L55</f>
        <v>173.363663</v>
      </c>
      <c r="L59">
        <f>'AEO 2021 Table 47 Raw'!M55</f>
        <v>177.35876500000001</v>
      </c>
      <c r="M59">
        <f>'AEO 2021 Table 47 Raw'!N55</f>
        <v>180.95362900000001</v>
      </c>
      <c r="N59">
        <f>'AEO 2021 Table 47 Raw'!O55</f>
        <v>184.13841199999999</v>
      </c>
      <c r="O59">
        <f>'AEO 2021 Table 47 Raw'!P55</f>
        <v>186.924362</v>
      </c>
      <c r="P59">
        <f>'AEO 2021 Table 47 Raw'!Q55</f>
        <v>189.17274499999999</v>
      </c>
      <c r="Q59">
        <f>'AEO 2021 Table 47 Raw'!R55</f>
        <v>190.86563100000001</v>
      </c>
      <c r="R59">
        <f>'AEO 2021 Table 47 Raw'!S55</f>
        <v>192.48216199999999</v>
      </c>
      <c r="S59">
        <f>'AEO 2021 Table 47 Raw'!T55</f>
        <v>194.11274700000001</v>
      </c>
      <c r="T59">
        <f>'AEO 2021 Table 47 Raw'!U55</f>
        <v>195.74400299999999</v>
      </c>
      <c r="U59">
        <f>'AEO 2021 Table 47 Raw'!V55</f>
        <v>197.44258099999999</v>
      </c>
      <c r="V59">
        <f>'AEO 2021 Table 47 Raw'!W55</f>
        <v>199.080994</v>
      </c>
      <c r="W59">
        <f>'AEO 2021 Table 47 Raw'!X55</f>
        <v>200.66232299999999</v>
      </c>
      <c r="X59">
        <f>'AEO 2021 Table 47 Raw'!Y55</f>
        <v>202.262146</v>
      </c>
      <c r="Y59">
        <f>'AEO 2021 Table 47 Raw'!Z55</f>
        <v>203.93388400000001</v>
      </c>
      <c r="Z59">
        <f>'AEO 2021 Table 47 Raw'!AA55</f>
        <v>205.763443</v>
      </c>
      <c r="AA59">
        <f>'AEO 2021 Table 47 Raw'!AB55</f>
        <v>207.69790599999999</v>
      </c>
      <c r="AB59">
        <f>'AEO 2021 Table 47 Raw'!AC55</f>
        <v>209.68344099999999</v>
      </c>
      <c r="AC59">
        <f>'AEO 2021 Table 47 Raw'!AD55</f>
        <v>211.72053500000001</v>
      </c>
      <c r="AD59">
        <f>'AEO 2021 Table 47 Raw'!AE55</f>
        <v>213.81732199999999</v>
      </c>
      <c r="AE59">
        <f>'AEO 2021 Table 47 Raw'!AF55</f>
        <v>215.98954800000001</v>
      </c>
      <c r="AF59">
        <f>'AEO 2021 Table 47 Raw'!AG55</f>
        <v>218.22203099999999</v>
      </c>
      <c r="AG59">
        <f>'AEO 2021 Table 47 Raw'!AH55</f>
        <v>220.555283</v>
      </c>
      <c r="AH59">
        <f>'AEO 2021 Table 47 Raw'!AI55</f>
        <v>223.029053</v>
      </c>
      <c r="AI59">
        <f>'AEO 2021 Table 47 Raw'!AJ55</f>
        <v>225.66970800000001</v>
      </c>
      <c r="AJ59" s="62">
        <f>'AEO 2021 Table 47 Raw'!AK55</f>
        <v>7.1999999999999995E-2</v>
      </c>
    </row>
    <row r="60" spans="1:36">
      <c r="A60" t="s">
        <v>299</v>
      </c>
      <c r="B60" t="s">
        <v>614</v>
      </c>
      <c r="C60" t="s">
        <v>615</v>
      </c>
      <c r="D60" t="s">
        <v>277</v>
      </c>
      <c r="E60">
        <f>'AEO 2021 Table 47 Raw'!F56</f>
        <v>21.643387000000001</v>
      </c>
      <c r="F60">
        <f>'AEO 2021 Table 47 Raw'!G56</f>
        <v>126.898628</v>
      </c>
      <c r="G60">
        <f>'AEO 2021 Table 47 Raw'!H56</f>
        <v>190.05178799999999</v>
      </c>
      <c r="H60">
        <f>'AEO 2021 Table 47 Raw'!I56</f>
        <v>227.94366500000001</v>
      </c>
      <c r="I60">
        <f>'AEO 2021 Table 47 Raw'!J56</f>
        <v>256.36257899999998</v>
      </c>
      <c r="J60">
        <f>'AEO 2021 Table 47 Raw'!K56</f>
        <v>273.41394000000003</v>
      </c>
      <c r="K60">
        <f>'AEO 2021 Table 47 Raw'!L56</f>
        <v>289.280823</v>
      </c>
      <c r="L60">
        <f>'AEO 2021 Table 47 Raw'!M56</f>
        <v>305.21569799999997</v>
      </c>
      <c r="M60">
        <f>'AEO 2021 Table 47 Raw'!N56</f>
        <v>321.13415500000002</v>
      </c>
      <c r="N60">
        <f>'AEO 2021 Table 47 Raw'!O56</f>
        <v>336.91549700000002</v>
      </c>
      <c r="O60">
        <f>'AEO 2021 Table 47 Raw'!P56</f>
        <v>352.42364500000002</v>
      </c>
      <c r="P60">
        <f>'AEO 2021 Table 47 Raw'!Q56</f>
        <v>368.10632299999997</v>
      </c>
      <c r="Q60">
        <f>'AEO 2021 Table 47 Raw'!R56</f>
        <v>383.90145899999999</v>
      </c>
      <c r="R60">
        <f>'AEO 2021 Table 47 Raw'!S56</f>
        <v>399.81356799999998</v>
      </c>
      <c r="S60">
        <f>'AEO 2021 Table 47 Raw'!T56</f>
        <v>415.969177</v>
      </c>
      <c r="T60">
        <f>'AEO 2021 Table 47 Raw'!U56</f>
        <v>432.39505000000003</v>
      </c>
      <c r="U60">
        <f>'AEO 2021 Table 47 Raw'!V56</f>
        <v>448.85961900000001</v>
      </c>
      <c r="V60">
        <f>'AEO 2021 Table 47 Raw'!W56</f>
        <v>465.57363900000001</v>
      </c>
      <c r="W60">
        <f>'AEO 2021 Table 47 Raw'!X56</f>
        <v>482.58496100000002</v>
      </c>
      <c r="X60">
        <f>'AEO 2021 Table 47 Raw'!Y56</f>
        <v>499.87982199999999</v>
      </c>
      <c r="Y60">
        <f>'AEO 2021 Table 47 Raw'!Z56</f>
        <v>517.53765899999996</v>
      </c>
      <c r="Z60">
        <f>'AEO 2021 Table 47 Raw'!AA56</f>
        <v>535.45214799999997</v>
      </c>
      <c r="AA60">
        <f>'AEO 2021 Table 47 Raw'!AB56</f>
        <v>553.64624000000003</v>
      </c>
      <c r="AB60">
        <f>'AEO 2021 Table 47 Raw'!AC56</f>
        <v>572.00945999999999</v>
      </c>
      <c r="AC60">
        <f>'AEO 2021 Table 47 Raw'!AD56</f>
        <v>590.61169400000006</v>
      </c>
      <c r="AD60">
        <f>'AEO 2021 Table 47 Raw'!AE56</f>
        <v>609.36267099999998</v>
      </c>
      <c r="AE60">
        <f>'AEO 2021 Table 47 Raw'!AF56</f>
        <v>627.41430700000001</v>
      </c>
      <c r="AF60">
        <f>'AEO 2021 Table 47 Raw'!AG56</f>
        <v>645.40795900000001</v>
      </c>
      <c r="AG60">
        <f>'AEO 2021 Table 47 Raw'!AH56</f>
        <v>663.47106900000006</v>
      </c>
      <c r="AH60">
        <f>'AEO 2021 Table 47 Raw'!AI56</f>
        <v>681.73303199999998</v>
      </c>
      <c r="AI60">
        <f>'AEO 2021 Table 47 Raw'!AJ56</f>
        <v>700.37152100000003</v>
      </c>
      <c r="AJ60" s="62">
        <f>'AEO 2021 Table 47 Raw'!AK56</f>
        <v>0.123</v>
      </c>
    </row>
    <row r="61" spans="1:36">
      <c r="A61" t="s">
        <v>300</v>
      </c>
      <c r="B61" t="s">
        <v>616</v>
      </c>
      <c r="C61" t="s">
        <v>617</v>
      </c>
      <c r="D61" t="s">
        <v>277</v>
      </c>
      <c r="E61">
        <f>'AEO 2021 Table 47 Raw'!F57</f>
        <v>6.5626740000000003</v>
      </c>
      <c r="F61">
        <f>'AEO 2021 Table 47 Raw'!G57</f>
        <v>38.478000999999999</v>
      </c>
      <c r="G61">
        <f>'AEO 2021 Table 47 Raw'!H57</f>
        <v>57.627200999999999</v>
      </c>
      <c r="H61">
        <f>'AEO 2021 Table 47 Raw'!I57</f>
        <v>69.116721999999996</v>
      </c>
      <c r="I61">
        <f>'AEO 2021 Table 47 Raw'!J57</f>
        <v>77.733849000000006</v>
      </c>
      <c r="J61">
        <f>'AEO 2021 Table 47 Raw'!K57</f>
        <v>82.904128999999998</v>
      </c>
      <c r="K61">
        <f>'AEO 2021 Table 47 Raw'!L57</f>
        <v>89.352065999999994</v>
      </c>
      <c r="L61">
        <f>'AEO 2021 Table 47 Raw'!M57</f>
        <v>96.253310999999997</v>
      </c>
      <c r="M61">
        <f>'AEO 2021 Table 47 Raw'!N57</f>
        <v>103.624466</v>
      </c>
      <c r="N61">
        <f>'AEO 2021 Table 47 Raw'!O57</f>
        <v>111.39778099999999</v>
      </c>
      <c r="O61">
        <f>'AEO 2021 Table 47 Raw'!P57</f>
        <v>119.460083</v>
      </c>
      <c r="P61">
        <f>'AEO 2021 Table 47 Raw'!Q57</f>
        <v>127.723412</v>
      </c>
      <c r="Q61">
        <f>'AEO 2021 Table 47 Raw'!R57</f>
        <v>136.10299699999999</v>
      </c>
      <c r="R61">
        <f>'AEO 2021 Table 47 Raw'!S57</f>
        <v>144.530441</v>
      </c>
      <c r="S61">
        <f>'AEO 2021 Table 47 Raw'!T57</f>
        <v>152.98092700000001</v>
      </c>
      <c r="T61">
        <f>'AEO 2021 Table 47 Raw'!U57</f>
        <v>161.655518</v>
      </c>
      <c r="U61">
        <f>'AEO 2021 Table 47 Raw'!V57</f>
        <v>170.64056400000001</v>
      </c>
      <c r="V61">
        <f>'AEO 2021 Table 47 Raw'!W57</f>
        <v>180.00096099999999</v>
      </c>
      <c r="W61">
        <f>'AEO 2021 Table 47 Raw'!X57</f>
        <v>189.75528</v>
      </c>
      <c r="X61">
        <f>'AEO 2021 Table 47 Raw'!Y57</f>
        <v>199.910416</v>
      </c>
      <c r="Y61">
        <f>'AEO 2021 Table 47 Raw'!Z57</f>
        <v>210.476776</v>
      </c>
      <c r="Z61">
        <f>'AEO 2021 Table 47 Raw'!AA57</f>
        <v>221.380661</v>
      </c>
      <c r="AA61">
        <f>'AEO 2021 Table 47 Raw'!AB57</f>
        <v>232.680893</v>
      </c>
      <c r="AB61">
        <f>'AEO 2021 Table 47 Raw'!AC57</f>
        <v>244.40403699999999</v>
      </c>
      <c r="AC61">
        <f>'AEO 2021 Table 47 Raw'!AD57</f>
        <v>256.55224600000003</v>
      </c>
      <c r="AD61">
        <f>'AEO 2021 Table 47 Raw'!AE57</f>
        <v>269.13156099999998</v>
      </c>
      <c r="AE61">
        <f>'AEO 2021 Table 47 Raw'!AF57</f>
        <v>282.06607100000002</v>
      </c>
      <c r="AF61">
        <f>'AEO 2021 Table 47 Raw'!AG57</f>
        <v>295.401611</v>
      </c>
      <c r="AG61">
        <f>'AEO 2021 Table 47 Raw'!AH57</f>
        <v>309.16885400000001</v>
      </c>
      <c r="AH61">
        <f>'AEO 2021 Table 47 Raw'!AI57</f>
        <v>323.36471599999999</v>
      </c>
      <c r="AI61">
        <f>'AEO 2021 Table 47 Raw'!AJ57</f>
        <v>338.00390599999997</v>
      </c>
      <c r="AJ61" s="62">
        <f>'AEO 2021 Table 47 Raw'!AK57</f>
        <v>0.14000000000000001</v>
      </c>
    </row>
    <row r="62" spans="1:36">
      <c r="A62" t="s">
        <v>301</v>
      </c>
      <c r="B62" t="s">
        <v>618</v>
      </c>
      <c r="C62" t="s">
        <v>619</v>
      </c>
      <c r="D62" t="s">
        <v>277</v>
      </c>
      <c r="E62">
        <f>'AEO 2021 Table 47 Raw'!F58</f>
        <v>7.1730749999999999</v>
      </c>
      <c r="F62">
        <f>'AEO 2021 Table 47 Raw'!G58</f>
        <v>42.056880999999997</v>
      </c>
      <c r="G62">
        <f>'AEO 2021 Table 47 Raw'!H58</f>
        <v>62.987166999999999</v>
      </c>
      <c r="H62">
        <f>'AEO 2021 Table 47 Raw'!I58</f>
        <v>75.545333999999997</v>
      </c>
      <c r="I62">
        <f>'AEO 2021 Table 47 Raw'!J58</f>
        <v>84.963965999999999</v>
      </c>
      <c r="J62">
        <f>'AEO 2021 Table 47 Raw'!K58</f>
        <v>90.615143000000003</v>
      </c>
      <c r="K62">
        <f>'AEO 2021 Table 47 Raw'!L58</f>
        <v>93.977692000000005</v>
      </c>
      <c r="L62">
        <f>'AEO 2021 Table 47 Raw'!M58</f>
        <v>97.440178000000003</v>
      </c>
      <c r="M62">
        <f>'AEO 2021 Table 47 Raw'!N58</f>
        <v>101.01068100000001</v>
      </c>
      <c r="N62">
        <f>'AEO 2021 Table 47 Raw'!O58</f>
        <v>104.69010900000001</v>
      </c>
      <c r="O62">
        <f>'AEO 2021 Table 47 Raw'!P58</f>
        <v>108.478004</v>
      </c>
      <c r="P62">
        <f>'AEO 2021 Table 47 Raw'!Q58</f>
        <v>112.378845</v>
      </c>
      <c r="Q62">
        <f>'AEO 2021 Table 47 Raw'!R58</f>
        <v>116.38269</v>
      </c>
      <c r="R62">
        <f>'AEO 2021 Table 47 Raw'!S58</f>
        <v>120.485703</v>
      </c>
      <c r="S62">
        <f>'AEO 2021 Table 47 Raw'!T58</f>
        <v>124.68911</v>
      </c>
      <c r="T62">
        <f>'AEO 2021 Table 47 Raw'!U58</f>
        <v>128.99475100000001</v>
      </c>
      <c r="U62">
        <f>'AEO 2021 Table 47 Raw'!V58</f>
        <v>133.39591999999999</v>
      </c>
      <c r="V62">
        <f>'AEO 2021 Table 47 Raw'!W58</f>
        <v>137.88853499999999</v>
      </c>
      <c r="W62">
        <f>'AEO 2021 Table 47 Raw'!X58</f>
        <v>142.447113</v>
      </c>
      <c r="X62">
        <f>'AEO 2021 Table 47 Raw'!Y58</f>
        <v>147.087357</v>
      </c>
      <c r="Y62">
        <f>'AEO 2021 Table 47 Raw'!Z58</f>
        <v>151.859207</v>
      </c>
      <c r="Z62">
        <f>'AEO 2021 Table 47 Raw'!AA58</f>
        <v>156.75900300000001</v>
      </c>
      <c r="AA62">
        <f>'AEO 2021 Table 47 Raw'!AB58</f>
        <v>161.79628</v>
      </c>
      <c r="AB62">
        <f>'AEO 2021 Table 47 Raw'!AC58</f>
        <v>166.975143</v>
      </c>
      <c r="AC62">
        <f>'AEO 2021 Table 47 Raw'!AD58</f>
        <v>172.29864499999999</v>
      </c>
      <c r="AD62">
        <f>'AEO 2021 Table 47 Raw'!AE58</f>
        <v>177.77121</v>
      </c>
      <c r="AE62">
        <f>'AEO 2021 Table 47 Raw'!AF58</f>
        <v>183.38580300000001</v>
      </c>
      <c r="AF62">
        <f>'AEO 2021 Table 47 Raw'!AG58</f>
        <v>189.15707399999999</v>
      </c>
      <c r="AG62">
        <f>'AEO 2021 Table 47 Raw'!AH58</f>
        <v>195.09127799999999</v>
      </c>
      <c r="AH62">
        <f>'AEO 2021 Table 47 Raw'!AI58</f>
        <v>201.19511399999999</v>
      </c>
      <c r="AI62">
        <f>'AEO 2021 Table 47 Raw'!AJ58</f>
        <v>207.47226000000001</v>
      </c>
      <c r="AJ62" s="62">
        <f>'AEO 2021 Table 47 Raw'!AK58</f>
        <v>0.11899999999999999</v>
      </c>
    </row>
    <row r="63" spans="1:36">
      <c r="A63" t="s">
        <v>303</v>
      </c>
      <c r="B63"/>
    </row>
    <row r="64" spans="1:36">
      <c r="A64" t="s">
        <v>289</v>
      </c>
      <c r="B64" t="s">
        <v>620</v>
      </c>
      <c r="C64" t="s">
        <v>621</v>
      </c>
      <c r="D64" t="s">
        <v>277</v>
      </c>
      <c r="E64">
        <f>'AEO 2021 Table 47 Raw'!F60</f>
        <v>43.981495000000002</v>
      </c>
      <c r="F64">
        <f>'AEO 2021 Table 47 Raw'!G60</f>
        <v>45.421168999999999</v>
      </c>
      <c r="G64">
        <f>'AEO 2021 Table 47 Raw'!H60</f>
        <v>47.450133999999998</v>
      </c>
      <c r="H64">
        <f>'AEO 2021 Table 47 Raw'!I60</f>
        <v>49.075569000000002</v>
      </c>
      <c r="I64">
        <f>'AEO 2021 Table 47 Raw'!J60</f>
        <v>50.390678000000001</v>
      </c>
      <c r="J64">
        <f>'AEO 2021 Table 47 Raw'!K60</f>
        <v>51.706626999999997</v>
      </c>
      <c r="K64">
        <f>'AEO 2021 Table 47 Raw'!L60</f>
        <v>52.894871000000002</v>
      </c>
      <c r="L64">
        <f>'AEO 2021 Table 47 Raw'!M60</f>
        <v>53.993526000000003</v>
      </c>
      <c r="M64">
        <f>'AEO 2021 Table 47 Raw'!N60</f>
        <v>55.050345999999998</v>
      </c>
      <c r="N64">
        <f>'AEO 2021 Table 47 Raw'!O60</f>
        <v>56.044670000000004</v>
      </c>
      <c r="O64">
        <f>'AEO 2021 Table 47 Raw'!P60</f>
        <v>57.158695000000002</v>
      </c>
      <c r="P64">
        <f>'AEO 2021 Table 47 Raw'!Q60</f>
        <v>58.373897999999997</v>
      </c>
      <c r="Q64">
        <f>'AEO 2021 Table 47 Raw'!R60</f>
        <v>59.693401000000001</v>
      </c>
      <c r="R64">
        <f>'AEO 2021 Table 47 Raw'!S60</f>
        <v>61.072681000000003</v>
      </c>
      <c r="S64">
        <f>'AEO 2021 Table 47 Raw'!T60</f>
        <v>62.495460999999999</v>
      </c>
      <c r="T64">
        <f>'AEO 2021 Table 47 Raw'!U60</f>
        <v>63.900944000000003</v>
      </c>
      <c r="U64">
        <f>'AEO 2021 Table 47 Raw'!V60</f>
        <v>65.206901999999999</v>
      </c>
      <c r="V64">
        <f>'AEO 2021 Table 47 Raw'!W60</f>
        <v>66.461487000000005</v>
      </c>
      <c r="W64">
        <f>'AEO 2021 Table 47 Raw'!X60</f>
        <v>67.784392999999994</v>
      </c>
      <c r="X64">
        <f>'AEO 2021 Table 47 Raw'!Y60</f>
        <v>69.171028000000007</v>
      </c>
      <c r="Y64">
        <f>'AEO 2021 Table 47 Raw'!Z60</f>
        <v>70.631789999999995</v>
      </c>
      <c r="Z64">
        <f>'AEO 2021 Table 47 Raw'!AA60</f>
        <v>72.133812000000006</v>
      </c>
      <c r="AA64">
        <f>'AEO 2021 Table 47 Raw'!AB60</f>
        <v>73.713172999999998</v>
      </c>
      <c r="AB64">
        <f>'AEO 2021 Table 47 Raw'!AC60</f>
        <v>75.356414999999998</v>
      </c>
      <c r="AC64">
        <f>'AEO 2021 Table 47 Raw'!AD60</f>
        <v>77.004088999999993</v>
      </c>
      <c r="AD64">
        <f>'AEO 2021 Table 47 Raw'!AE60</f>
        <v>78.619079999999997</v>
      </c>
      <c r="AE64">
        <f>'AEO 2021 Table 47 Raw'!AF60</f>
        <v>80.219459999999998</v>
      </c>
      <c r="AF64">
        <f>'AEO 2021 Table 47 Raw'!AG60</f>
        <v>81.847190999999995</v>
      </c>
      <c r="AG64">
        <f>'AEO 2021 Table 47 Raw'!AH60</f>
        <v>83.525620000000004</v>
      </c>
      <c r="AH64">
        <f>'AEO 2021 Table 47 Raw'!AI60</f>
        <v>85.228119000000007</v>
      </c>
      <c r="AI64">
        <f>'AEO 2021 Table 47 Raw'!AJ60</f>
        <v>86.962158000000002</v>
      </c>
      <c r="AJ64" s="62">
        <f>'AEO 2021 Table 47 Raw'!AK60</f>
        <v>2.3E-2</v>
      </c>
    </row>
    <row r="65" spans="1:36">
      <c r="A65" t="s">
        <v>290</v>
      </c>
      <c r="B65" t="s">
        <v>622</v>
      </c>
      <c r="C65" t="s">
        <v>623</v>
      </c>
      <c r="D65" t="s">
        <v>277</v>
      </c>
      <c r="E65">
        <f>'AEO 2021 Table 47 Raw'!F61</f>
        <v>2.164612</v>
      </c>
      <c r="F65">
        <f>'AEO 2021 Table 47 Raw'!G61</f>
        <v>2.2819790000000002</v>
      </c>
      <c r="G65">
        <f>'AEO 2021 Table 47 Raw'!H61</f>
        <v>2.3372950000000001</v>
      </c>
      <c r="H65">
        <f>'AEO 2021 Table 47 Raw'!I61</f>
        <v>2.3834610000000001</v>
      </c>
      <c r="I65">
        <f>'AEO 2021 Table 47 Raw'!J61</f>
        <v>2.4155669999999998</v>
      </c>
      <c r="J65">
        <f>'AEO 2021 Table 47 Raw'!K61</f>
        <v>2.4492790000000002</v>
      </c>
      <c r="K65">
        <f>'AEO 2021 Table 47 Raw'!L61</f>
        <v>2.4848499999999998</v>
      </c>
      <c r="L65">
        <f>'AEO 2021 Table 47 Raw'!M61</f>
        <v>2.5207220000000001</v>
      </c>
      <c r="M65">
        <f>'AEO 2021 Table 47 Raw'!N61</f>
        <v>2.5565289999999998</v>
      </c>
      <c r="N65">
        <f>'AEO 2021 Table 47 Raw'!O61</f>
        <v>2.5926480000000001</v>
      </c>
      <c r="O65">
        <f>'AEO 2021 Table 47 Raw'!P61</f>
        <v>2.6287600000000002</v>
      </c>
      <c r="P65">
        <f>'AEO 2021 Table 47 Raw'!Q61</f>
        <v>2.665842</v>
      </c>
      <c r="Q65">
        <f>'AEO 2021 Table 47 Raw'!R61</f>
        <v>2.704094</v>
      </c>
      <c r="R65">
        <f>'AEO 2021 Table 47 Raw'!S61</f>
        <v>2.7436150000000001</v>
      </c>
      <c r="S65">
        <f>'AEO 2021 Table 47 Raw'!T61</f>
        <v>2.7836669999999999</v>
      </c>
      <c r="T65">
        <f>'AEO 2021 Table 47 Raw'!U61</f>
        <v>2.8237040000000002</v>
      </c>
      <c r="U65">
        <f>'AEO 2021 Table 47 Raw'!V61</f>
        <v>2.8657119999999998</v>
      </c>
      <c r="V65">
        <f>'AEO 2021 Table 47 Raw'!W61</f>
        <v>2.9078970000000002</v>
      </c>
      <c r="W65">
        <f>'AEO 2021 Table 47 Raw'!X61</f>
        <v>2.9502830000000002</v>
      </c>
      <c r="X65">
        <f>'AEO 2021 Table 47 Raw'!Y61</f>
        <v>2.9932840000000001</v>
      </c>
      <c r="Y65">
        <f>'AEO 2021 Table 47 Raw'!Z61</f>
        <v>3.0365549999999999</v>
      </c>
      <c r="Z65">
        <f>'AEO 2021 Table 47 Raw'!AA61</f>
        <v>3.0785300000000002</v>
      </c>
      <c r="AA65">
        <f>'AEO 2021 Table 47 Raw'!AB61</f>
        <v>3.1206870000000002</v>
      </c>
      <c r="AB65">
        <f>'AEO 2021 Table 47 Raw'!AC61</f>
        <v>3.1629019999999999</v>
      </c>
      <c r="AC65">
        <f>'AEO 2021 Table 47 Raw'!AD61</f>
        <v>3.2052330000000002</v>
      </c>
      <c r="AD65">
        <f>'AEO 2021 Table 47 Raw'!AE61</f>
        <v>3.2477939999999998</v>
      </c>
      <c r="AE65">
        <f>'AEO 2021 Table 47 Raw'!AF61</f>
        <v>3.2906300000000002</v>
      </c>
      <c r="AF65">
        <f>'AEO 2021 Table 47 Raw'!AG61</f>
        <v>3.333485</v>
      </c>
      <c r="AG65">
        <f>'AEO 2021 Table 47 Raw'!AH61</f>
        <v>3.375829</v>
      </c>
      <c r="AH65">
        <f>'AEO 2021 Table 47 Raw'!AI61</f>
        <v>3.4174730000000002</v>
      </c>
      <c r="AI65">
        <f>'AEO 2021 Table 47 Raw'!AJ61</f>
        <v>3.4589409999999998</v>
      </c>
      <c r="AJ65" s="62">
        <f>'AEO 2021 Table 47 Raw'!AK61</f>
        <v>1.6E-2</v>
      </c>
    </row>
    <row r="66" spans="1:36">
      <c r="A66" t="s">
        <v>291</v>
      </c>
      <c r="B66" t="s">
        <v>624</v>
      </c>
      <c r="C66" t="s">
        <v>625</v>
      </c>
      <c r="D66" t="s">
        <v>277</v>
      </c>
      <c r="E66">
        <f>'AEO 2021 Table 47 Raw'!F62</f>
        <v>0.68013800000000002</v>
      </c>
      <c r="F66">
        <f>'AEO 2021 Table 47 Raw'!G62</f>
        <v>0.73680599999999996</v>
      </c>
      <c r="G66">
        <f>'AEO 2021 Table 47 Raw'!H62</f>
        <v>0.770957</v>
      </c>
      <c r="H66">
        <f>'AEO 2021 Table 47 Raw'!I62</f>
        <v>0.80063200000000001</v>
      </c>
      <c r="I66">
        <f>'AEO 2021 Table 47 Raw'!J62</f>
        <v>0.82861899999999999</v>
      </c>
      <c r="J66">
        <f>'AEO 2021 Table 47 Raw'!K62</f>
        <v>0.85705100000000001</v>
      </c>
      <c r="K66">
        <f>'AEO 2021 Table 47 Raw'!L62</f>
        <v>0.88610199999999995</v>
      </c>
      <c r="L66">
        <f>'AEO 2021 Table 47 Raw'!M62</f>
        <v>0.91569900000000004</v>
      </c>
      <c r="M66">
        <f>'AEO 2021 Table 47 Raw'!N62</f>
        <v>0.94583099999999998</v>
      </c>
      <c r="N66">
        <f>'AEO 2021 Table 47 Raw'!O62</f>
        <v>0.97646699999999997</v>
      </c>
      <c r="O66">
        <f>'AEO 2021 Table 47 Raw'!P62</f>
        <v>1.0074650000000001</v>
      </c>
      <c r="P66">
        <f>'AEO 2021 Table 47 Raw'!Q62</f>
        <v>1.038599</v>
      </c>
      <c r="Q66">
        <f>'AEO 2021 Table 47 Raw'!R62</f>
        <v>1.0700289999999999</v>
      </c>
      <c r="R66">
        <f>'AEO 2021 Table 47 Raw'!S62</f>
        <v>1.1019810000000001</v>
      </c>
      <c r="S66">
        <f>'AEO 2021 Table 47 Raw'!T62</f>
        <v>1.1345000000000001</v>
      </c>
      <c r="T66">
        <f>'AEO 2021 Table 47 Raw'!U62</f>
        <v>1.1676770000000001</v>
      </c>
      <c r="U66">
        <f>'AEO 2021 Table 47 Raw'!V62</f>
        <v>1.2011860000000001</v>
      </c>
      <c r="V66">
        <f>'AEO 2021 Table 47 Raw'!W62</f>
        <v>1.235285</v>
      </c>
      <c r="W66">
        <f>'AEO 2021 Table 47 Raw'!X62</f>
        <v>1.2700309999999999</v>
      </c>
      <c r="X66">
        <f>'AEO 2021 Table 47 Raw'!Y62</f>
        <v>1.3054479999999999</v>
      </c>
      <c r="Y66">
        <f>'AEO 2021 Table 47 Raw'!Z62</f>
        <v>1.3415490000000001</v>
      </c>
      <c r="Z66">
        <f>'AEO 2021 Table 47 Raw'!AA62</f>
        <v>1.378261</v>
      </c>
      <c r="AA66">
        <f>'AEO 2021 Table 47 Raw'!AB62</f>
        <v>1.4156139999999999</v>
      </c>
      <c r="AB66">
        <f>'AEO 2021 Table 47 Raw'!AC62</f>
        <v>1.4536549999999999</v>
      </c>
      <c r="AC66">
        <f>'AEO 2021 Table 47 Raw'!AD62</f>
        <v>1.492391</v>
      </c>
      <c r="AD66">
        <f>'AEO 2021 Table 47 Raw'!AE62</f>
        <v>1.531825</v>
      </c>
      <c r="AE66">
        <f>'AEO 2021 Table 47 Raw'!AF62</f>
        <v>1.571064</v>
      </c>
      <c r="AF66">
        <f>'AEO 2021 Table 47 Raw'!AG62</f>
        <v>1.6109659999999999</v>
      </c>
      <c r="AG66">
        <f>'AEO 2021 Table 47 Raw'!AH62</f>
        <v>1.6515299999999999</v>
      </c>
      <c r="AH66">
        <f>'AEO 2021 Table 47 Raw'!AI62</f>
        <v>1.6927639999999999</v>
      </c>
      <c r="AI66">
        <f>'AEO 2021 Table 47 Raw'!AJ62</f>
        <v>1.7346600000000001</v>
      </c>
      <c r="AJ66" s="62">
        <f>'AEO 2021 Table 47 Raw'!AK62</f>
        <v>3.2000000000000001E-2</v>
      </c>
    </row>
    <row r="67" spans="1:36">
      <c r="A67" t="s">
        <v>292</v>
      </c>
      <c r="B67" t="s">
        <v>626</v>
      </c>
      <c r="C67" t="s">
        <v>627</v>
      </c>
      <c r="D67" t="s">
        <v>277</v>
      </c>
      <c r="E67">
        <f>'AEO 2021 Table 47 Raw'!F63</f>
        <v>3.4439449999999998</v>
      </c>
      <c r="F67">
        <f>'AEO 2021 Table 47 Raw'!G63</f>
        <v>3.671853</v>
      </c>
      <c r="G67">
        <f>'AEO 2021 Table 47 Raw'!H63</f>
        <v>3.8509329999999999</v>
      </c>
      <c r="H67">
        <f>'AEO 2021 Table 47 Raw'!I63</f>
        <v>4.0185979999999999</v>
      </c>
      <c r="I67">
        <f>'AEO 2021 Table 47 Raw'!J63</f>
        <v>4.1650710000000002</v>
      </c>
      <c r="J67">
        <f>'AEO 2021 Table 47 Raw'!K63</f>
        <v>4.307099</v>
      </c>
      <c r="K67">
        <f>'AEO 2021 Table 47 Raw'!L63</f>
        <v>4.447438</v>
      </c>
      <c r="L67">
        <f>'AEO 2021 Table 47 Raw'!M63</f>
        <v>4.5809350000000002</v>
      </c>
      <c r="M67">
        <f>'AEO 2021 Table 47 Raw'!N63</f>
        <v>4.7099580000000003</v>
      </c>
      <c r="N67">
        <f>'AEO 2021 Table 47 Raw'!O63</f>
        <v>4.8337909999999997</v>
      </c>
      <c r="O67">
        <f>'AEO 2021 Table 47 Raw'!P63</f>
        <v>4.9512130000000001</v>
      </c>
      <c r="P67">
        <f>'AEO 2021 Table 47 Raw'!Q63</f>
        <v>5.0643719999999997</v>
      </c>
      <c r="Q67">
        <f>'AEO 2021 Table 47 Raw'!R63</f>
        <v>5.1768879999999999</v>
      </c>
      <c r="R67">
        <f>'AEO 2021 Table 47 Raw'!S63</f>
        <v>5.289841</v>
      </c>
      <c r="S67">
        <f>'AEO 2021 Table 47 Raw'!T63</f>
        <v>5.4033329999999999</v>
      </c>
      <c r="T67">
        <f>'AEO 2021 Table 47 Raw'!U63</f>
        <v>5.5176309999999997</v>
      </c>
      <c r="U67">
        <f>'AEO 2021 Table 47 Raw'!V63</f>
        <v>5.6303520000000002</v>
      </c>
      <c r="V67">
        <f>'AEO 2021 Table 47 Raw'!W63</f>
        <v>5.7438279999999997</v>
      </c>
      <c r="W67">
        <f>'AEO 2021 Table 47 Raw'!X63</f>
        <v>5.8579910000000002</v>
      </c>
      <c r="X67">
        <f>'AEO 2021 Table 47 Raw'!Y63</f>
        <v>5.9728349999999999</v>
      </c>
      <c r="Y67">
        <f>'AEO 2021 Table 47 Raw'!Z63</f>
        <v>6.0882740000000002</v>
      </c>
      <c r="Z67">
        <f>'AEO 2021 Table 47 Raw'!AA63</f>
        <v>6.1994850000000001</v>
      </c>
      <c r="AA67">
        <f>'AEO 2021 Table 47 Raw'!AB63</f>
        <v>6.3114559999999997</v>
      </c>
      <c r="AB67">
        <f>'AEO 2021 Table 47 Raw'!AC63</f>
        <v>6.4241890000000001</v>
      </c>
      <c r="AC67">
        <f>'AEO 2021 Table 47 Raw'!AD63</f>
        <v>6.537744</v>
      </c>
      <c r="AD67">
        <f>'AEO 2021 Table 47 Raw'!AE63</f>
        <v>6.6521059999999999</v>
      </c>
      <c r="AE67">
        <f>'AEO 2021 Table 47 Raw'!AF63</f>
        <v>6.7623239999999996</v>
      </c>
      <c r="AF67">
        <f>'AEO 2021 Table 47 Raw'!AG63</f>
        <v>6.8731879999999999</v>
      </c>
      <c r="AG67">
        <f>'AEO 2021 Table 47 Raw'!AH63</f>
        <v>6.9846459999999997</v>
      </c>
      <c r="AH67">
        <f>'AEO 2021 Table 47 Raw'!AI63</f>
        <v>7.0966250000000004</v>
      </c>
      <c r="AI67">
        <f>'AEO 2021 Table 47 Raw'!AJ63</f>
        <v>7.2091459999999996</v>
      </c>
      <c r="AJ67" s="62">
        <f>'AEO 2021 Table 47 Raw'!AK63</f>
        <v>2.5000000000000001E-2</v>
      </c>
    </row>
    <row r="68" spans="1:36">
      <c r="A68" t="s">
        <v>293</v>
      </c>
      <c r="B68" t="s">
        <v>628</v>
      </c>
      <c r="C68" t="s">
        <v>629</v>
      </c>
      <c r="D68" t="s">
        <v>277</v>
      </c>
      <c r="E68">
        <f>'AEO 2021 Table 47 Raw'!F64</f>
        <v>30.556460999999999</v>
      </c>
      <c r="F68">
        <f>'AEO 2021 Table 47 Raw'!G64</f>
        <v>32.565449000000001</v>
      </c>
      <c r="G68">
        <f>'AEO 2021 Table 47 Raw'!H64</f>
        <v>34.041420000000002</v>
      </c>
      <c r="H68">
        <f>'AEO 2021 Table 47 Raw'!I64</f>
        <v>35.044311999999998</v>
      </c>
      <c r="I68">
        <f>'AEO 2021 Table 47 Raw'!J64</f>
        <v>35.827061</v>
      </c>
      <c r="J68">
        <f>'AEO 2021 Table 47 Raw'!K64</f>
        <v>36.498542999999998</v>
      </c>
      <c r="K68">
        <f>'AEO 2021 Table 47 Raw'!L64</f>
        <v>37.100814999999997</v>
      </c>
      <c r="L68">
        <f>'AEO 2021 Table 47 Raw'!M64</f>
        <v>37.682921999999998</v>
      </c>
      <c r="M68">
        <f>'AEO 2021 Table 47 Raw'!N64</f>
        <v>38.254745</v>
      </c>
      <c r="N68">
        <f>'AEO 2021 Table 47 Raw'!O64</f>
        <v>38.807971999999999</v>
      </c>
      <c r="O68">
        <f>'AEO 2021 Table 47 Raw'!P64</f>
        <v>39.341605999999999</v>
      </c>
      <c r="P68">
        <f>'AEO 2021 Table 47 Raw'!Q64</f>
        <v>39.867778999999999</v>
      </c>
      <c r="Q68">
        <f>'AEO 2021 Table 47 Raw'!R64</f>
        <v>40.378993999999999</v>
      </c>
      <c r="R68">
        <f>'AEO 2021 Table 47 Raw'!S64</f>
        <v>40.886597000000002</v>
      </c>
      <c r="S68">
        <f>'AEO 2021 Table 47 Raw'!T64</f>
        <v>41.399906000000001</v>
      </c>
      <c r="T68">
        <f>'AEO 2021 Table 47 Raw'!U64</f>
        <v>41.915913000000003</v>
      </c>
      <c r="U68">
        <f>'AEO 2021 Table 47 Raw'!V64</f>
        <v>42.434448000000003</v>
      </c>
      <c r="V68">
        <f>'AEO 2021 Table 47 Raw'!W64</f>
        <v>42.959206000000002</v>
      </c>
      <c r="W68">
        <f>'AEO 2021 Table 47 Raw'!X64</f>
        <v>43.489521000000003</v>
      </c>
      <c r="X68">
        <f>'AEO 2021 Table 47 Raw'!Y64</f>
        <v>44.025993</v>
      </c>
      <c r="Y68">
        <f>'AEO 2021 Table 47 Raw'!Z64</f>
        <v>44.570202000000002</v>
      </c>
      <c r="Z68">
        <f>'AEO 2021 Table 47 Raw'!AA64</f>
        <v>45.119670999999997</v>
      </c>
      <c r="AA68">
        <f>'AEO 2021 Table 47 Raw'!AB64</f>
        <v>45.672829</v>
      </c>
      <c r="AB68">
        <f>'AEO 2021 Table 47 Raw'!AC64</f>
        <v>46.228091999999997</v>
      </c>
      <c r="AC68">
        <f>'AEO 2021 Table 47 Raw'!AD64</f>
        <v>46.783607000000003</v>
      </c>
      <c r="AD68">
        <f>'AEO 2021 Table 47 Raw'!AE64</f>
        <v>47.341537000000002</v>
      </c>
      <c r="AE68">
        <f>'AEO 2021 Table 47 Raw'!AF64</f>
        <v>47.901539</v>
      </c>
      <c r="AF68">
        <f>'AEO 2021 Table 47 Raw'!AG64</f>
        <v>48.463985000000001</v>
      </c>
      <c r="AG68">
        <f>'AEO 2021 Table 47 Raw'!AH64</f>
        <v>49.033245000000001</v>
      </c>
      <c r="AH68">
        <f>'AEO 2021 Table 47 Raw'!AI64</f>
        <v>49.611739999999998</v>
      </c>
      <c r="AI68">
        <f>'AEO 2021 Table 47 Raw'!AJ64</f>
        <v>50.198711000000003</v>
      </c>
      <c r="AJ68" s="62">
        <f>'AEO 2021 Table 47 Raw'!AK64</f>
        <v>1.7000000000000001E-2</v>
      </c>
    </row>
    <row r="69" spans="1:36">
      <c r="A69" t="s">
        <v>294</v>
      </c>
      <c r="B69" t="s">
        <v>630</v>
      </c>
      <c r="C69" t="s">
        <v>631</v>
      </c>
      <c r="D69" t="s">
        <v>277</v>
      </c>
      <c r="E69">
        <f>'AEO 2021 Table 47 Raw'!F65</f>
        <v>2.718639</v>
      </c>
      <c r="F69">
        <f>'AEO 2021 Table 47 Raw'!G65</f>
        <v>2.8516370000000002</v>
      </c>
      <c r="G69">
        <f>'AEO 2021 Table 47 Raw'!H65</f>
        <v>2.9703909999999998</v>
      </c>
      <c r="H69">
        <f>'AEO 2021 Table 47 Raw'!I65</f>
        <v>3.082338</v>
      </c>
      <c r="I69">
        <f>'AEO 2021 Table 47 Raw'!J65</f>
        <v>3.198966</v>
      </c>
      <c r="J69">
        <f>'AEO 2021 Table 47 Raw'!K65</f>
        <v>3.314263</v>
      </c>
      <c r="K69">
        <f>'AEO 2021 Table 47 Raw'!L65</f>
        <v>3.4285519999999998</v>
      </c>
      <c r="L69">
        <f>'AEO 2021 Table 47 Raw'!M65</f>
        <v>3.544565</v>
      </c>
      <c r="M69">
        <f>'AEO 2021 Table 47 Raw'!N65</f>
        <v>3.6621429999999999</v>
      </c>
      <c r="N69">
        <f>'AEO 2021 Table 47 Raw'!O65</f>
        <v>3.7814960000000002</v>
      </c>
      <c r="O69">
        <f>'AEO 2021 Table 47 Raw'!P65</f>
        <v>3.9029050000000001</v>
      </c>
      <c r="P69">
        <f>'AEO 2021 Table 47 Raw'!Q65</f>
        <v>4.0259109999999998</v>
      </c>
      <c r="Q69">
        <f>'AEO 2021 Table 47 Raw'!R65</f>
        <v>4.1518360000000003</v>
      </c>
      <c r="R69">
        <f>'AEO 2021 Table 47 Raw'!S65</f>
        <v>4.2813480000000004</v>
      </c>
      <c r="S69">
        <f>'AEO 2021 Table 47 Raw'!T65</f>
        <v>4.4147939999999997</v>
      </c>
      <c r="T69">
        <f>'AEO 2021 Table 47 Raw'!U65</f>
        <v>4.5525169999999999</v>
      </c>
      <c r="U69">
        <f>'AEO 2021 Table 47 Raw'!V65</f>
        <v>4.6941800000000002</v>
      </c>
      <c r="V69">
        <f>'AEO 2021 Table 47 Raw'!W65</f>
        <v>4.8400259999999999</v>
      </c>
      <c r="W69">
        <f>'AEO 2021 Table 47 Raw'!X65</f>
        <v>4.9900969999999996</v>
      </c>
      <c r="X69">
        <f>'AEO 2021 Table 47 Raw'!Y65</f>
        <v>5.1447940000000001</v>
      </c>
      <c r="Y69">
        <f>'AEO 2021 Table 47 Raw'!Z65</f>
        <v>5.3040320000000003</v>
      </c>
      <c r="Z69">
        <f>'AEO 2021 Table 47 Raw'!AA65</f>
        <v>5.4667919999999999</v>
      </c>
      <c r="AA69">
        <f>'AEO 2021 Table 47 Raw'!AB65</f>
        <v>5.6342410000000003</v>
      </c>
      <c r="AB69">
        <f>'AEO 2021 Table 47 Raw'!AC65</f>
        <v>5.8068629999999999</v>
      </c>
      <c r="AC69">
        <f>'AEO 2021 Table 47 Raw'!AD65</f>
        <v>5.9848629999999998</v>
      </c>
      <c r="AD69">
        <f>'AEO 2021 Table 47 Raw'!AE65</f>
        <v>6.1683190000000003</v>
      </c>
      <c r="AE69">
        <f>'AEO 2021 Table 47 Raw'!AF65</f>
        <v>6.3559099999999997</v>
      </c>
      <c r="AF69">
        <f>'AEO 2021 Table 47 Raw'!AG65</f>
        <v>6.5493899999999998</v>
      </c>
      <c r="AG69">
        <f>'AEO 2021 Table 47 Raw'!AH65</f>
        <v>6.7490880000000004</v>
      </c>
      <c r="AH69">
        <f>'AEO 2021 Table 47 Raw'!AI65</f>
        <v>6.9554660000000004</v>
      </c>
      <c r="AI69">
        <f>'AEO 2021 Table 47 Raw'!AJ65</f>
        <v>7.1688179999999999</v>
      </c>
      <c r="AJ69" s="62">
        <f>'AEO 2021 Table 47 Raw'!AK65</f>
        <v>3.3000000000000002E-2</v>
      </c>
    </row>
    <row r="70" spans="1:36">
      <c r="A70" t="s">
        <v>295</v>
      </c>
      <c r="B70" t="s">
        <v>632</v>
      </c>
      <c r="C70" t="s">
        <v>633</v>
      </c>
      <c r="D70" t="s">
        <v>277</v>
      </c>
      <c r="E70">
        <f>'AEO 2021 Table 47 Raw'!F66</f>
        <v>21.300633999999999</v>
      </c>
      <c r="F70">
        <f>'AEO 2021 Table 47 Raw'!G66</f>
        <v>21.792570000000001</v>
      </c>
      <c r="G70">
        <f>'AEO 2021 Table 47 Raw'!H66</f>
        <v>22.839779</v>
      </c>
      <c r="H70">
        <f>'AEO 2021 Table 47 Raw'!I66</f>
        <v>23.771972999999999</v>
      </c>
      <c r="I70">
        <f>'AEO 2021 Table 47 Raw'!J66</f>
        <v>24.548313</v>
      </c>
      <c r="J70">
        <f>'AEO 2021 Table 47 Raw'!K66</f>
        <v>25.272507000000001</v>
      </c>
      <c r="K70">
        <f>'AEO 2021 Table 47 Raw'!L66</f>
        <v>26.002253</v>
      </c>
      <c r="L70">
        <f>'AEO 2021 Table 47 Raw'!M66</f>
        <v>26.742912</v>
      </c>
      <c r="M70">
        <f>'AEO 2021 Table 47 Raw'!N66</f>
        <v>27.505835000000001</v>
      </c>
      <c r="N70">
        <f>'AEO 2021 Table 47 Raw'!O66</f>
        <v>28.276066</v>
      </c>
      <c r="O70">
        <f>'AEO 2021 Table 47 Raw'!P66</f>
        <v>29.056536000000001</v>
      </c>
      <c r="P70">
        <f>'AEO 2021 Table 47 Raw'!Q66</f>
        <v>29.854353</v>
      </c>
      <c r="Q70">
        <f>'AEO 2021 Table 47 Raw'!R66</f>
        <v>30.666574000000001</v>
      </c>
      <c r="R70">
        <f>'AEO 2021 Table 47 Raw'!S66</f>
        <v>31.501448</v>
      </c>
      <c r="S70">
        <f>'AEO 2021 Table 47 Raw'!T66</f>
        <v>32.357818999999999</v>
      </c>
      <c r="T70">
        <f>'AEO 2021 Table 47 Raw'!U66</f>
        <v>33.236823999999999</v>
      </c>
      <c r="U70">
        <f>'AEO 2021 Table 47 Raw'!V66</f>
        <v>34.123375000000003</v>
      </c>
      <c r="V70">
        <f>'AEO 2021 Table 47 Raw'!W66</f>
        <v>35.025249000000002</v>
      </c>
      <c r="W70">
        <f>'AEO 2021 Table 47 Raw'!X66</f>
        <v>35.947192999999999</v>
      </c>
      <c r="X70">
        <f>'AEO 2021 Table 47 Raw'!Y66</f>
        <v>36.888668000000003</v>
      </c>
      <c r="Y70">
        <f>'AEO 2021 Table 47 Raw'!Z66</f>
        <v>37.846370999999998</v>
      </c>
      <c r="Z70">
        <f>'AEO 2021 Table 47 Raw'!AA66</f>
        <v>38.809382999999997</v>
      </c>
      <c r="AA70">
        <f>'AEO 2021 Table 47 Raw'!AB66</f>
        <v>39.787593999999999</v>
      </c>
      <c r="AB70">
        <f>'AEO 2021 Table 47 Raw'!AC66</f>
        <v>40.782192000000002</v>
      </c>
      <c r="AC70">
        <f>'AEO 2021 Table 47 Raw'!AD66</f>
        <v>41.793033999999999</v>
      </c>
      <c r="AD70">
        <f>'AEO 2021 Table 47 Raw'!AE66</f>
        <v>42.821609000000002</v>
      </c>
      <c r="AE70">
        <f>'AEO 2021 Table 47 Raw'!AF66</f>
        <v>43.866886000000001</v>
      </c>
      <c r="AF70">
        <f>'AEO 2021 Table 47 Raw'!AG66</f>
        <v>44.932094999999997</v>
      </c>
      <c r="AG70">
        <f>'AEO 2021 Table 47 Raw'!AH66</f>
        <v>46.017059000000003</v>
      </c>
      <c r="AH70">
        <f>'AEO 2021 Table 47 Raw'!AI66</f>
        <v>47.121963999999998</v>
      </c>
      <c r="AI70">
        <f>'AEO 2021 Table 47 Raw'!AJ66</f>
        <v>48.250790000000002</v>
      </c>
      <c r="AJ70" s="62">
        <f>'AEO 2021 Table 47 Raw'!AK66</f>
        <v>2.8000000000000001E-2</v>
      </c>
    </row>
    <row r="71" spans="1:36">
      <c r="A71" t="s">
        <v>296</v>
      </c>
      <c r="B71" t="s">
        <v>634</v>
      </c>
      <c r="C71" t="s">
        <v>635</v>
      </c>
      <c r="D71" t="s">
        <v>277</v>
      </c>
      <c r="E71">
        <f>'AEO 2021 Table 47 Raw'!F67</f>
        <v>7.5426989999999998</v>
      </c>
      <c r="F71">
        <f>'AEO 2021 Table 47 Raw'!G67</f>
        <v>7.8772339999999996</v>
      </c>
      <c r="G71">
        <f>'AEO 2021 Table 47 Raw'!H67</f>
        <v>8.3023640000000007</v>
      </c>
      <c r="H71">
        <f>'AEO 2021 Table 47 Raw'!I67</f>
        <v>8.6463730000000005</v>
      </c>
      <c r="I71">
        <f>'AEO 2021 Table 47 Raw'!J67</f>
        <v>9.0035550000000004</v>
      </c>
      <c r="J71">
        <f>'AEO 2021 Table 47 Raw'!K67</f>
        <v>9.3322009999999995</v>
      </c>
      <c r="K71">
        <f>'AEO 2021 Table 47 Raw'!L67</f>
        <v>9.6169320000000003</v>
      </c>
      <c r="L71">
        <f>'AEO 2021 Table 47 Raw'!M67</f>
        <v>9.909141</v>
      </c>
      <c r="M71">
        <f>'AEO 2021 Table 47 Raw'!N67</f>
        <v>10.218139000000001</v>
      </c>
      <c r="N71">
        <f>'AEO 2021 Table 47 Raw'!O67</f>
        <v>10.544869</v>
      </c>
      <c r="O71">
        <f>'AEO 2021 Table 47 Raw'!P67</f>
        <v>10.888</v>
      </c>
      <c r="P71">
        <f>'AEO 2021 Table 47 Raw'!Q67</f>
        <v>11.257322</v>
      </c>
      <c r="Q71">
        <f>'AEO 2021 Table 47 Raw'!R67</f>
        <v>11.649851999999999</v>
      </c>
      <c r="R71">
        <f>'AEO 2021 Table 47 Raw'!S67</f>
        <v>12.056036000000001</v>
      </c>
      <c r="S71">
        <f>'AEO 2021 Table 47 Raw'!T67</f>
        <v>12.466384</v>
      </c>
      <c r="T71">
        <f>'AEO 2021 Table 47 Raw'!U67</f>
        <v>12.872408999999999</v>
      </c>
      <c r="U71">
        <f>'AEO 2021 Table 47 Raw'!V67</f>
        <v>13.254386999999999</v>
      </c>
      <c r="V71">
        <f>'AEO 2021 Table 47 Raw'!W67</f>
        <v>13.635102</v>
      </c>
      <c r="W71">
        <f>'AEO 2021 Table 47 Raw'!X67</f>
        <v>14.016712999999999</v>
      </c>
      <c r="X71">
        <f>'AEO 2021 Table 47 Raw'!Y67</f>
        <v>14.403337000000001</v>
      </c>
      <c r="Y71">
        <f>'AEO 2021 Table 47 Raw'!Z67</f>
        <v>14.7971</v>
      </c>
      <c r="Z71">
        <f>'AEO 2021 Table 47 Raw'!AA67</f>
        <v>15.179180000000001</v>
      </c>
      <c r="AA71">
        <f>'AEO 2021 Table 47 Raw'!AB67</f>
        <v>15.565066</v>
      </c>
      <c r="AB71">
        <f>'AEO 2021 Table 47 Raw'!AC67</f>
        <v>15.955992</v>
      </c>
      <c r="AC71">
        <f>'AEO 2021 Table 47 Raw'!AD67</f>
        <v>16.352449</v>
      </c>
      <c r="AD71">
        <f>'AEO 2021 Table 47 Raw'!AE67</f>
        <v>16.754496</v>
      </c>
      <c r="AE71">
        <f>'AEO 2021 Table 47 Raw'!AF67</f>
        <v>17.143694</v>
      </c>
      <c r="AF71">
        <f>'AEO 2021 Table 47 Raw'!AG67</f>
        <v>17.534578</v>
      </c>
      <c r="AG71">
        <f>'AEO 2021 Table 47 Raw'!AH67</f>
        <v>17.931538</v>
      </c>
      <c r="AH71">
        <f>'AEO 2021 Table 47 Raw'!AI67</f>
        <v>18.338486</v>
      </c>
      <c r="AI71">
        <f>'AEO 2021 Table 47 Raw'!AJ67</f>
        <v>18.758199999999999</v>
      </c>
      <c r="AJ71" s="62">
        <f>'AEO 2021 Table 47 Raw'!AK67</f>
        <v>3.1E-2</v>
      </c>
    </row>
    <row r="72" spans="1:36">
      <c r="A72" t="s">
        <v>297</v>
      </c>
      <c r="B72" t="s">
        <v>636</v>
      </c>
      <c r="C72" t="s">
        <v>637</v>
      </c>
      <c r="D72" t="s">
        <v>277</v>
      </c>
      <c r="E72">
        <f>'AEO 2021 Table 47 Raw'!F68</f>
        <v>24.198941999999999</v>
      </c>
      <c r="F72">
        <f>'AEO 2021 Table 47 Raw'!G68</f>
        <v>26.141850999999999</v>
      </c>
      <c r="G72">
        <f>'AEO 2021 Table 47 Raw'!H68</f>
        <v>27.475876</v>
      </c>
      <c r="H72">
        <f>'AEO 2021 Table 47 Raw'!I68</f>
        <v>28.782633000000001</v>
      </c>
      <c r="I72">
        <f>'AEO 2021 Table 47 Raw'!J68</f>
        <v>30.119610000000002</v>
      </c>
      <c r="J72">
        <f>'AEO 2021 Table 47 Raw'!K68</f>
        <v>31.466647999999999</v>
      </c>
      <c r="K72">
        <f>'AEO 2021 Table 47 Raw'!L68</f>
        <v>32.750056999999998</v>
      </c>
      <c r="L72">
        <f>'AEO 2021 Table 47 Raw'!M68</f>
        <v>33.997580999999997</v>
      </c>
      <c r="M72">
        <f>'AEO 2021 Table 47 Raw'!N68</f>
        <v>35.226109000000001</v>
      </c>
      <c r="N72">
        <f>'AEO 2021 Table 47 Raw'!O68</f>
        <v>36.427605</v>
      </c>
      <c r="O72">
        <f>'AEO 2021 Table 47 Raw'!P68</f>
        <v>37.600807000000003</v>
      </c>
      <c r="P72">
        <f>'AEO 2021 Table 47 Raw'!Q68</f>
        <v>38.758659000000002</v>
      </c>
      <c r="Q72">
        <f>'AEO 2021 Table 47 Raw'!R68</f>
        <v>39.883366000000002</v>
      </c>
      <c r="R72">
        <f>'AEO 2021 Table 47 Raw'!S68</f>
        <v>40.978180000000002</v>
      </c>
      <c r="S72">
        <f>'AEO 2021 Table 47 Raw'!T68</f>
        <v>42.044288999999999</v>
      </c>
      <c r="T72">
        <f>'AEO 2021 Table 47 Raw'!U68</f>
        <v>43.090530000000001</v>
      </c>
      <c r="U72">
        <f>'AEO 2021 Table 47 Raw'!V68</f>
        <v>44.115195999999997</v>
      </c>
      <c r="V72">
        <f>'AEO 2021 Table 47 Raw'!W68</f>
        <v>45.109791000000001</v>
      </c>
      <c r="W72">
        <f>'AEO 2021 Table 47 Raw'!X68</f>
        <v>46.076210000000003</v>
      </c>
      <c r="X72">
        <f>'AEO 2021 Table 47 Raw'!Y68</f>
        <v>47.025523999999997</v>
      </c>
      <c r="Y72">
        <f>'AEO 2021 Table 47 Raw'!Z68</f>
        <v>47.969650000000001</v>
      </c>
      <c r="Z72">
        <f>'AEO 2021 Table 47 Raw'!AA68</f>
        <v>48.916030999999997</v>
      </c>
      <c r="AA72">
        <f>'AEO 2021 Table 47 Raw'!AB68</f>
        <v>49.863655000000001</v>
      </c>
      <c r="AB72">
        <f>'AEO 2021 Table 47 Raw'!AC68</f>
        <v>50.803390999999998</v>
      </c>
      <c r="AC72">
        <f>'AEO 2021 Table 47 Raw'!AD68</f>
        <v>51.724632</v>
      </c>
      <c r="AD72">
        <f>'AEO 2021 Table 47 Raw'!AE68</f>
        <v>52.615890999999998</v>
      </c>
      <c r="AE72">
        <f>'AEO 2021 Table 47 Raw'!AF68</f>
        <v>53.47522</v>
      </c>
      <c r="AF72">
        <f>'AEO 2021 Table 47 Raw'!AG68</f>
        <v>54.310696</v>
      </c>
      <c r="AG72">
        <f>'AEO 2021 Table 47 Raw'!AH68</f>
        <v>55.119438000000002</v>
      </c>
      <c r="AH72">
        <f>'AEO 2021 Table 47 Raw'!AI68</f>
        <v>55.892764999999997</v>
      </c>
      <c r="AI72">
        <f>'AEO 2021 Table 47 Raw'!AJ68</f>
        <v>56.622608</v>
      </c>
      <c r="AJ72" s="62">
        <f>'AEO 2021 Table 47 Raw'!AK68</f>
        <v>2.9000000000000001E-2</v>
      </c>
    </row>
    <row r="73" spans="1:36">
      <c r="A73" t="s">
        <v>298</v>
      </c>
      <c r="B73" t="s">
        <v>638</v>
      </c>
      <c r="C73" t="s">
        <v>639</v>
      </c>
      <c r="D73" t="s">
        <v>277</v>
      </c>
      <c r="E73">
        <f>'AEO 2021 Table 47 Raw'!F69</f>
        <v>19.381550000000001</v>
      </c>
      <c r="F73">
        <f>'AEO 2021 Table 47 Raw'!G69</f>
        <v>20.598074</v>
      </c>
      <c r="G73">
        <f>'AEO 2021 Table 47 Raw'!H69</f>
        <v>22.126936000000001</v>
      </c>
      <c r="H73">
        <f>'AEO 2021 Table 47 Raw'!I69</f>
        <v>23.279057000000002</v>
      </c>
      <c r="I73">
        <f>'AEO 2021 Table 47 Raw'!J69</f>
        <v>24.201975000000001</v>
      </c>
      <c r="J73">
        <f>'AEO 2021 Table 47 Raw'!K69</f>
        <v>24.953934</v>
      </c>
      <c r="K73">
        <f>'AEO 2021 Table 47 Raw'!L69</f>
        <v>25.605349</v>
      </c>
      <c r="L73">
        <f>'AEO 2021 Table 47 Raw'!M69</f>
        <v>26.183160999999998</v>
      </c>
      <c r="M73">
        <f>'AEO 2021 Table 47 Raw'!N69</f>
        <v>26.693991</v>
      </c>
      <c r="N73">
        <f>'AEO 2021 Table 47 Raw'!O69</f>
        <v>27.136654</v>
      </c>
      <c r="O73">
        <f>'AEO 2021 Table 47 Raw'!P69</f>
        <v>27.513117000000001</v>
      </c>
      <c r="P73">
        <f>'AEO 2021 Table 47 Raw'!Q69</f>
        <v>27.797167000000002</v>
      </c>
      <c r="Q73">
        <f>'AEO 2021 Table 47 Raw'!R69</f>
        <v>27.992923999999999</v>
      </c>
      <c r="R73">
        <f>'AEO 2021 Table 47 Raw'!S69</f>
        <v>28.171379000000002</v>
      </c>
      <c r="S73">
        <f>'AEO 2021 Table 47 Raw'!T69</f>
        <v>28.345251000000001</v>
      </c>
      <c r="T73">
        <f>'AEO 2021 Table 47 Raw'!U69</f>
        <v>28.512152</v>
      </c>
      <c r="U73">
        <f>'AEO 2021 Table 47 Raw'!V69</f>
        <v>28.675215000000001</v>
      </c>
      <c r="V73">
        <f>'AEO 2021 Table 47 Raw'!W69</f>
        <v>28.822846999999999</v>
      </c>
      <c r="W73">
        <f>'AEO 2021 Table 47 Raw'!X69</f>
        <v>28.955743999999999</v>
      </c>
      <c r="X73">
        <f>'AEO 2021 Table 47 Raw'!Y69</f>
        <v>29.085374999999999</v>
      </c>
      <c r="Y73">
        <f>'AEO 2021 Table 47 Raw'!Z69</f>
        <v>29.219443999999999</v>
      </c>
      <c r="Z73">
        <f>'AEO 2021 Table 47 Raw'!AA69</f>
        <v>29.365313</v>
      </c>
      <c r="AA73">
        <f>'AEO 2021 Table 47 Raw'!AB69</f>
        <v>29.519981000000001</v>
      </c>
      <c r="AB73">
        <f>'AEO 2021 Table 47 Raw'!AC69</f>
        <v>29.676079000000001</v>
      </c>
      <c r="AC73">
        <f>'AEO 2021 Table 47 Raw'!AD69</f>
        <v>29.833901999999998</v>
      </c>
      <c r="AD73">
        <f>'AEO 2021 Table 47 Raw'!AE69</f>
        <v>29.994741000000001</v>
      </c>
      <c r="AE73">
        <f>'AEO 2021 Table 47 Raw'!AF69</f>
        <v>30.157551000000002</v>
      </c>
      <c r="AF73">
        <f>'AEO 2021 Table 47 Raw'!AG69</f>
        <v>30.322783000000001</v>
      </c>
      <c r="AG73">
        <f>'AEO 2021 Table 47 Raw'!AH69</f>
        <v>30.496027000000002</v>
      </c>
      <c r="AH73">
        <f>'AEO 2021 Table 47 Raw'!AI69</f>
        <v>30.682388</v>
      </c>
      <c r="AI73">
        <f>'AEO 2021 Table 47 Raw'!AJ69</f>
        <v>30.885082000000001</v>
      </c>
      <c r="AJ73" s="62">
        <f>'AEO 2021 Table 47 Raw'!AK69</f>
        <v>1.6E-2</v>
      </c>
    </row>
    <row r="74" spans="1:36">
      <c r="A74" t="s">
        <v>299</v>
      </c>
      <c r="B74" t="s">
        <v>640</v>
      </c>
      <c r="C74" t="s">
        <v>641</v>
      </c>
      <c r="D74" t="s">
        <v>277</v>
      </c>
      <c r="E74">
        <f>'AEO 2021 Table 47 Raw'!F70</f>
        <v>10.717637</v>
      </c>
      <c r="F74">
        <f>'AEO 2021 Table 47 Raw'!G70</f>
        <v>11.242664</v>
      </c>
      <c r="G74">
        <f>'AEO 2021 Table 47 Raw'!H70</f>
        <v>11.801710999999999</v>
      </c>
      <c r="H74">
        <f>'AEO 2021 Table 47 Raw'!I70</f>
        <v>12.304582</v>
      </c>
      <c r="I74">
        <f>'AEO 2021 Table 47 Raw'!J70</f>
        <v>12.796514999999999</v>
      </c>
      <c r="J74">
        <f>'AEO 2021 Table 47 Raw'!K70</f>
        <v>13.283493999999999</v>
      </c>
      <c r="K74">
        <f>'AEO 2021 Table 47 Raw'!L70</f>
        <v>13.768234</v>
      </c>
      <c r="L74">
        <f>'AEO 2021 Table 47 Raw'!M70</f>
        <v>14.251025</v>
      </c>
      <c r="M74">
        <f>'AEO 2021 Table 47 Raw'!N70</f>
        <v>14.731154</v>
      </c>
      <c r="N74">
        <f>'AEO 2021 Table 47 Raw'!O70</f>
        <v>15.207452999999999</v>
      </c>
      <c r="O74">
        <f>'AEO 2021 Table 47 Raw'!P70</f>
        <v>15.67858</v>
      </c>
      <c r="P74">
        <f>'AEO 2021 Table 47 Raw'!Q70</f>
        <v>16.148643</v>
      </c>
      <c r="Q74">
        <f>'AEO 2021 Table 47 Raw'!R70</f>
        <v>16.619748999999999</v>
      </c>
      <c r="R74">
        <f>'AEO 2021 Table 47 Raw'!S70</f>
        <v>17.092098</v>
      </c>
      <c r="S74">
        <f>'AEO 2021 Table 47 Raw'!T70</f>
        <v>17.56719</v>
      </c>
      <c r="T74">
        <f>'AEO 2021 Table 47 Raw'!U70</f>
        <v>18.045431000000001</v>
      </c>
      <c r="U74">
        <f>'AEO 2021 Table 47 Raw'!V70</f>
        <v>18.521792999999999</v>
      </c>
      <c r="V74">
        <f>'AEO 2021 Table 47 Raw'!W70</f>
        <v>19.001442000000001</v>
      </c>
      <c r="W74">
        <f>'AEO 2021 Table 47 Raw'!X70</f>
        <v>19.484760000000001</v>
      </c>
      <c r="X74">
        <f>'AEO 2021 Table 47 Raw'!Y70</f>
        <v>19.971696999999999</v>
      </c>
      <c r="Y74">
        <f>'AEO 2021 Table 47 Raw'!Z70</f>
        <v>20.463349999999998</v>
      </c>
      <c r="Z74">
        <f>'AEO 2021 Table 47 Raw'!AA70</f>
        <v>20.956322</v>
      </c>
      <c r="AA74">
        <f>'AEO 2021 Table 47 Raw'!AB70</f>
        <v>21.452829000000001</v>
      </c>
      <c r="AB74">
        <f>'AEO 2021 Table 47 Raw'!AC70</f>
        <v>21.951827999999999</v>
      </c>
      <c r="AC74">
        <f>'AEO 2021 Table 47 Raw'!AD70</f>
        <v>22.454243000000002</v>
      </c>
      <c r="AD74">
        <f>'AEO 2021 Table 47 Raw'!AE70</f>
        <v>22.959194</v>
      </c>
      <c r="AE74">
        <f>'AEO 2021 Table 47 Raw'!AF70</f>
        <v>23.455400000000001</v>
      </c>
      <c r="AF74">
        <f>'AEO 2021 Table 47 Raw'!AG70</f>
        <v>23.952169000000001</v>
      </c>
      <c r="AG74">
        <f>'AEO 2021 Table 47 Raw'!AH70</f>
        <v>24.451094000000001</v>
      </c>
      <c r="AH74">
        <f>'AEO 2021 Table 47 Raw'!AI70</f>
        <v>24.953635999999999</v>
      </c>
      <c r="AI74">
        <f>'AEO 2021 Table 47 Raw'!AJ70</f>
        <v>25.461511999999999</v>
      </c>
      <c r="AJ74" s="62">
        <f>'AEO 2021 Table 47 Raw'!AK70</f>
        <v>2.9000000000000001E-2</v>
      </c>
    </row>
    <row r="75" spans="1:36">
      <c r="A75" t="s">
        <v>300</v>
      </c>
      <c r="B75" t="s">
        <v>642</v>
      </c>
      <c r="C75" t="s">
        <v>643</v>
      </c>
      <c r="D75" t="s">
        <v>277</v>
      </c>
      <c r="E75">
        <f>'AEO 2021 Table 47 Raw'!F71</f>
        <v>2.834066</v>
      </c>
      <c r="F75">
        <f>'AEO 2021 Table 47 Raw'!G71</f>
        <v>3.0463680000000002</v>
      </c>
      <c r="G75">
        <f>'AEO 2021 Table 47 Raw'!H71</f>
        <v>3.212164</v>
      </c>
      <c r="H75">
        <f>'AEO 2021 Table 47 Raw'!I71</f>
        <v>3.4108309999999999</v>
      </c>
      <c r="I75">
        <f>'AEO 2021 Table 47 Raw'!J71</f>
        <v>3.6182799999999999</v>
      </c>
      <c r="J75">
        <f>'AEO 2021 Table 47 Raw'!K71</f>
        <v>3.831448</v>
      </c>
      <c r="K75">
        <f>'AEO 2021 Table 47 Raw'!L71</f>
        <v>4.0488989999999996</v>
      </c>
      <c r="L75">
        <f>'AEO 2021 Table 47 Raw'!M71</f>
        <v>4.2730139999999999</v>
      </c>
      <c r="M75">
        <f>'AEO 2021 Table 47 Raw'!N71</f>
        <v>4.5035980000000002</v>
      </c>
      <c r="N75">
        <f>'AEO 2021 Table 47 Raw'!O71</f>
        <v>4.73813</v>
      </c>
      <c r="O75">
        <f>'AEO 2021 Table 47 Raw'!P71</f>
        <v>4.9732229999999999</v>
      </c>
      <c r="P75">
        <f>'AEO 2021 Table 47 Raw'!Q71</f>
        <v>5.2064459999999997</v>
      </c>
      <c r="Q75">
        <f>'AEO 2021 Table 47 Raw'!R71</f>
        <v>5.4360590000000002</v>
      </c>
      <c r="R75">
        <f>'AEO 2021 Table 47 Raw'!S71</f>
        <v>5.6607560000000001</v>
      </c>
      <c r="S75">
        <f>'AEO 2021 Table 47 Raw'!T71</f>
        <v>5.8803979999999996</v>
      </c>
      <c r="T75">
        <f>'AEO 2021 Table 47 Raw'!U71</f>
        <v>6.1000220000000001</v>
      </c>
      <c r="U75">
        <f>'AEO 2021 Table 47 Raw'!V71</f>
        <v>6.3214249999999996</v>
      </c>
      <c r="V75">
        <f>'AEO 2021 Table 47 Raw'!W71</f>
        <v>6.5460570000000002</v>
      </c>
      <c r="W75">
        <f>'AEO 2021 Table 47 Raw'!X71</f>
        <v>6.7740970000000003</v>
      </c>
      <c r="X75">
        <f>'AEO 2021 Table 47 Raw'!Y71</f>
        <v>7.0054619999999996</v>
      </c>
      <c r="Y75">
        <f>'AEO 2021 Table 47 Raw'!Z71</f>
        <v>7.2401369999999998</v>
      </c>
      <c r="Z75">
        <f>'AEO 2021 Table 47 Raw'!AA71</f>
        <v>7.4762690000000003</v>
      </c>
      <c r="AA75">
        <f>'AEO 2021 Table 47 Raw'!AB71</f>
        <v>7.7150699999999999</v>
      </c>
      <c r="AB75">
        <f>'AEO 2021 Table 47 Raw'!AC71</f>
        <v>7.9568849999999998</v>
      </c>
      <c r="AC75">
        <f>'AEO 2021 Table 47 Raw'!AD71</f>
        <v>8.2015840000000004</v>
      </c>
      <c r="AD75">
        <f>'AEO 2021 Table 47 Raw'!AE71</f>
        <v>8.4491160000000001</v>
      </c>
      <c r="AE75">
        <f>'AEO 2021 Table 47 Raw'!AF71</f>
        <v>8.69773</v>
      </c>
      <c r="AF75">
        <f>'AEO 2021 Table 47 Raw'!AG71</f>
        <v>8.9483870000000003</v>
      </c>
      <c r="AG75">
        <f>'AEO 2021 Table 47 Raw'!AH71</f>
        <v>9.2014940000000003</v>
      </c>
      <c r="AH75">
        <f>'AEO 2021 Table 47 Raw'!AI71</f>
        <v>9.4568759999999994</v>
      </c>
      <c r="AI75">
        <f>'AEO 2021 Table 47 Raw'!AJ71</f>
        <v>9.714658</v>
      </c>
      <c r="AJ75" s="62">
        <f>'AEO 2021 Table 47 Raw'!AK71</f>
        <v>4.2000000000000003E-2</v>
      </c>
    </row>
    <row r="76" spans="1:36">
      <c r="A76" t="s">
        <v>301</v>
      </c>
      <c r="B76" t="s">
        <v>644</v>
      </c>
      <c r="C76" t="s">
        <v>645</v>
      </c>
      <c r="D76" t="s">
        <v>277</v>
      </c>
      <c r="E76">
        <f>'AEO 2021 Table 47 Raw'!F72</f>
        <v>3.082049</v>
      </c>
      <c r="F76">
        <f>'AEO 2021 Table 47 Raw'!G72</f>
        <v>3.2343220000000001</v>
      </c>
      <c r="G76">
        <f>'AEO 2021 Table 47 Raw'!H72</f>
        <v>3.4462449999999998</v>
      </c>
      <c r="H76">
        <f>'AEO 2021 Table 47 Raw'!I72</f>
        <v>3.6556280000000001</v>
      </c>
      <c r="I76">
        <f>'AEO 2021 Table 47 Raw'!J72</f>
        <v>3.8751359999999999</v>
      </c>
      <c r="J76">
        <f>'AEO 2021 Table 47 Raw'!K72</f>
        <v>4.063828</v>
      </c>
      <c r="K76">
        <f>'AEO 2021 Table 47 Raw'!L72</f>
        <v>4.2430789999999998</v>
      </c>
      <c r="L76">
        <f>'AEO 2021 Table 47 Raw'!M72</f>
        <v>4.4257559999999998</v>
      </c>
      <c r="M76">
        <f>'AEO 2021 Table 47 Raw'!N72</f>
        <v>4.6121920000000003</v>
      </c>
      <c r="N76">
        <f>'AEO 2021 Table 47 Raw'!O72</f>
        <v>4.8023360000000004</v>
      </c>
      <c r="O76">
        <f>'AEO 2021 Table 47 Raw'!P72</f>
        <v>4.9962280000000003</v>
      </c>
      <c r="P76">
        <f>'AEO 2021 Table 47 Raw'!Q72</f>
        <v>5.1938659999999999</v>
      </c>
      <c r="Q76">
        <f>'AEO 2021 Table 47 Raw'!R72</f>
        <v>5.3940630000000001</v>
      </c>
      <c r="R76">
        <f>'AEO 2021 Table 47 Raw'!S72</f>
        <v>5.5959979999999998</v>
      </c>
      <c r="S76">
        <f>'AEO 2021 Table 47 Raw'!T72</f>
        <v>5.7994070000000004</v>
      </c>
      <c r="T76">
        <f>'AEO 2021 Table 47 Raw'!U72</f>
        <v>6.004086</v>
      </c>
      <c r="U76">
        <f>'AEO 2021 Table 47 Raw'!V72</f>
        <v>6.2088489999999998</v>
      </c>
      <c r="V76">
        <f>'AEO 2021 Table 47 Raw'!W72</f>
        <v>6.4124189999999999</v>
      </c>
      <c r="W76">
        <f>'AEO 2021 Table 47 Raw'!X72</f>
        <v>6.6107509999999996</v>
      </c>
      <c r="X76">
        <f>'AEO 2021 Table 47 Raw'!Y72</f>
        <v>6.80593</v>
      </c>
      <c r="Y76">
        <f>'AEO 2021 Table 47 Raw'!Z72</f>
        <v>7.0047610000000002</v>
      </c>
      <c r="Z76">
        <f>'AEO 2021 Table 47 Raw'!AA72</f>
        <v>7.2069070000000002</v>
      </c>
      <c r="AA76">
        <f>'AEO 2021 Table 47 Raw'!AB72</f>
        <v>7.4126750000000001</v>
      </c>
      <c r="AB76">
        <f>'AEO 2021 Table 47 Raw'!AC72</f>
        <v>7.6221680000000003</v>
      </c>
      <c r="AC76">
        <f>'AEO 2021 Table 47 Raw'!AD72</f>
        <v>7.8354379999999999</v>
      </c>
      <c r="AD76">
        <f>'AEO 2021 Table 47 Raw'!AE72</f>
        <v>8.0526610000000005</v>
      </c>
      <c r="AE76">
        <f>'AEO 2021 Table 47 Raw'!AF72</f>
        <v>8.2736490000000007</v>
      </c>
      <c r="AF76">
        <f>'AEO 2021 Table 47 Raw'!AG72</f>
        <v>8.4987560000000002</v>
      </c>
      <c r="AG76">
        <f>'AEO 2021 Table 47 Raw'!AH72</f>
        <v>8.728192</v>
      </c>
      <c r="AH76">
        <f>'AEO 2021 Table 47 Raw'!AI72</f>
        <v>8.9620090000000001</v>
      </c>
      <c r="AI76">
        <f>'AEO 2021 Table 47 Raw'!AJ72</f>
        <v>9.2003939999999993</v>
      </c>
      <c r="AJ76" s="62">
        <f>'AEO 2021 Table 47 Raw'!AK72</f>
        <v>3.6999999999999998E-2</v>
      </c>
    </row>
    <row r="77" spans="1:36">
      <c r="A77" t="s">
        <v>168</v>
      </c>
      <c r="B77" t="s">
        <v>646</v>
      </c>
      <c r="C77" t="s">
        <v>647</v>
      </c>
      <c r="D77" t="s">
        <v>277</v>
      </c>
      <c r="E77">
        <f>'AEO 2021 Table 47 Raw'!F73</f>
        <v>172.602859</v>
      </c>
      <c r="F77">
        <f>'AEO 2021 Table 47 Raw'!G73</f>
        <v>181.461975</v>
      </c>
      <c r="G77">
        <f>'AEO 2021 Table 47 Raw'!H73</f>
        <v>190.626205</v>
      </c>
      <c r="H77">
        <f>'AEO 2021 Table 47 Raw'!I73</f>
        <v>198.255966</v>
      </c>
      <c r="I77">
        <f>'AEO 2021 Table 47 Raw'!J73</f>
        <v>204.98936499999999</v>
      </c>
      <c r="J77">
        <f>'AEO 2021 Table 47 Raw'!K73</f>
        <v>211.336929</v>
      </c>
      <c r="K77">
        <f>'AEO 2021 Table 47 Raw'!L73</f>
        <v>217.27742000000001</v>
      </c>
      <c r="L77">
        <f>'AEO 2021 Table 47 Raw'!M73</f>
        <v>223.02095</v>
      </c>
      <c r="M77">
        <f>'AEO 2021 Table 47 Raw'!N73</f>
        <v>228.67056299999999</v>
      </c>
      <c r="N77">
        <f>'AEO 2021 Table 47 Raw'!O73</f>
        <v>234.17016599999999</v>
      </c>
      <c r="O77">
        <f>'AEO 2021 Table 47 Raw'!P73</f>
        <v>239.69712799999999</v>
      </c>
      <c r="P77">
        <f>'AEO 2021 Table 47 Raw'!Q73</f>
        <v>245.25285299999999</v>
      </c>
      <c r="Q77">
        <f>'AEO 2021 Table 47 Raw'!R73</f>
        <v>250.817825</v>
      </c>
      <c r="R77">
        <f>'AEO 2021 Table 47 Raw'!S73</f>
        <v>256.43194599999998</v>
      </c>
      <c r="S77">
        <f>'AEO 2021 Table 47 Raw'!T73</f>
        <v>262.092377</v>
      </c>
      <c r="T77">
        <f>'AEO 2021 Table 47 Raw'!U73</f>
        <v>267.73983800000002</v>
      </c>
      <c r="U77">
        <f>'AEO 2021 Table 47 Raw'!V73</f>
        <v>273.25305200000003</v>
      </c>
      <c r="V77">
        <f>'AEO 2021 Table 47 Raw'!W73</f>
        <v>278.70062300000001</v>
      </c>
      <c r="W77">
        <f>'AEO 2021 Table 47 Raw'!X73</f>
        <v>284.20779399999998</v>
      </c>
      <c r="X77">
        <f>'AEO 2021 Table 47 Raw'!Y73</f>
        <v>289.79940800000003</v>
      </c>
      <c r="Y77">
        <f>'AEO 2021 Table 47 Raw'!Z73</f>
        <v>295.513214</v>
      </c>
      <c r="Z77">
        <f>'AEO 2021 Table 47 Raw'!AA73</f>
        <v>301.28598</v>
      </c>
      <c r="AA77">
        <f>'AEO 2021 Table 47 Raw'!AB73</f>
        <v>307.18487499999998</v>
      </c>
      <c r="AB77">
        <f>'AEO 2021 Table 47 Raw'!AC73</f>
        <v>313.18066399999998</v>
      </c>
      <c r="AC77">
        <f>'AEO 2021 Table 47 Raw'!AD73</f>
        <v>319.20324699999998</v>
      </c>
      <c r="AD77">
        <f>'AEO 2021 Table 47 Raw'!AE73</f>
        <v>325.20840500000003</v>
      </c>
      <c r="AE77">
        <f>'AEO 2021 Table 47 Raw'!AF73</f>
        <v>331.17108200000001</v>
      </c>
      <c r="AF77">
        <f>'AEO 2021 Table 47 Raw'!AG73</f>
        <v>337.17767300000003</v>
      </c>
      <c r="AG77">
        <f>'AEO 2021 Table 47 Raw'!AH73</f>
        <v>343.26480099999998</v>
      </c>
      <c r="AH77">
        <f>'AEO 2021 Table 47 Raw'!AI73</f>
        <v>349.41030899999998</v>
      </c>
      <c r="AI77">
        <f>'AEO 2021 Table 47 Raw'!AJ73</f>
        <v>355.62567100000001</v>
      </c>
      <c r="AJ77" s="62">
        <f>'AEO 2021 Table 47 Raw'!AK73</f>
        <v>2.4E-2</v>
      </c>
    </row>
    <row r="78" spans="1:36">
      <c r="A78" t="s">
        <v>166</v>
      </c>
      <c r="B78"/>
    </row>
    <row r="79" spans="1:36">
      <c r="A79" t="s">
        <v>289</v>
      </c>
      <c r="B79" t="s">
        <v>648</v>
      </c>
      <c r="C79" t="s">
        <v>649</v>
      </c>
      <c r="D79" t="s">
        <v>277</v>
      </c>
      <c r="E79">
        <f>'AEO 2021 Table 47 Raw'!F75</f>
        <v>738.85894800000005</v>
      </c>
      <c r="F79">
        <f>'AEO 2021 Table 47 Raw'!G75</f>
        <v>1081.6602780000001</v>
      </c>
      <c r="G79">
        <f>'AEO 2021 Table 47 Raw'!H75</f>
        <v>1215.7373050000001</v>
      </c>
      <c r="H79">
        <f>'AEO 2021 Table 47 Raw'!I75</f>
        <v>1284.3009030000001</v>
      </c>
      <c r="I79">
        <f>'AEO 2021 Table 47 Raw'!J75</f>
        <v>1331.709595</v>
      </c>
      <c r="J79">
        <f>'AEO 2021 Table 47 Raw'!K75</f>
        <v>1382.866943</v>
      </c>
      <c r="K79">
        <f>'AEO 2021 Table 47 Raw'!L75</f>
        <v>1413.6407469999999</v>
      </c>
      <c r="L79">
        <f>'AEO 2021 Table 47 Raw'!M75</f>
        <v>1440.1944579999999</v>
      </c>
      <c r="M79">
        <f>'AEO 2021 Table 47 Raw'!N75</f>
        <v>1464.6527100000001</v>
      </c>
      <c r="N79">
        <f>'AEO 2021 Table 47 Raw'!O75</f>
        <v>1486.1226810000001</v>
      </c>
      <c r="O79">
        <f>'AEO 2021 Table 47 Raw'!P75</f>
        <v>1512.480225</v>
      </c>
      <c r="P79">
        <f>'AEO 2021 Table 47 Raw'!Q75</f>
        <v>1542.9261469999999</v>
      </c>
      <c r="Q79">
        <f>'AEO 2021 Table 47 Raw'!R75</f>
        <v>1577.5469969999999</v>
      </c>
      <c r="R79">
        <f>'AEO 2021 Table 47 Raw'!S75</f>
        <v>1614.4033199999999</v>
      </c>
      <c r="S79">
        <f>'AEO 2021 Table 47 Raw'!T75</f>
        <v>1652.7857670000001</v>
      </c>
      <c r="T79">
        <f>'AEO 2021 Table 47 Raw'!U75</f>
        <v>1690.091553</v>
      </c>
      <c r="U79">
        <f>'AEO 2021 Table 47 Raw'!V75</f>
        <v>1722.8204350000001</v>
      </c>
      <c r="V79">
        <f>'AEO 2021 Table 47 Raw'!W75</f>
        <v>1753.0385739999999</v>
      </c>
      <c r="W79">
        <f>'AEO 2021 Table 47 Raw'!X75</f>
        <v>1785.817139</v>
      </c>
      <c r="X79">
        <f>'AEO 2021 Table 47 Raw'!Y75</f>
        <v>1820.93335</v>
      </c>
      <c r="Y79">
        <f>'AEO 2021 Table 47 Raw'!Z75</f>
        <v>1858.7414550000001</v>
      </c>
      <c r="Z79">
        <f>'AEO 2021 Table 47 Raw'!AA75</f>
        <v>1897.8637699999999</v>
      </c>
      <c r="AA79">
        <f>'AEO 2021 Table 47 Raw'!AB75</f>
        <v>1939.794189</v>
      </c>
      <c r="AB79">
        <f>'AEO 2021 Table 47 Raw'!AC75</f>
        <v>1983.944092</v>
      </c>
      <c r="AC79">
        <f>'AEO 2021 Table 47 Raw'!AD75</f>
        <v>2027.790039</v>
      </c>
      <c r="AD79">
        <f>'AEO 2021 Table 47 Raw'!AE75</f>
        <v>2069.7546390000002</v>
      </c>
      <c r="AE79">
        <f>'AEO 2021 Table 47 Raw'!AF75</f>
        <v>2110.5791020000001</v>
      </c>
      <c r="AF79">
        <f>'AEO 2021 Table 47 Raw'!AG75</f>
        <v>2152.0017090000001</v>
      </c>
      <c r="AG79">
        <f>'AEO 2021 Table 47 Raw'!AH75</f>
        <v>2194.96875</v>
      </c>
      <c r="AH79">
        <f>'AEO 2021 Table 47 Raw'!AI75</f>
        <v>2238.3408199999999</v>
      </c>
      <c r="AI79">
        <f>'AEO 2021 Table 47 Raw'!AJ75</f>
        <v>2282.4025879999999</v>
      </c>
      <c r="AJ79" s="62">
        <f>'AEO 2021 Table 47 Raw'!AK75</f>
        <v>3.7999999999999999E-2</v>
      </c>
    </row>
    <row r="80" spans="1:36">
      <c r="A80" t="s">
        <v>304</v>
      </c>
      <c r="B80" t="s">
        <v>650</v>
      </c>
      <c r="C80" t="s">
        <v>651</v>
      </c>
      <c r="D80" t="s">
        <v>277</v>
      </c>
      <c r="E80">
        <f>'AEO 2021 Table 47 Raw'!F76</f>
        <v>562.94067399999994</v>
      </c>
      <c r="F80">
        <f>'AEO 2021 Table 47 Raw'!G76</f>
        <v>755.66082800000004</v>
      </c>
      <c r="G80">
        <f>'AEO 2021 Table 47 Raw'!H76</f>
        <v>824.98547399999995</v>
      </c>
      <c r="H80">
        <f>'AEO 2021 Table 47 Raw'!I76</f>
        <v>859.57690400000001</v>
      </c>
      <c r="I80">
        <f>'AEO 2021 Table 47 Raw'!J76</f>
        <v>879.87158199999999</v>
      </c>
      <c r="J80">
        <f>'AEO 2021 Table 47 Raw'!K76</f>
        <v>912.87640399999998</v>
      </c>
      <c r="K80">
        <f>'AEO 2021 Table 47 Raw'!L76</f>
        <v>936.93511999999998</v>
      </c>
      <c r="L80">
        <f>'AEO 2021 Table 47 Raw'!M76</f>
        <v>958.10168499999997</v>
      </c>
      <c r="M80">
        <f>'AEO 2021 Table 47 Raw'!N76</f>
        <v>977.81286599999999</v>
      </c>
      <c r="N80">
        <f>'AEO 2021 Table 47 Raw'!O76</f>
        <v>995.43023700000003</v>
      </c>
      <c r="O80">
        <f>'AEO 2021 Table 47 Raw'!P76</f>
        <v>1016.427368</v>
      </c>
      <c r="P80">
        <f>'AEO 2021 Table 47 Raw'!Q76</f>
        <v>1040.2780760000001</v>
      </c>
      <c r="Q80">
        <f>'AEO 2021 Table 47 Raw'!R76</f>
        <v>1067.0679929999999</v>
      </c>
      <c r="R80">
        <f>'AEO 2021 Table 47 Raw'!S76</f>
        <v>1095.454712</v>
      </c>
      <c r="S80">
        <f>'AEO 2021 Table 47 Raw'!T76</f>
        <v>1124.9476320000001</v>
      </c>
      <c r="T80">
        <f>'AEO 2021 Table 47 Raw'!U76</f>
        <v>1153.7082519999999</v>
      </c>
      <c r="U80">
        <f>'AEO 2021 Table 47 Raw'!V76</f>
        <v>1179.240112</v>
      </c>
      <c r="V80">
        <f>'AEO 2021 Table 47 Raw'!W76</f>
        <v>1202.9858400000001</v>
      </c>
      <c r="W80">
        <f>'AEO 2021 Table 47 Raw'!X76</f>
        <v>1228.5507809999999</v>
      </c>
      <c r="X80">
        <f>'AEO 2021 Table 47 Raw'!Y76</f>
        <v>1255.7867429999999</v>
      </c>
      <c r="Y80">
        <f>'AEO 2021 Table 47 Raw'!Z76</f>
        <v>1284.9486079999999</v>
      </c>
      <c r="Z80">
        <f>'AEO 2021 Table 47 Raw'!AA76</f>
        <v>1315.061279</v>
      </c>
      <c r="AA80">
        <f>'AEO 2021 Table 47 Raw'!AB76</f>
        <v>1347.205078</v>
      </c>
      <c r="AB80">
        <f>'AEO 2021 Table 47 Raw'!AC76</f>
        <v>1380.965332</v>
      </c>
      <c r="AC80">
        <f>'AEO 2021 Table 47 Raw'!AD76</f>
        <v>1414.5225829999999</v>
      </c>
      <c r="AD80">
        <f>'AEO 2021 Table 47 Raw'!AE76</f>
        <v>1446.7288820000001</v>
      </c>
      <c r="AE80">
        <f>'AEO 2021 Table 47 Raw'!AF76</f>
        <v>1478.111206</v>
      </c>
      <c r="AF80">
        <f>'AEO 2021 Table 47 Raw'!AG76</f>
        <v>1509.9282229999999</v>
      </c>
      <c r="AG80">
        <f>'AEO 2021 Table 47 Raw'!AH76</f>
        <v>1542.8691409999999</v>
      </c>
      <c r="AH80">
        <f>'AEO 2021 Table 47 Raw'!AI76</f>
        <v>1576.1054690000001</v>
      </c>
      <c r="AI80">
        <f>'AEO 2021 Table 47 Raw'!AJ76</f>
        <v>1609.844116</v>
      </c>
      <c r="AJ80" s="62">
        <f>'AEO 2021 Table 47 Raw'!AK76</f>
        <v>3.5999999999999997E-2</v>
      </c>
    </row>
    <row r="81" spans="1:36">
      <c r="A81" t="s">
        <v>305</v>
      </c>
      <c r="B81" t="s">
        <v>652</v>
      </c>
      <c r="C81" t="s">
        <v>653</v>
      </c>
      <c r="D81" t="s">
        <v>277</v>
      </c>
      <c r="E81">
        <f>'AEO 2021 Table 47 Raw'!F77</f>
        <v>99.122467</v>
      </c>
      <c r="F81">
        <f>'AEO 2021 Table 47 Raw'!G77</f>
        <v>231.48748800000001</v>
      </c>
      <c r="G81">
        <f>'AEO 2021 Table 47 Raw'!H77</f>
        <v>293.59433000000001</v>
      </c>
      <c r="H81">
        <f>'AEO 2021 Table 47 Raw'!I77</f>
        <v>328.61056500000001</v>
      </c>
      <c r="I81">
        <f>'AEO 2021 Table 47 Raw'!J77</f>
        <v>358.33795199999997</v>
      </c>
      <c r="J81">
        <f>'AEO 2021 Table 47 Raw'!K77</f>
        <v>377.13674900000001</v>
      </c>
      <c r="K81">
        <f>'AEO 2021 Table 47 Raw'!L77</f>
        <v>385.18737800000002</v>
      </c>
      <c r="L81">
        <f>'AEO 2021 Table 47 Raw'!M77</f>
        <v>392.18273900000003</v>
      </c>
      <c r="M81">
        <f>'AEO 2021 Table 47 Raw'!N77</f>
        <v>398.64340199999998</v>
      </c>
      <c r="N81">
        <f>'AEO 2021 Table 47 Raw'!O77</f>
        <v>404.35443099999998</v>
      </c>
      <c r="O81">
        <f>'AEO 2021 Table 47 Raw'!P77</f>
        <v>411.23181199999999</v>
      </c>
      <c r="P81">
        <f>'AEO 2021 Table 47 Raw'!Q77</f>
        <v>419.07873499999999</v>
      </c>
      <c r="Q81">
        <f>'AEO 2021 Table 47 Raw'!R77</f>
        <v>427.91522200000003</v>
      </c>
      <c r="R81">
        <f>'AEO 2021 Table 47 Raw'!S77</f>
        <v>437.27001999999999</v>
      </c>
      <c r="S81">
        <f>'AEO 2021 Table 47 Raw'!T77</f>
        <v>446.97076399999997</v>
      </c>
      <c r="T81">
        <f>'AEO 2021 Table 47 Raw'!U77</f>
        <v>456.38833599999998</v>
      </c>
      <c r="U81">
        <f>'AEO 2021 Table 47 Raw'!V77</f>
        <v>464.680725</v>
      </c>
      <c r="V81">
        <f>'AEO 2021 Table 47 Raw'!W77</f>
        <v>472.351135</v>
      </c>
      <c r="W81">
        <f>'AEO 2021 Table 47 Raw'!X77</f>
        <v>480.62322999999998</v>
      </c>
      <c r="X81">
        <f>'AEO 2021 Table 47 Raw'!Y77</f>
        <v>489.443085</v>
      </c>
      <c r="Y81">
        <f>'AEO 2021 Table 47 Raw'!Z77</f>
        <v>498.90481599999998</v>
      </c>
      <c r="Z81">
        <f>'AEO 2021 Table 47 Raw'!AA77</f>
        <v>508.67141700000002</v>
      </c>
      <c r="AA81">
        <f>'AEO 2021 Table 47 Raw'!AB77</f>
        <v>519.10052499999995</v>
      </c>
      <c r="AB81">
        <f>'AEO 2021 Table 47 Raw'!AC77</f>
        <v>530.04956100000004</v>
      </c>
      <c r="AC81">
        <f>'AEO 2021 Table 47 Raw'!AD77</f>
        <v>540.91516100000001</v>
      </c>
      <c r="AD81">
        <f>'AEO 2021 Table 47 Raw'!AE77</f>
        <v>551.32287599999995</v>
      </c>
      <c r="AE81">
        <f>'AEO 2021 Table 47 Raw'!AF77</f>
        <v>561.45239300000003</v>
      </c>
      <c r="AF81">
        <f>'AEO 2021 Table 47 Raw'!AG77</f>
        <v>571.71954300000004</v>
      </c>
      <c r="AG81">
        <f>'AEO 2021 Table 47 Raw'!AH77</f>
        <v>582.35034199999996</v>
      </c>
      <c r="AH81">
        <f>'AEO 2021 Table 47 Raw'!AI77</f>
        <v>593.07409700000005</v>
      </c>
      <c r="AI81">
        <f>'AEO 2021 Table 47 Raw'!AJ77</f>
        <v>603.95953399999996</v>
      </c>
      <c r="AJ81" s="62">
        <f>'AEO 2021 Table 47 Raw'!AK77</f>
        <v>6.2E-2</v>
      </c>
    </row>
    <row r="82" spans="1:36">
      <c r="A82" t="s">
        <v>306</v>
      </c>
      <c r="B82" t="s">
        <v>654</v>
      </c>
      <c r="C82" t="s">
        <v>655</v>
      </c>
      <c r="D82" t="s">
        <v>277</v>
      </c>
      <c r="E82">
        <f>'AEO 2021 Table 47 Raw'!F78</f>
        <v>76.795760999999999</v>
      </c>
      <c r="F82">
        <f>'AEO 2021 Table 47 Raw'!G78</f>
        <v>94.511925000000005</v>
      </c>
      <c r="G82">
        <f>'AEO 2021 Table 47 Raw'!H78</f>
        <v>97.157516000000001</v>
      </c>
      <c r="H82">
        <f>'AEO 2021 Table 47 Raw'!I78</f>
        <v>96.113319000000004</v>
      </c>
      <c r="I82">
        <f>'AEO 2021 Table 47 Raw'!J78</f>
        <v>93.500068999999996</v>
      </c>
      <c r="J82">
        <f>'AEO 2021 Table 47 Raw'!K78</f>
        <v>92.853943000000001</v>
      </c>
      <c r="K82">
        <f>'AEO 2021 Table 47 Raw'!L78</f>
        <v>91.518303000000003</v>
      </c>
      <c r="L82">
        <f>'AEO 2021 Table 47 Raw'!M78</f>
        <v>89.910010999999997</v>
      </c>
      <c r="M82">
        <f>'AEO 2021 Table 47 Raw'!N78</f>
        <v>88.196526000000006</v>
      </c>
      <c r="N82">
        <f>'AEO 2021 Table 47 Raw'!O78</f>
        <v>86.338027999999994</v>
      </c>
      <c r="O82">
        <f>'AEO 2021 Table 47 Raw'!P78</f>
        <v>84.821121000000005</v>
      </c>
      <c r="P82">
        <f>'AEO 2021 Table 47 Raw'!Q78</f>
        <v>83.569321000000002</v>
      </c>
      <c r="Q82">
        <f>'AEO 2021 Table 47 Raw'!R78</f>
        <v>82.563727999999998</v>
      </c>
      <c r="R82">
        <f>'AEO 2021 Table 47 Raw'!S78</f>
        <v>81.678595999999999</v>
      </c>
      <c r="S82">
        <f>'AEO 2021 Table 47 Raw'!T78</f>
        <v>80.867424</v>
      </c>
      <c r="T82">
        <f>'AEO 2021 Table 47 Raw'!U78</f>
        <v>79.994857999999994</v>
      </c>
      <c r="U82">
        <f>'AEO 2021 Table 47 Raw'!V78</f>
        <v>78.899520999999993</v>
      </c>
      <c r="V82">
        <f>'AEO 2021 Table 47 Raw'!W78</f>
        <v>77.701683000000003</v>
      </c>
      <c r="W82">
        <f>'AEO 2021 Table 47 Raw'!X78</f>
        <v>76.643142999999995</v>
      </c>
      <c r="X82">
        <f>'AEO 2021 Table 47 Raw'!Y78</f>
        <v>75.703484000000003</v>
      </c>
      <c r="Y82">
        <f>'AEO 2021 Table 47 Raw'!Z78</f>
        <v>74.888076999999996</v>
      </c>
      <c r="Z82">
        <f>'AEO 2021 Table 47 Raw'!AA78</f>
        <v>74.131141999999997</v>
      </c>
      <c r="AA82">
        <f>'AEO 2021 Table 47 Raw'!AB78</f>
        <v>73.488692999999998</v>
      </c>
      <c r="AB82">
        <f>'AEO 2021 Table 47 Raw'!AC78</f>
        <v>72.929244999999995</v>
      </c>
      <c r="AC82">
        <f>'AEO 2021 Table 47 Raw'!AD78</f>
        <v>72.352158000000003</v>
      </c>
      <c r="AD82">
        <f>'AEO 2021 Table 47 Raw'!AE78</f>
        <v>71.702888000000002</v>
      </c>
      <c r="AE82">
        <f>'AEO 2021 Table 47 Raw'!AF78</f>
        <v>71.015297000000004</v>
      </c>
      <c r="AF82">
        <f>'AEO 2021 Table 47 Raw'!AG78</f>
        <v>70.353820999999996</v>
      </c>
      <c r="AG82">
        <f>'AEO 2021 Table 47 Raw'!AH78</f>
        <v>69.749260000000007</v>
      </c>
      <c r="AH82">
        <f>'AEO 2021 Table 47 Raw'!AI78</f>
        <v>69.161285000000007</v>
      </c>
      <c r="AI82">
        <f>'AEO 2021 Table 47 Raw'!AJ78</f>
        <v>68.598831000000004</v>
      </c>
      <c r="AJ82" s="62">
        <f>'AEO 2021 Table 47 Raw'!AK78</f>
        <v>-4.0000000000000001E-3</v>
      </c>
    </row>
    <row r="83" spans="1:36">
      <c r="A83" t="s">
        <v>290</v>
      </c>
      <c r="B83" t="s">
        <v>656</v>
      </c>
      <c r="C83" t="s">
        <v>657</v>
      </c>
      <c r="D83" t="s">
        <v>277</v>
      </c>
      <c r="E83">
        <f>'AEO 2021 Table 47 Raw'!F79</f>
        <v>53.555019000000001</v>
      </c>
      <c r="F83">
        <f>'AEO 2021 Table 47 Raw'!G79</f>
        <v>101.235741</v>
      </c>
      <c r="G83">
        <f>'AEO 2021 Table 47 Raw'!H79</f>
        <v>122.83223</v>
      </c>
      <c r="H83">
        <f>'AEO 2021 Table 47 Raw'!I79</f>
        <v>134.92768899999999</v>
      </c>
      <c r="I83">
        <f>'AEO 2021 Table 47 Raw'!J79</f>
        <v>144.75521900000001</v>
      </c>
      <c r="J83">
        <f>'AEO 2021 Table 47 Raw'!K79</f>
        <v>151.90727200000001</v>
      </c>
      <c r="K83">
        <f>'AEO 2021 Table 47 Raw'!L79</f>
        <v>156.095001</v>
      </c>
      <c r="L83">
        <f>'AEO 2021 Table 47 Raw'!M79</f>
        <v>160.37956199999999</v>
      </c>
      <c r="M83">
        <f>'AEO 2021 Table 47 Raw'!N79</f>
        <v>164.74839800000001</v>
      </c>
      <c r="N83">
        <f>'AEO 2021 Table 47 Raw'!O79</f>
        <v>169.21594200000001</v>
      </c>
      <c r="O83">
        <f>'AEO 2021 Table 47 Raw'!P79</f>
        <v>173.77072100000001</v>
      </c>
      <c r="P83">
        <f>'AEO 2021 Table 47 Raw'!Q79</f>
        <v>178.45181299999999</v>
      </c>
      <c r="Q83">
        <f>'AEO 2021 Table 47 Raw'!R79</f>
        <v>183.268936</v>
      </c>
      <c r="R83">
        <f>'AEO 2021 Table 47 Raw'!S79</f>
        <v>188.228668</v>
      </c>
      <c r="S83">
        <f>'AEO 2021 Table 47 Raw'!T79</f>
        <v>193.30354299999999</v>
      </c>
      <c r="T83">
        <f>'AEO 2021 Table 47 Raw'!U79</f>
        <v>198.47318999999999</v>
      </c>
      <c r="U83">
        <f>'AEO 2021 Table 47 Raw'!V79</f>
        <v>203.82153299999999</v>
      </c>
      <c r="V83">
        <f>'AEO 2021 Table 47 Raw'!W79</f>
        <v>209.27767900000001</v>
      </c>
      <c r="W83">
        <f>'AEO 2021 Table 47 Raw'!X79</f>
        <v>214.84423799999999</v>
      </c>
      <c r="X83">
        <f>'AEO 2021 Table 47 Raw'!Y79</f>
        <v>220.54162600000001</v>
      </c>
      <c r="Y83">
        <f>'AEO 2021 Table 47 Raw'!Z79</f>
        <v>226.35351600000001</v>
      </c>
      <c r="Z83">
        <f>'AEO 2021 Table 47 Raw'!AA79</f>
        <v>232.21521000000001</v>
      </c>
      <c r="AA83">
        <f>'AEO 2021 Table 47 Raw'!AB79</f>
        <v>238.19270299999999</v>
      </c>
      <c r="AB83">
        <f>'AEO 2021 Table 47 Raw'!AC79</f>
        <v>244.28195199999999</v>
      </c>
      <c r="AC83">
        <f>'AEO 2021 Table 47 Raw'!AD79</f>
        <v>250.491623</v>
      </c>
      <c r="AD83">
        <f>'AEO 2021 Table 47 Raw'!AE79</f>
        <v>256.83111600000001</v>
      </c>
      <c r="AE83">
        <f>'AEO 2021 Table 47 Raw'!AF79</f>
        <v>263.30535900000001</v>
      </c>
      <c r="AF83">
        <f>'AEO 2021 Table 47 Raw'!AG79</f>
        <v>269.90609699999999</v>
      </c>
      <c r="AG83">
        <f>'AEO 2021 Table 47 Raw'!AH79</f>
        <v>276.61163299999998</v>
      </c>
      <c r="AH83">
        <f>'AEO 2021 Table 47 Raw'!AI79</f>
        <v>283.41619900000001</v>
      </c>
      <c r="AI83">
        <f>'AEO 2021 Table 47 Raw'!AJ79</f>
        <v>290.34722900000003</v>
      </c>
      <c r="AJ83" s="62">
        <f>'AEO 2021 Table 47 Raw'!AK79</f>
        <v>5.8000000000000003E-2</v>
      </c>
    </row>
    <row r="84" spans="1:36">
      <c r="A84" t="s">
        <v>291</v>
      </c>
      <c r="B84" t="s">
        <v>658</v>
      </c>
      <c r="C84" t="s">
        <v>659</v>
      </c>
      <c r="D84" t="s">
        <v>277</v>
      </c>
      <c r="E84">
        <f>'AEO 2021 Table 47 Raw'!F80</f>
        <v>58.478850999999999</v>
      </c>
      <c r="F84">
        <f>'AEO 2021 Table 47 Raw'!G80</f>
        <v>115.64820899999999</v>
      </c>
      <c r="G84">
        <f>'AEO 2021 Table 47 Raw'!H80</f>
        <v>141.88584900000001</v>
      </c>
      <c r="H84">
        <f>'AEO 2021 Table 47 Raw'!I80</f>
        <v>156.686508</v>
      </c>
      <c r="I84">
        <f>'AEO 2021 Table 47 Raw'!J80</f>
        <v>169.00517300000001</v>
      </c>
      <c r="J84">
        <f>'AEO 2021 Table 47 Raw'!K80</f>
        <v>177.72389200000001</v>
      </c>
      <c r="K84">
        <f>'AEO 2021 Table 47 Raw'!L80</f>
        <v>184.24702500000001</v>
      </c>
      <c r="L84">
        <f>'AEO 2021 Table 47 Raw'!M80</f>
        <v>190.99525499999999</v>
      </c>
      <c r="M84">
        <f>'AEO 2021 Table 47 Raw'!N80</f>
        <v>197.97511299999999</v>
      </c>
      <c r="N84">
        <f>'AEO 2021 Table 47 Raw'!O80</f>
        <v>205.190155</v>
      </c>
      <c r="O84">
        <f>'AEO 2021 Table 47 Raw'!P80</f>
        <v>212.63400300000001</v>
      </c>
      <c r="P84">
        <f>'AEO 2021 Table 47 Raw'!Q80</f>
        <v>220.24877900000001</v>
      </c>
      <c r="Q84">
        <f>'AEO 2021 Table 47 Raw'!R80</f>
        <v>228.09545900000001</v>
      </c>
      <c r="R84">
        <f>'AEO 2021 Table 47 Raw'!S80</f>
        <v>236.20057700000001</v>
      </c>
      <c r="S84">
        <f>'AEO 2021 Table 47 Raw'!T80</f>
        <v>244.573624</v>
      </c>
      <c r="T84">
        <f>'AEO 2021 Table 47 Raw'!U80</f>
        <v>253.22891200000001</v>
      </c>
      <c r="U84">
        <f>'AEO 2021 Table 47 Raw'!V80</f>
        <v>262.09787</v>
      </c>
      <c r="V84">
        <f>'AEO 2021 Table 47 Raw'!W80</f>
        <v>271.25613399999997</v>
      </c>
      <c r="W84">
        <f>'AEO 2021 Table 47 Raw'!X80</f>
        <v>280.717468</v>
      </c>
      <c r="X84">
        <f>'AEO 2021 Table 47 Raw'!Y80</f>
        <v>290.49288899999999</v>
      </c>
      <c r="Y84">
        <f>'AEO 2021 Table 47 Raw'!Z80</f>
        <v>300.58840900000001</v>
      </c>
      <c r="Z84">
        <f>'AEO 2021 Table 47 Raw'!AA80</f>
        <v>310.94918799999999</v>
      </c>
      <c r="AA84">
        <f>'AEO 2021 Table 47 Raw'!AB80</f>
        <v>321.64205900000002</v>
      </c>
      <c r="AB84">
        <f>'AEO 2021 Table 47 Raw'!AC80</f>
        <v>332.680634</v>
      </c>
      <c r="AC84">
        <f>'AEO 2021 Table 47 Raw'!AD80</f>
        <v>344.075897</v>
      </c>
      <c r="AD84">
        <f>'AEO 2021 Table 47 Raw'!AE80</f>
        <v>355.83639499999998</v>
      </c>
      <c r="AE84">
        <f>'AEO 2021 Table 47 Raw'!AF80</f>
        <v>367.79312099999999</v>
      </c>
      <c r="AF84">
        <f>'AEO 2021 Table 47 Raw'!AG80</f>
        <v>380.11740099999997</v>
      </c>
      <c r="AG84">
        <f>'AEO 2021 Table 47 Raw'!AH80</f>
        <v>392.83236699999998</v>
      </c>
      <c r="AH84">
        <f>'AEO 2021 Table 47 Raw'!AI80</f>
        <v>405.96460000000002</v>
      </c>
      <c r="AI84">
        <f>'AEO 2021 Table 47 Raw'!AJ80</f>
        <v>419.53628500000002</v>
      </c>
      <c r="AJ84" s="62">
        <f>'AEO 2021 Table 47 Raw'!AK80</f>
        <v>6.8000000000000005E-2</v>
      </c>
    </row>
    <row r="85" spans="1:36">
      <c r="A85" t="s">
        <v>292</v>
      </c>
      <c r="B85" t="s">
        <v>660</v>
      </c>
      <c r="C85" t="s">
        <v>661</v>
      </c>
      <c r="D85" t="s">
        <v>277</v>
      </c>
      <c r="E85">
        <f>'AEO 2021 Table 47 Raw'!F81</f>
        <v>119.221588</v>
      </c>
      <c r="F85">
        <f>'AEO 2021 Table 47 Raw'!G81</f>
        <v>180.196304</v>
      </c>
      <c r="G85">
        <f>'AEO 2021 Table 47 Raw'!H81</f>
        <v>204.77572599999999</v>
      </c>
      <c r="H85">
        <f>'AEO 2021 Table 47 Raw'!I81</f>
        <v>217.605682</v>
      </c>
      <c r="I85">
        <f>'AEO 2021 Table 47 Raw'!J81</f>
        <v>232.04170199999999</v>
      </c>
      <c r="J85">
        <f>'AEO 2021 Table 47 Raw'!K81</f>
        <v>246.768631</v>
      </c>
      <c r="K85">
        <f>'AEO 2021 Table 47 Raw'!L81</f>
        <v>260.95977800000003</v>
      </c>
      <c r="L85">
        <f>'AEO 2021 Table 47 Raw'!M81</f>
        <v>275.59530599999999</v>
      </c>
      <c r="M85">
        <f>'AEO 2021 Table 47 Raw'!N81</f>
        <v>290.77593999999999</v>
      </c>
      <c r="N85">
        <f>'AEO 2021 Table 47 Raw'!O81</f>
        <v>306.48709100000002</v>
      </c>
      <c r="O85">
        <f>'AEO 2021 Table 47 Raw'!P81</f>
        <v>322.687164</v>
      </c>
      <c r="P85">
        <f>'AEO 2021 Table 47 Raw'!Q81</f>
        <v>339.457336</v>
      </c>
      <c r="Q85">
        <f>'AEO 2021 Table 47 Raw'!R81</f>
        <v>356.99618500000003</v>
      </c>
      <c r="R85">
        <f>'AEO 2021 Table 47 Raw'!S81</f>
        <v>375.38891599999999</v>
      </c>
      <c r="S85">
        <f>'AEO 2021 Table 47 Raw'!T81</f>
        <v>394.680115</v>
      </c>
      <c r="T85">
        <f>'AEO 2021 Table 47 Raw'!U81</f>
        <v>414.92593399999998</v>
      </c>
      <c r="U85">
        <f>'AEO 2021 Table 47 Raw'!V81</f>
        <v>436.01177999999999</v>
      </c>
      <c r="V85">
        <f>'AEO 2021 Table 47 Raw'!W81</f>
        <v>458.13092</v>
      </c>
      <c r="W85">
        <f>'AEO 2021 Table 47 Raw'!X81</f>
        <v>481.32827800000001</v>
      </c>
      <c r="X85">
        <f>'AEO 2021 Table 47 Raw'!Y81</f>
        <v>505.65423600000003</v>
      </c>
      <c r="Y85">
        <f>'AEO 2021 Table 47 Raw'!Z81</f>
        <v>531.13909899999999</v>
      </c>
      <c r="Z85">
        <f>'AEO 2021 Table 47 Raw'!AA81</f>
        <v>557.48968500000001</v>
      </c>
      <c r="AA85">
        <f>'AEO 2021 Table 47 Raw'!AB81</f>
        <v>585.10168499999997</v>
      </c>
      <c r="AB85">
        <f>'AEO 2021 Table 47 Raw'!AC81</f>
        <v>614.03539999999998</v>
      </c>
      <c r="AC85">
        <f>'AEO 2021 Table 47 Raw'!AD81</f>
        <v>644.35870399999999</v>
      </c>
      <c r="AD85">
        <f>'AEO 2021 Table 47 Raw'!AE81</f>
        <v>676.13525400000003</v>
      </c>
      <c r="AE85">
        <f>'AEO 2021 Table 47 Raw'!AF81</f>
        <v>708.98852499999998</v>
      </c>
      <c r="AF85">
        <f>'AEO 2021 Table 47 Raw'!AG81</f>
        <v>743.38201900000001</v>
      </c>
      <c r="AG85">
        <f>'AEO 2021 Table 47 Raw'!AH81</f>
        <v>779.39196800000002</v>
      </c>
      <c r="AH85">
        <f>'AEO 2021 Table 47 Raw'!AI81</f>
        <v>817.097351</v>
      </c>
      <c r="AI85">
        <f>'AEO 2021 Table 47 Raw'!AJ81</f>
        <v>856.58691399999998</v>
      </c>
      <c r="AJ85" s="62">
        <f>'AEO 2021 Table 47 Raw'!AK81</f>
        <v>6.8000000000000005E-2</v>
      </c>
    </row>
    <row r="86" spans="1:36">
      <c r="A86" t="s">
        <v>293</v>
      </c>
      <c r="B86" t="s">
        <v>662</v>
      </c>
      <c r="C86" t="s">
        <v>663</v>
      </c>
      <c r="D86" t="s">
        <v>277</v>
      </c>
      <c r="E86">
        <f>'AEO 2021 Table 47 Raw'!F82</f>
        <v>687.18518100000006</v>
      </c>
      <c r="F86">
        <f>'AEO 2021 Table 47 Raw'!G82</f>
        <v>1076.846558</v>
      </c>
      <c r="G86">
        <f>'AEO 2021 Table 47 Raw'!H82</f>
        <v>1238.395996</v>
      </c>
      <c r="H86">
        <f>'AEO 2021 Table 47 Raw'!I82</f>
        <v>1324.27063</v>
      </c>
      <c r="I86">
        <f>'AEO 2021 Table 47 Raw'!J82</f>
        <v>1398.6708980000001</v>
      </c>
      <c r="J86">
        <f>'AEO 2021 Table 47 Raw'!K82</f>
        <v>1465.8831789999999</v>
      </c>
      <c r="K86">
        <f>'AEO 2021 Table 47 Raw'!L82</f>
        <v>1519.1070560000001</v>
      </c>
      <c r="L86">
        <f>'AEO 2021 Table 47 Raw'!M82</f>
        <v>1573.2360839999999</v>
      </c>
      <c r="M86">
        <f>'AEO 2021 Table 47 Raw'!N82</f>
        <v>1628.66687</v>
      </c>
      <c r="N86">
        <f>'AEO 2021 Table 47 Raw'!O82</f>
        <v>1685.0665280000001</v>
      </c>
      <c r="O86">
        <f>'AEO 2021 Table 47 Raw'!P82</f>
        <v>1742.385254</v>
      </c>
      <c r="P86">
        <f>'AEO 2021 Table 47 Raw'!Q82</f>
        <v>1801.1420900000001</v>
      </c>
      <c r="Q86">
        <f>'AEO 2021 Table 47 Raw'!R82</f>
        <v>1861.024658</v>
      </c>
      <c r="R86">
        <f>'AEO 2021 Table 47 Raw'!S82</f>
        <v>1922.5511469999999</v>
      </c>
      <c r="S86">
        <f>'AEO 2021 Table 47 Raw'!T82</f>
        <v>1986.1877440000001</v>
      </c>
      <c r="T86">
        <f>'AEO 2021 Table 47 Raw'!U82</f>
        <v>2051.8610840000001</v>
      </c>
      <c r="U86">
        <f>'AEO 2021 Table 47 Raw'!V82</f>
        <v>2119.6223140000002</v>
      </c>
      <c r="V86">
        <f>'AEO 2021 Table 47 Raw'!W82</f>
        <v>2189.7104490000002</v>
      </c>
      <c r="W86">
        <f>'AEO 2021 Table 47 Raw'!X82</f>
        <v>2262.1657709999999</v>
      </c>
      <c r="X86">
        <f>'AEO 2021 Table 47 Raw'!Y82</f>
        <v>2337.0939939999998</v>
      </c>
      <c r="Y86">
        <f>'AEO 2021 Table 47 Raw'!Z82</f>
        <v>2414.5932619999999</v>
      </c>
      <c r="Z86">
        <f>'AEO 2021 Table 47 Raw'!AA82</f>
        <v>2494.6533199999999</v>
      </c>
      <c r="AA86">
        <f>'AEO 2021 Table 47 Raw'!AB82</f>
        <v>2577.2690429999998</v>
      </c>
      <c r="AB86">
        <f>'AEO 2021 Table 47 Raw'!AC82</f>
        <v>2662.4316410000001</v>
      </c>
      <c r="AC86">
        <f>'AEO 2021 Table 47 Raw'!AD82</f>
        <v>2750.1115719999998</v>
      </c>
      <c r="AD86">
        <f>'AEO 2021 Table 47 Raw'!AE82</f>
        <v>2840.5046390000002</v>
      </c>
      <c r="AE86">
        <f>'AEO 2021 Table 47 Raw'!AF82</f>
        <v>2933.6748050000001</v>
      </c>
      <c r="AF86">
        <f>'AEO 2021 Table 47 Raw'!AG82</f>
        <v>3029.7265619999998</v>
      </c>
      <c r="AG86">
        <f>'AEO 2021 Table 47 Raw'!AH82</f>
        <v>3129.0104980000001</v>
      </c>
      <c r="AH86">
        <f>'AEO 2021 Table 47 Raw'!AI82</f>
        <v>3231.78125</v>
      </c>
      <c r="AI86">
        <f>'AEO 2021 Table 47 Raw'!AJ82</f>
        <v>3338.1042480000001</v>
      </c>
      <c r="AJ86" s="62">
        <f>'AEO 2021 Table 47 Raw'!AK82</f>
        <v>5.3999999999999999E-2</v>
      </c>
    </row>
    <row r="87" spans="1:36">
      <c r="A87" t="s">
        <v>294</v>
      </c>
      <c r="B87" t="s">
        <v>664</v>
      </c>
      <c r="C87" t="s">
        <v>665</v>
      </c>
      <c r="D87" t="s">
        <v>277</v>
      </c>
      <c r="E87">
        <f>'AEO 2021 Table 47 Raw'!F83</f>
        <v>57.876575000000003</v>
      </c>
      <c r="F87">
        <f>'AEO 2021 Table 47 Raw'!G83</f>
        <v>116.434135</v>
      </c>
      <c r="G87">
        <f>'AEO 2021 Table 47 Raw'!H83</f>
        <v>141.83621199999999</v>
      </c>
      <c r="H87">
        <f>'AEO 2021 Table 47 Raw'!I83</f>
        <v>155.70790099999999</v>
      </c>
      <c r="I87">
        <f>'AEO 2021 Table 47 Raw'!J83</f>
        <v>168.35617099999999</v>
      </c>
      <c r="J87">
        <f>'AEO 2021 Table 47 Raw'!K83</f>
        <v>178.615814</v>
      </c>
      <c r="K87">
        <f>'AEO 2021 Table 47 Raw'!L83</f>
        <v>188.30886799999999</v>
      </c>
      <c r="L87">
        <f>'AEO 2021 Table 47 Raw'!M83</f>
        <v>198.43409700000001</v>
      </c>
      <c r="M87">
        <f>'AEO 2021 Table 47 Raw'!N83</f>
        <v>208.99749800000001</v>
      </c>
      <c r="N87">
        <f>'AEO 2021 Table 47 Raw'!O83</f>
        <v>220.02801500000001</v>
      </c>
      <c r="O87">
        <f>'AEO 2021 Table 47 Raw'!P83</f>
        <v>231.56170700000001</v>
      </c>
      <c r="P87">
        <f>'AEO 2021 Table 47 Raw'!Q83</f>
        <v>243.577179</v>
      </c>
      <c r="Q87">
        <f>'AEO 2021 Table 47 Raw'!R83</f>
        <v>256.19396999999998</v>
      </c>
      <c r="R87">
        <f>'AEO 2021 Table 47 Raw'!S83</f>
        <v>269.48599200000001</v>
      </c>
      <c r="S87">
        <f>'AEO 2021 Table 47 Raw'!T83</f>
        <v>283.50808699999999</v>
      </c>
      <c r="T87">
        <f>'AEO 2021 Table 47 Raw'!U83</f>
        <v>298.31811499999998</v>
      </c>
      <c r="U87">
        <f>'AEO 2021 Table 47 Raw'!V83</f>
        <v>313.91650399999997</v>
      </c>
      <c r="V87">
        <f>'AEO 2021 Table 47 Raw'!W83</f>
        <v>330.36441000000002</v>
      </c>
      <c r="W87">
        <f>'AEO 2021 Table 47 Raw'!X83</f>
        <v>347.70163000000002</v>
      </c>
      <c r="X87">
        <f>'AEO 2021 Table 47 Raw'!Y83</f>
        <v>366.00060999999999</v>
      </c>
      <c r="Y87">
        <f>'AEO 2021 Table 47 Raw'!Z83</f>
        <v>385.287781</v>
      </c>
      <c r="Z87">
        <f>'AEO 2021 Table 47 Raw'!AA83</f>
        <v>405.51226800000001</v>
      </c>
      <c r="AA87">
        <f>'AEO 2021 Table 47 Raw'!AB83</f>
        <v>426.82488999999998</v>
      </c>
      <c r="AB87">
        <f>'AEO 2021 Table 47 Raw'!AC83</f>
        <v>449.31750499999998</v>
      </c>
      <c r="AC87">
        <f>'AEO 2021 Table 47 Raw'!AD83</f>
        <v>473.06167599999998</v>
      </c>
      <c r="AD87">
        <f>'AEO 2021 Table 47 Raw'!AE83</f>
        <v>498.12005599999998</v>
      </c>
      <c r="AE87">
        <f>'AEO 2021 Table 47 Raw'!AF83</f>
        <v>524.41241500000001</v>
      </c>
      <c r="AF87">
        <f>'AEO 2021 Table 47 Raw'!AG83</f>
        <v>552.17431599999998</v>
      </c>
      <c r="AG87">
        <f>'AEO 2021 Table 47 Raw'!AH83</f>
        <v>581.50518799999998</v>
      </c>
      <c r="AH87">
        <f>'AEO 2021 Table 47 Raw'!AI83</f>
        <v>612.52484100000004</v>
      </c>
      <c r="AI87">
        <f>'AEO 2021 Table 47 Raw'!AJ83</f>
        <v>645.34179700000004</v>
      </c>
      <c r="AJ87" s="62">
        <f>'AEO 2021 Table 47 Raw'!AK83</f>
        <v>8.4000000000000005E-2</v>
      </c>
    </row>
    <row r="88" spans="1:36">
      <c r="A88" t="s">
        <v>295</v>
      </c>
      <c r="B88" t="s">
        <v>666</v>
      </c>
      <c r="C88" t="s">
        <v>667</v>
      </c>
      <c r="D88" t="s">
        <v>277</v>
      </c>
      <c r="E88">
        <f>'AEO 2021 Table 47 Raw'!F84</f>
        <v>188.03294399999999</v>
      </c>
      <c r="F88">
        <f>'AEO 2021 Table 47 Raw'!G84</f>
        <v>323.766907</v>
      </c>
      <c r="G88">
        <f>'AEO 2021 Table 47 Raw'!H84</f>
        <v>385.311981</v>
      </c>
      <c r="H88">
        <f>'AEO 2021 Table 47 Raw'!I84</f>
        <v>420.45504799999998</v>
      </c>
      <c r="I88">
        <f>'AEO 2021 Table 47 Raw'!J84</f>
        <v>452.54855300000003</v>
      </c>
      <c r="J88">
        <f>'AEO 2021 Table 47 Raw'!K84</f>
        <v>475.72692899999998</v>
      </c>
      <c r="K88">
        <f>'AEO 2021 Table 47 Raw'!L84</f>
        <v>498.76129200000003</v>
      </c>
      <c r="L88">
        <f>'AEO 2021 Table 47 Raw'!M84</f>
        <v>522.74548300000004</v>
      </c>
      <c r="M88">
        <f>'AEO 2021 Table 47 Raw'!N84</f>
        <v>547.80218500000001</v>
      </c>
      <c r="N88">
        <f>'AEO 2021 Table 47 Raw'!O84</f>
        <v>573.90454099999999</v>
      </c>
      <c r="O88">
        <f>'AEO 2021 Table 47 Raw'!P84</f>
        <v>601.11535600000002</v>
      </c>
      <c r="P88">
        <f>'AEO 2021 Table 47 Raw'!Q84</f>
        <v>629.11242700000003</v>
      </c>
      <c r="Q88">
        <f>'AEO 2021 Table 47 Raw'!R84</f>
        <v>658.30584699999997</v>
      </c>
      <c r="R88">
        <f>'AEO 2021 Table 47 Raw'!S84</f>
        <v>688.77179000000001</v>
      </c>
      <c r="S88">
        <f>'AEO 2021 Table 47 Raw'!T84</f>
        <v>720.55676300000005</v>
      </c>
      <c r="T88">
        <f>'AEO 2021 Table 47 Raw'!U84</f>
        <v>753.71276899999998</v>
      </c>
      <c r="U88">
        <f>'AEO 2021 Table 47 Raw'!V84</f>
        <v>788.12255900000002</v>
      </c>
      <c r="V88">
        <f>'AEO 2021 Table 47 Raw'!W84</f>
        <v>823.96154799999999</v>
      </c>
      <c r="W88">
        <f>'AEO 2021 Table 47 Raw'!X84</f>
        <v>861.30835000000002</v>
      </c>
      <c r="X88">
        <f>'AEO 2021 Table 47 Raw'!Y84</f>
        <v>900.21850600000005</v>
      </c>
      <c r="Y88">
        <f>'AEO 2021 Table 47 Raw'!Z84</f>
        <v>940.72180200000003</v>
      </c>
      <c r="Z88">
        <f>'AEO 2021 Table 47 Raw'!AA84</f>
        <v>982.567139</v>
      </c>
      <c r="AA88">
        <f>'AEO 2021 Table 47 Raw'!AB84</f>
        <v>1026.1020510000001</v>
      </c>
      <c r="AB88">
        <f>'AEO 2021 Table 47 Raw'!AC84</f>
        <v>1071.395264</v>
      </c>
      <c r="AC88">
        <f>'AEO 2021 Table 47 Raw'!AD84</f>
        <v>1118.5141599999999</v>
      </c>
      <c r="AD88">
        <f>'AEO 2021 Table 47 Raw'!AE84</f>
        <v>1167.5333250000001</v>
      </c>
      <c r="AE88">
        <f>'AEO 2021 Table 47 Raw'!AF84</f>
        <v>1218.0035399999999</v>
      </c>
      <c r="AF88">
        <f>'AEO 2021 Table 47 Raw'!AG84</f>
        <v>1270.4925539999999</v>
      </c>
      <c r="AG88">
        <f>'AEO 2021 Table 47 Raw'!AH84</f>
        <v>1325.0738530000001</v>
      </c>
      <c r="AH88">
        <f>'AEO 2021 Table 47 Raw'!AI84</f>
        <v>1381.8194579999999</v>
      </c>
      <c r="AI88">
        <f>'AEO 2021 Table 47 Raw'!AJ84</f>
        <v>1440.8355710000001</v>
      </c>
      <c r="AJ88" s="62">
        <f>'AEO 2021 Table 47 Raw'!AK84</f>
        <v>7.0000000000000007E-2</v>
      </c>
    </row>
    <row r="89" spans="1:36">
      <c r="A89" t="s">
        <v>296</v>
      </c>
      <c r="B89" t="s">
        <v>668</v>
      </c>
      <c r="C89" t="s">
        <v>669</v>
      </c>
      <c r="D89" t="s">
        <v>277</v>
      </c>
      <c r="E89">
        <f>'AEO 2021 Table 47 Raw'!F85</f>
        <v>140.68240399999999</v>
      </c>
      <c r="F89">
        <f>'AEO 2021 Table 47 Raw'!G85</f>
        <v>185.27963299999999</v>
      </c>
      <c r="G89">
        <f>'AEO 2021 Table 47 Raw'!H85</f>
        <v>203.79672199999999</v>
      </c>
      <c r="H89">
        <f>'AEO 2021 Table 47 Raw'!I85</f>
        <v>213.672256</v>
      </c>
      <c r="I89">
        <f>'AEO 2021 Table 47 Raw'!J85</f>
        <v>221.72766100000001</v>
      </c>
      <c r="J89">
        <f>'AEO 2021 Table 47 Raw'!K85</f>
        <v>230.024506</v>
      </c>
      <c r="K89">
        <f>'AEO 2021 Table 47 Raw'!L85</f>
        <v>236.05181899999999</v>
      </c>
      <c r="L89">
        <f>'AEO 2021 Table 47 Raw'!M85</f>
        <v>242.252792</v>
      </c>
      <c r="M89">
        <f>'AEO 2021 Table 47 Raw'!N85</f>
        <v>248.71696499999999</v>
      </c>
      <c r="N89">
        <f>'AEO 2021 Table 47 Raw'!O85</f>
        <v>255.460083</v>
      </c>
      <c r="O89">
        <f>'AEO 2021 Table 47 Raw'!P85</f>
        <v>262.47818000000001</v>
      </c>
      <c r="P89">
        <f>'AEO 2021 Table 47 Raw'!Q85</f>
        <v>269.831299</v>
      </c>
      <c r="Q89">
        <f>'AEO 2021 Table 47 Raw'!R85</f>
        <v>277.51711999999998</v>
      </c>
      <c r="R89">
        <f>'AEO 2021 Table 47 Raw'!S85</f>
        <v>285.46218900000002</v>
      </c>
      <c r="S89">
        <f>'AEO 2021 Table 47 Raw'!T85</f>
        <v>293.59375</v>
      </c>
      <c r="T89">
        <f>'AEO 2021 Table 47 Raw'!U85</f>
        <v>301.84789999999998</v>
      </c>
      <c r="U89">
        <f>'AEO 2021 Table 47 Raw'!V85</f>
        <v>310.05011000000002</v>
      </c>
      <c r="V89">
        <f>'AEO 2021 Table 47 Raw'!W85</f>
        <v>318.404022</v>
      </c>
      <c r="W89">
        <f>'AEO 2021 Table 47 Raw'!X85</f>
        <v>326.936127</v>
      </c>
      <c r="X89">
        <f>'AEO 2021 Table 47 Raw'!Y85</f>
        <v>335.69125400000001</v>
      </c>
      <c r="Y89">
        <f>'AEO 2021 Table 47 Raw'!Z85</f>
        <v>344.68771400000003</v>
      </c>
      <c r="Z89">
        <f>'AEO 2021 Table 47 Raw'!AA85</f>
        <v>353.72818000000001</v>
      </c>
      <c r="AA89">
        <f>'AEO 2021 Table 47 Raw'!AB85</f>
        <v>362.99258400000002</v>
      </c>
      <c r="AB89">
        <f>'AEO 2021 Table 47 Raw'!AC85</f>
        <v>372.49612400000001</v>
      </c>
      <c r="AC89">
        <f>'AEO 2021 Table 47 Raw'!AD85</f>
        <v>382.24755900000002</v>
      </c>
      <c r="AD89">
        <f>'AEO 2021 Table 47 Raw'!AE85</f>
        <v>392.25262500000002</v>
      </c>
      <c r="AE89">
        <f>'AEO 2021 Table 47 Raw'!AF85</f>
        <v>402.25811800000002</v>
      </c>
      <c r="AF89">
        <f>'AEO 2021 Table 47 Raw'!AG85</f>
        <v>412.490906</v>
      </c>
      <c r="AG89">
        <f>'AEO 2021 Table 47 Raw'!AH85</f>
        <v>422.99331699999999</v>
      </c>
      <c r="AH89">
        <f>'AEO 2021 Table 47 Raw'!AI85</f>
        <v>433.805206</v>
      </c>
      <c r="AI89">
        <f>'AEO 2021 Table 47 Raw'!AJ85</f>
        <v>444.95489500000002</v>
      </c>
      <c r="AJ89" s="62">
        <f>'AEO 2021 Table 47 Raw'!AK85</f>
        <v>3.9E-2</v>
      </c>
    </row>
    <row r="90" spans="1:36">
      <c r="A90" t="s">
        <v>297</v>
      </c>
      <c r="B90" t="s">
        <v>670</v>
      </c>
      <c r="C90" t="s">
        <v>671</v>
      </c>
      <c r="D90" t="s">
        <v>277</v>
      </c>
      <c r="E90">
        <f>'AEO 2021 Table 47 Raw'!F86</f>
        <v>618.97699</v>
      </c>
      <c r="F90">
        <f>'AEO 2021 Table 47 Raw'!G86</f>
        <v>773.94256600000006</v>
      </c>
      <c r="G90">
        <f>'AEO 2021 Table 47 Raw'!H86</f>
        <v>834.68505900000002</v>
      </c>
      <c r="H90">
        <f>'AEO 2021 Table 47 Raw'!I86</f>
        <v>865.90063499999997</v>
      </c>
      <c r="I90">
        <f>'AEO 2021 Table 47 Raw'!J86</f>
        <v>915.13147000000004</v>
      </c>
      <c r="J90">
        <f>'AEO 2021 Table 47 Raw'!K86</f>
        <v>972.84936500000003</v>
      </c>
      <c r="K90">
        <f>'AEO 2021 Table 47 Raw'!L86</f>
        <v>1029.237061</v>
      </c>
      <c r="L90">
        <f>'AEO 2021 Table 47 Raw'!M86</f>
        <v>1086.4056399999999</v>
      </c>
      <c r="M90">
        <f>'AEO 2021 Table 47 Raw'!N86</f>
        <v>1144.977173</v>
      </c>
      <c r="N90">
        <f>'AEO 2021 Table 47 Raw'!O86</f>
        <v>1204.563721</v>
      </c>
      <c r="O90">
        <f>'AEO 2021 Table 47 Raw'!P86</f>
        <v>1265.042725</v>
      </c>
      <c r="P90">
        <f>'AEO 2021 Table 47 Raw'!Q86</f>
        <v>1326.9542240000001</v>
      </c>
      <c r="Q90">
        <f>'AEO 2021 Table 47 Raw'!R86</f>
        <v>1389.4307859999999</v>
      </c>
      <c r="R90">
        <f>'AEO 2021 Table 47 Raw'!S86</f>
        <v>1452.5458980000001</v>
      </c>
      <c r="S90">
        <f>'AEO 2021 Table 47 Raw'!T86</f>
        <v>1516.279053</v>
      </c>
      <c r="T90">
        <f>'AEO 2021 Table 47 Raw'!U86</f>
        <v>1581.014404</v>
      </c>
      <c r="U90">
        <f>'AEO 2021 Table 47 Raw'!V86</f>
        <v>1646.630615</v>
      </c>
      <c r="V90">
        <f>'AEO 2021 Table 47 Raw'!W86</f>
        <v>1712.624634</v>
      </c>
      <c r="W90">
        <f>'AEO 2021 Table 47 Raw'!X86</f>
        <v>1779.0205080000001</v>
      </c>
      <c r="X90">
        <f>'AEO 2021 Table 47 Raw'!Y86</f>
        <v>1846.3770750000001</v>
      </c>
      <c r="Y90">
        <f>'AEO 2021 Table 47 Raw'!Z86</f>
        <v>1915.294678</v>
      </c>
      <c r="Z90">
        <f>'AEO 2021 Table 47 Raw'!AA86</f>
        <v>1986.276001</v>
      </c>
      <c r="AA90">
        <f>'AEO 2021 Table 47 Raw'!AB86</f>
        <v>2059.3171390000002</v>
      </c>
      <c r="AB90">
        <f>'AEO 2021 Table 47 Raw'!AC86</f>
        <v>2133.8937989999999</v>
      </c>
      <c r="AC90">
        <f>'AEO 2021 Table 47 Raw'!AD86</f>
        <v>2209.33374</v>
      </c>
      <c r="AD90">
        <f>'AEO 2021 Table 47 Raw'!AE86</f>
        <v>2284.8486330000001</v>
      </c>
      <c r="AE90">
        <f>'AEO 2021 Table 47 Raw'!AF86</f>
        <v>2360.2358399999998</v>
      </c>
      <c r="AF90">
        <f>'AEO 2021 Table 47 Raw'!AG86</f>
        <v>2435.9555660000001</v>
      </c>
      <c r="AG90">
        <f>'AEO 2021 Table 47 Raw'!AH86</f>
        <v>2511.7475589999999</v>
      </c>
      <c r="AH90">
        <f>'AEO 2021 Table 47 Raw'!AI86</f>
        <v>2586.9179690000001</v>
      </c>
      <c r="AI90">
        <f>'AEO 2021 Table 47 Raw'!AJ86</f>
        <v>2660.772461</v>
      </c>
      <c r="AJ90" s="62">
        <f>'AEO 2021 Table 47 Raw'!AK86</f>
        <v>0.05</v>
      </c>
    </row>
    <row r="91" spans="1:36">
      <c r="A91" t="s">
        <v>298</v>
      </c>
      <c r="B91" t="s">
        <v>672</v>
      </c>
      <c r="C91" t="s">
        <v>673</v>
      </c>
      <c r="D91" t="s">
        <v>277</v>
      </c>
      <c r="E91">
        <f>'AEO 2021 Table 47 Raw'!F87</f>
        <v>119.216713</v>
      </c>
      <c r="F91">
        <f>'AEO 2021 Table 47 Raw'!G87</f>
        <v>219.16575599999999</v>
      </c>
      <c r="G91">
        <f>'AEO 2021 Table 47 Raw'!H87</f>
        <v>263.28012100000001</v>
      </c>
      <c r="H91">
        <f>'AEO 2021 Table 47 Raw'!I87</f>
        <v>287.62631199999998</v>
      </c>
      <c r="I91">
        <f>'AEO 2021 Table 47 Raw'!J87</f>
        <v>305.624146</v>
      </c>
      <c r="J91">
        <f>'AEO 2021 Table 47 Raw'!K87</f>
        <v>318.87039199999998</v>
      </c>
      <c r="K91">
        <f>'AEO 2021 Table 47 Raw'!L87</f>
        <v>325.58288599999997</v>
      </c>
      <c r="L91">
        <f>'AEO 2021 Table 47 Raw'!M87</f>
        <v>331.68810999999999</v>
      </c>
      <c r="M91">
        <f>'AEO 2021 Table 47 Raw'!N87</f>
        <v>337.24822999999998</v>
      </c>
      <c r="N91">
        <f>'AEO 2021 Table 47 Raw'!O87</f>
        <v>342.24996900000002</v>
      </c>
      <c r="O91">
        <f>'AEO 2021 Table 47 Raw'!P87</f>
        <v>346.70931999999999</v>
      </c>
      <c r="P91">
        <f>'AEO 2021 Table 47 Raw'!Q87</f>
        <v>350.42318699999998</v>
      </c>
      <c r="Q91">
        <f>'AEO 2021 Table 47 Raw'!R87</f>
        <v>353.38314800000001</v>
      </c>
      <c r="R91">
        <f>'AEO 2021 Table 47 Raw'!S87</f>
        <v>356.238068</v>
      </c>
      <c r="S91">
        <f>'AEO 2021 Table 47 Raw'!T87</f>
        <v>359.108002</v>
      </c>
      <c r="T91">
        <f>'AEO 2021 Table 47 Raw'!U87</f>
        <v>361.97283900000002</v>
      </c>
      <c r="U91">
        <f>'AEO 2021 Table 47 Raw'!V87</f>
        <v>364.90484600000002</v>
      </c>
      <c r="V91">
        <f>'AEO 2021 Table 47 Raw'!W87</f>
        <v>367.749908</v>
      </c>
      <c r="W91">
        <f>'AEO 2021 Table 47 Raw'!X87</f>
        <v>370.51232900000002</v>
      </c>
      <c r="X91">
        <f>'AEO 2021 Table 47 Raw'!Y87</f>
        <v>373.29528800000003</v>
      </c>
      <c r="Y91">
        <f>'AEO 2021 Table 47 Raw'!Z87</f>
        <v>376.16384900000003</v>
      </c>
      <c r="Z91">
        <f>'AEO 2021 Table 47 Raw'!AA87</f>
        <v>379.22448700000001</v>
      </c>
      <c r="AA91">
        <f>'AEO 2021 Table 47 Raw'!AB87</f>
        <v>382.41839599999997</v>
      </c>
      <c r="AB91">
        <f>'AEO 2021 Table 47 Raw'!AC87</f>
        <v>385.67401100000001</v>
      </c>
      <c r="AC91">
        <f>'AEO 2021 Table 47 Raw'!AD87</f>
        <v>388.99264499999998</v>
      </c>
      <c r="AD91">
        <f>'AEO 2021 Table 47 Raw'!AE87</f>
        <v>392.38583399999999</v>
      </c>
      <c r="AE91">
        <f>'AEO 2021 Table 47 Raw'!AF87</f>
        <v>395.86617999999999</v>
      </c>
      <c r="AF91">
        <f>'AEO 2021 Table 47 Raw'!AG87</f>
        <v>399.42041</v>
      </c>
      <c r="AG91">
        <f>'AEO 2021 Table 47 Raw'!AH87</f>
        <v>403.10320999999999</v>
      </c>
      <c r="AH91">
        <f>'AEO 2021 Table 47 Raw'!AI87</f>
        <v>406.96740699999998</v>
      </c>
      <c r="AI91">
        <f>'AEO 2021 Table 47 Raw'!AJ87</f>
        <v>411.04797400000001</v>
      </c>
      <c r="AJ91" s="62">
        <f>'AEO 2021 Table 47 Raw'!AK87</f>
        <v>4.2000000000000003E-2</v>
      </c>
    </row>
    <row r="92" spans="1:36">
      <c r="A92" t="s">
        <v>299</v>
      </c>
      <c r="B92" t="s">
        <v>674</v>
      </c>
      <c r="C92" t="s">
        <v>675</v>
      </c>
      <c r="D92" t="s">
        <v>277</v>
      </c>
      <c r="E92">
        <f>'AEO 2021 Table 47 Raw'!F88</f>
        <v>193.16528299999999</v>
      </c>
      <c r="F92">
        <f>'AEO 2021 Table 47 Raw'!G88</f>
        <v>374.90566999999999</v>
      </c>
      <c r="G92">
        <f>'AEO 2021 Table 47 Raw'!H88</f>
        <v>455.84149200000002</v>
      </c>
      <c r="H92">
        <f>'AEO 2021 Table 47 Raw'!I88</f>
        <v>500.13897700000001</v>
      </c>
      <c r="I92">
        <f>'AEO 2021 Table 47 Raw'!J88</f>
        <v>544.26348900000005</v>
      </c>
      <c r="J92">
        <f>'AEO 2021 Table 47 Raw'!K88</f>
        <v>581.05285600000002</v>
      </c>
      <c r="K92">
        <f>'AEO 2021 Table 47 Raw'!L88</f>
        <v>616.67150900000001</v>
      </c>
      <c r="L92">
        <f>'AEO 2021 Table 47 Raw'!M88</f>
        <v>652.93536400000005</v>
      </c>
      <c r="M92">
        <f>'AEO 2021 Table 47 Raw'!N88</f>
        <v>689.71502699999996</v>
      </c>
      <c r="N92">
        <f>'AEO 2021 Table 47 Raw'!O88</f>
        <v>726.80731200000002</v>
      </c>
      <c r="O92">
        <f>'AEO 2021 Table 47 Raw'!P88</f>
        <v>763.97796600000004</v>
      </c>
      <c r="P92">
        <f>'AEO 2021 Table 47 Raw'!Q88</f>
        <v>802.033142</v>
      </c>
      <c r="Q92">
        <f>'AEO 2021 Table 47 Raw'!R88</f>
        <v>840.92266800000004</v>
      </c>
      <c r="R92">
        <f>'AEO 2021 Table 47 Raw'!S88</f>
        <v>880.67901600000005</v>
      </c>
      <c r="S92">
        <f>'AEO 2021 Table 47 Raw'!T88</f>
        <v>921.559753</v>
      </c>
      <c r="T92">
        <f>'AEO 2021 Table 47 Raw'!U88</f>
        <v>963.64355499999999</v>
      </c>
      <c r="U92">
        <f>'AEO 2021 Table 47 Raw'!V88</f>
        <v>1006.476013</v>
      </c>
      <c r="V92">
        <f>'AEO 2021 Table 47 Raw'!W88</f>
        <v>1050.5295410000001</v>
      </c>
      <c r="W92">
        <f>'AEO 2021 Table 47 Raw'!X88</f>
        <v>1095.922607</v>
      </c>
      <c r="X92">
        <f>'AEO 2021 Table 47 Raw'!Y88</f>
        <v>1142.6633300000001</v>
      </c>
      <c r="Y92">
        <f>'AEO 2021 Table 47 Raw'!Z88</f>
        <v>1190.9151609999999</v>
      </c>
      <c r="Z92">
        <f>'AEO 2021 Table 47 Raw'!AA88</f>
        <v>1240.471558</v>
      </c>
      <c r="AA92">
        <f>'AEO 2021 Table 47 Raw'!AB88</f>
        <v>1291.4525149999999</v>
      </c>
      <c r="AB92">
        <f>'AEO 2021 Table 47 Raw'!AC88</f>
        <v>1343.6793210000001</v>
      </c>
      <c r="AC92">
        <f>'AEO 2021 Table 47 Raw'!AD88</f>
        <v>1397.3267820000001</v>
      </c>
      <c r="AD92">
        <f>'AEO 2021 Table 47 Raw'!AE88</f>
        <v>1452.252686</v>
      </c>
      <c r="AE92">
        <f>'AEO 2021 Table 47 Raw'!AF88</f>
        <v>1506.7248540000001</v>
      </c>
      <c r="AF92">
        <f>'AEO 2021 Table 47 Raw'!AG88</f>
        <v>1562.0986330000001</v>
      </c>
      <c r="AG92">
        <f>'AEO 2021 Table 47 Raw'!AH88</f>
        <v>1618.6655270000001</v>
      </c>
      <c r="AH92">
        <f>'AEO 2021 Table 47 Raw'!AI88</f>
        <v>1676.7257079999999</v>
      </c>
      <c r="AI92">
        <f>'AEO 2021 Table 47 Raw'!AJ88</f>
        <v>1736.6813959999999</v>
      </c>
      <c r="AJ92" s="62">
        <f>'AEO 2021 Table 47 Raw'!AK88</f>
        <v>7.5999999999999998E-2</v>
      </c>
    </row>
    <row r="93" spans="1:36">
      <c r="A93" t="s">
        <v>300</v>
      </c>
      <c r="B93" t="s">
        <v>676</v>
      </c>
      <c r="C93" t="s">
        <v>677</v>
      </c>
      <c r="D93" t="s">
        <v>277</v>
      </c>
      <c r="E93">
        <f>'AEO 2021 Table 47 Raw'!F89</f>
        <v>81.559464000000006</v>
      </c>
      <c r="F93">
        <f>'AEO 2021 Table 47 Raw'!G89</f>
        <v>140.07978800000001</v>
      </c>
      <c r="G93">
        <f>'AEO 2021 Table 47 Raw'!H89</f>
        <v>165.057816</v>
      </c>
      <c r="H93">
        <f>'AEO 2021 Table 47 Raw'!I89</f>
        <v>178.403839</v>
      </c>
      <c r="I93">
        <f>'AEO 2021 Table 47 Raw'!J89</f>
        <v>194.78753699999999</v>
      </c>
      <c r="J93">
        <f>'AEO 2021 Table 47 Raw'!K89</f>
        <v>210.56733700000001</v>
      </c>
      <c r="K93">
        <f>'AEO 2021 Table 47 Raw'!L89</f>
        <v>228.399734</v>
      </c>
      <c r="L93">
        <f>'AEO 2021 Table 47 Raw'!M89</f>
        <v>247.63130200000001</v>
      </c>
      <c r="M93">
        <f>'AEO 2021 Table 47 Raw'!N89</f>
        <v>268.32702599999999</v>
      </c>
      <c r="N93">
        <f>'AEO 2021 Table 47 Raw'!O89</f>
        <v>290.29193099999998</v>
      </c>
      <c r="O93">
        <f>'AEO 2021 Table 47 Raw'!P89</f>
        <v>313.18335000000002</v>
      </c>
      <c r="P93">
        <f>'AEO 2021 Table 47 Raw'!Q89</f>
        <v>336.74285900000001</v>
      </c>
      <c r="Q93">
        <f>'AEO 2021 Table 47 Raw'!R89</f>
        <v>360.68170199999997</v>
      </c>
      <c r="R93">
        <f>'AEO 2021 Table 47 Raw'!S89</f>
        <v>384.776276</v>
      </c>
      <c r="S93">
        <f>'AEO 2021 Table 47 Raw'!T89</f>
        <v>408.93795799999998</v>
      </c>
      <c r="T93">
        <f>'AEO 2021 Table 47 Raw'!U89</f>
        <v>433.79733299999998</v>
      </c>
      <c r="U93">
        <f>'AEO 2021 Table 47 Raw'!V89</f>
        <v>459.64868200000001</v>
      </c>
      <c r="V93">
        <f>'AEO 2021 Table 47 Raw'!W89</f>
        <v>486.68194599999998</v>
      </c>
      <c r="W93">
        <f>'AEO 2021 Table 47 Raw'!X89</f>
        <v>514.95910600000002</v>
      </c>
      <c r="X93">
        <f>'AEO 2021 Table 47 Raw'!Y89</f>
        <v>544.50598100000002</v>
      </c>
      <c r="Y93">
        <f>'AEO 2021 Table 47 Raw'!Z89</f>
        <v>575.342896</v>
      </c>
      <c r="Z93">
        <f>'AEO 2021 Table 47 Raw'!AA89</f>
        <v>607.26843299999996</v>
      </c>
      <c r="AA93">
        <f>'AEO 2021 Table 47 Raw'!AB89</f>
        <v>640.44976799999995</v>
      </c>
      <c r="AB93">
        <f>'AEO 2021 Table 47 Raw'!AC89</f>
        <v>674.97344999999996</v>
      </c>
      <c r="AC93">
        <f>'AEO 2021 Table 47 Raw'!AD89</f>
        <v>710.845642</v>
      </c>
      <c r="AD93">
        <f>'AEO 2021 Table 47 Raw'!AE89</f>
        <v>748.08526600000005</v>
      </c>
      <c r="AE93">
        <f>'AEO 2021 Table 47 Raw'!AF89</f>
        <v>786.48590100000001</v>
      </c>
      <c r="AF93">
        <f>'AEO 2021 Table 47 Raw'!AG89</f>
        <v>826.15936299999998</v>
      </c>
      <c r="AG93">
        <f>'AEO 2021 Table 47 Raw'!AH89</f>
        <v>867.20568800000001</v>
      </c>
      <c r="AH93">
        <f>'AEO 2021 Table 47 Raw'!AI89</f>
        <v>909.61236599999995</v>
      </c>
      <c r="AI93">
        <f>'AEO 2021 Table 47 Raw'!AJ89</f>
        <v>953.42645300000004</v>
      </c>
      <c r="AJ93" s="62">
        <f>'AEO 2021 Table 47 Raw'!AK89</f>
        <v>8.5000000000000006E-2</v>
      </c>
    </row>
    <row r="94" spans="1:36">
      <c r="A94" t="s">
        <v>301</v>
      </c>
      <c r="B94" t="s">
        <v>678</v>
      </c>
      <c r="C94" t="s">
        <v>679</v>
      </c>
      <c r="D94" t="s">
        <v>277</v>
      </c>
      <c r="E94">
        <f>'AEO 2021 Table 47 Raw'!F90</f>
        <v>69.742096000000004</v>
      </c>
      <c r="F94">
        <f>'AEO 2021 Table 47 Raw'!G90</f>
        <v>131.43804900000001</v>
      </c>
      <c r="G94">
        <f>'AEO 2021 Table 47 Raw'!H90</f>
        <v>158.68034399999999</v>
      </c>
      <c r="H94">
        <f>'AEO 2021 Table 47 Raw'!I90</f>
        <v>173.520599</v>
      </c>
      <c r="I94">
        <f>'AEO 2021 Table 47 Raw'!J90</f>
        <v>186.72010800000001</v>
      </c>
      <c r="J94">
        <f>'AEO 2021 Table 47 Raw'!K90</f>
        <v>196.99890099999999</v>
      </c>
      <c r="K94">
        <f>'AEO 2021 Table 47 Raw'!L90</f>
        <v>204.19982899999999</v>
      </c>
      <c r="L94">
        <f>'AEO 2021 Table 47 Raw'!M90</f>
        <v>211.61386100000001</v>
      </c>
      <c r="M94">
        <f>'AEO 2021 Table 47 Raw'!N90</f>
        <v>219.25602699999999</v>
      </c>
      <c r="N94">
        <f>'AEO 2021 Table 47 Raw'!O90</f>
        <v>227.12773100000001</v>
      </c>
      <c r="O94">
        <f>'AEO 2021 Table 47 Raw'!P90</f>
        <v>235.23220800000001</v>
      </c>
      <c r="P94">
        <f>'AEO 2021 Table 47 Raw'!Q90</f>
        <v>243.57475299999999</v>
      </c>
      <c r="Q94">
        <f>'AEO 2021 Table 47 Raw'!R90</f>
        <v>252.12411499999999</v>
      </c>
      <c r="R94">
        <f>'AEO 2021 Table 47 Raw'!S90</f>
        <v>260.86148100000003</v>
      </c>
      <c r="S94">
        <f>'AEO 2021 Table 47 Raw'!T90</f>
        <v>269.78302000000002</v>
      </c>
      <c r="T94">
        <f>'AEO 2021 Table 47 Raw'!U90</f>
        <v>278.88677999999999</v>
      </c>
      <c r="U94">
        <f>'AEO 2021 Table 47 Raw'!V90</f>
        <v>288.14254799999998</v>
      </c>
      <c r="V94">
        <f>'AEO 2021 Table 47 Raw'!W90</f>
        <v>297.51876800000002</v>
      </c>
      <c r="W94">
        <f>'AEO 2021 Table 47 Raw'!X90</f>
        <v>306.90365600000001</v>
      </c>
      <c r="X94">
        <f>'AEO 2021 Table 47 Raw'!Y90</f>
        <v>316.35650600000002</v>
      </c>
      <c r="Y94">
        <f>'AEO 2021 Table 47 Raw'!Z90</f>
        <v>326.06564300000002</v>
      </c>
      <c r="Z94">
        <f>'AEO 2021 Table 47 Raw'!AA90</f>
        <v>336.02792399999998</v>
      </c>
      <c r="AA94">
        <f>'AEO 2021 Table 47 Raw'!AB90</f>
        <v>346.25894199999999</v>
      </c>
      <c r="AB94">
        <f>'AEO 2021 Table 47 Raw'!AC90</f>
        <v>356.76721199999997</v>
      </c>
      <c r="AC94">
        <f>'AEO 2021 Table 47 Raw'!AD90</f>
        <v>367.55902099999997</v>
      </c>
      <c r="AD94">
        <f>'AEO 2021 Table 47 Raw'!AE90</f>
        <v>378.64498900000001</v>
      </c>
      <c r="AE94">
        <f>'AEO 2021 Table 47 Raw'!AF90</f>
        <v>390.02023300000002</v>
      </c>
      <c r="AF94">
        <f>'AEO 2021 Table 47 Raw'!AG90</f>
        <v>401.705444</v>
      </c>
      <c r="AG94">
        <f>'AEO 2021 Table 47 Raw'!AH90</f>
        <v>413.71331800000002</v>
      </c>
      <c r="AH94">
        <f>'AEO 2021 Table 47 Raw'!AI90</f>
        <v>426.05297899999999</v>
      </c>
      <c r="AI94">
        <f>'AEO 2021 Table 47 Raw'!AJ90</f>
        <v>438.73550399999999</v>
      </c>
      <c r="AJ94" s="62">
        <f>'AEO 2021 Table 47 Raw'!AK90</f>
        <v>6.3E-2</v>
      </c>
    </row>
    <row r="95" spans="1:36">
      <c r="A95" t="s">
        <v>168</v>
      </c>
      <c r="B95" t="s">
        <v>680</v>
      </c>
      <c r="C95" t="s">
        <v>681</v>
      </c>
      <c r="D95" t="s">
        <v>277</v>
      </c>
      <c r="E95">
        <f>'AEO 2021 Table 47 Raw'!F91</f>
        <v>3126.5522460000002</v>
      </c>
      <c r="F95">
        <f>'AEO 2021 Table 47 Raw'!G91</f>
        <v>4820.5991210000002</v>
      </c>
      <c r="G95">
        <f>'AEO 2021 Table 47 Raw'!H91</f>
        <v>5532.1162109999996</v>
      </c>
      <c r="H95">
        <f>'AEO 2021 Table 47 Raw'!I91</f>
        <v>5913.2172849999997</v>
      </c>
      <c r="I95">
        <f>'AEO 2021 Table 47 Raw'!J91</f>
        <v>6265.341797</v>
      </c>
      <c r="J95">
        <f>'AEO 2021 Table 47 Raw'!K91</f>
        <v>6589.8559569999998</v>
      </c>
      <c r="K95">
        <f>'AEO 2021 Table 47 Raw'!L91</f>
        <v>6861.2631840000004</v>
      </c>
      <c r="L95">
        <f>'AEO 2021 Table 47 Raw'!M91</f>
        <v>7134.107422</v>
      </c>
      <c r="M95">
        <f>'AEO 2021 Table 47 Raw'!N91</f>
        <v>7411.8583980000003</v>
      </c>
      <c r="N95">
        <f>'AEO 2021 Table 47 Raw'!O91</f>
        <v>7692.5161129999997</v>
      </c>
      <c r="O95">
        <f>'AEO 2021 Table 47 Raw'!P91</f>
        <v>7983.2587890000004</v>
      </c>
      <c r="P95">
        <f>'AEO 2021 Table 47 Raw'!Q91</f>
        <v>8284.4755860000005</v>
      </c>
      <c r="Q95">
        <f>'AEO 2021 Table 47 Raw'!R91</f>
        <v>8595.4912110000005</v>
      </c>
      <c r="R95">
        <f>'AEO 2021 Table 47 Raw'!S91</f>
        <v>8915.59375</v>
      </c>
      <c r="S95">
        <f>'AEO 2021 Table 47 Raw'!T91</f>
        <v>9244.8574219999991</v>
      </c>
      <c r="T95">
        <f>'AEO 2021 Table 47 Raw'!U91</f>
        <v>9581.7744139999995</v>
      </c>
      <c r="U95">
        <f>'AEO 2021 Table 47 Raw'!V91</f>
        <v>9922.265625</v>
      </c>
      <c r="V95">
        <f>'AEO 2021 Table 47 Raw'!W91</f>
        <v>10269.247069999999</v>
      </c>
      <c r="W95">
        <f>'AEO 2021 Table 47 Raw'!X91</f>
        <v>10628.137694999999</v>
      </c>
      <c r="X95">
        <f>'AEO 2021 Table 47 Raw'!Y91</f>
        <v>10999.823242</v>
      </c>
      <c r="Y95">
        <f>'AEO 2021 Table 47 Raw'!Z91</f>
        <v>11385.894531</v>
      </c>
      <c r="Z95">
        <f>'AEO 2021 Table 47 Raw'!AA91</f>
        <v>11784.248046999999</v>
      </c>
      <c r="AA95">
        <f>'AEO 2021 Table 47 Raw'!AB91</f>
        <v>12197.815430000001</v>
      </c>
      <c r="AB95">
        <f>'AEO 2021 Table 47 Raw'!AC91</f>
        <v>12625.571289</v>
      </c>
      <c r="AC95">
        <f>'AEO 2021 Table 47 Raw'!AD91</f>
        <v>13064.708984000001</v>
      </c>
      <c r="AD95">
        <f>'AEO 2021 Table 47 Raw'!AE91</f>
        <v>13513.184569999999</v>
      </c>
      <c r="AE95">
        <f>'AEO 2021 Table 47 Raw'!AF91</f>
        <v>13968.347656</v>
      </c>
      <c r="AF95">
        <f>'AEO 2021 Table 47 Raw'!AG91</f>
        <v>14435.630859000001</v>
      </c>
      <c r="AG95">
        <f>'AEO 2021 Table 47 Raw'!AH91</f>
        <v>14916.823242</v>
      </c>
      <c r="AH95">
        <f>'AEO 2021 Table 47 Raw'!AI91</f>
        <v>15411.027344</v>
      </c>
      <c r="AI95">
        <f>'AEO 2021 Table 47 Raw'!AJ91</f>
        <v>15918.774414</v>
      </c>
      <c r="AJ95" s="62">
        <f>'AEO 2021 Table 47 Raw'!AK91</f>
        <v>5.6000000000000001E-2</v>
      </c>
    </row>
    <row r="96" spans="1:36">
      <c r="A96" t="s">
        <v>167</v>
      </c>
      <c r="B96"/>
      <c r="E96">
        <f>'AEO 2021 Table 47 Raw'!F92</f>
        <v>0</v>
      </c>
      <c r="F96">
        <f>'AEO 2021 Table 47 Raw'!G92</f>
        <v>0</v>
      </c>
      <c r="G96">
        <f>'AEO 2021 Table 47 Raw'!H92</f>
        <v>0</v>
      </c>
      <c r="H96">
        <f>'AEO 2021 Table 47 Raw'!I92</f>
        <v>0</v>
      </c>
      <c r="I96">
        <f>'AEO 2021 Table 47 Raw'!J92</f>
        <v>0</v>
      </c>
      <c r="J96">
        <f>'AEO 2021 Table 47 Raw'!K92</f>
        <v>0</v>
      </c>
      <c r="K96">
        <f>'AEO 2021 Table 47 Raw'!L92</f>
        <v>0</v>
      </c>
      <c r="L96">
        <f>'AEO 2021 Table 47 Raw'!M92</f>
        <v>0</v>
      </c>
      <c r="M96">
        <f>'AEO 2021 Table 47 Raw'!N92</f>
        <v>0</v>
      </c>
      <c r="N96">
        <f>'AEO 2021 Table 47 Raw'!O92</f>
        <v>0</v>
      </c>
      <c r="O96">
        <f>'AEO 2021 Table 47 Raw'!P92</f>
        <v>0</v>
      </c>
      <c r="P96">
        <f>'AEO 2021 Table 47 Raw'!Q92</f>
        <v>0</v>
      </c>
      <c r="Q96">
        <f>'AEO 2021 Table 47 Raw'!R92</f>
        <v>0</v>
      </c>
      <c r="R96">
        <f>'AEO 2021 Table 47 Raw'!S92</f>
        <v>0</v>
      </c>
      <c r="S96">
        <f>'AEO 2021 Table 47 Raw'!T92</f>
        <v>0</v>
      </c>
      <c r="T96">
        <f>'AEO 2021 Table 47 Raw'!U92</f>
        <v>0</v>
      </c>
      <c r="U96">
        <f>'AEO 2021 Table 47 Raw'!V92</f>
        <v>0</v>
      </c>
      <c r="V96">
        <f>'AEO 2021 Table 47 Raw'!W92</f>
        <v>0</v>
      </c>
      <c r="W96">
        <f>'AEO 2021 Table 47 Raw'!X92</f>
        <v>0</v>
      </c>
      <c r="X96">
        <f>'AEO 2021 Table 47 Raw'!Y92</f>
        <v>0</v>
      </c>
      <c r="Y96">
        <f>'AEO 2021 Table 47 Raw'!Z92</f>
        <v>0</v>
      </c>
      <c r="Z96">
        <f>'AEO 2021 Table 47 Raw'!AA92</f>
        <v>0</v>
      </c>
      <c r="AA96">
        <f>'AEO 2021 Table 47 Raw'!AB92</f>
        <v>0</v>
      </c>
      <c r="AB96">
        <f>'AEO 2021 Table 47 Raw'!AC92</f>
        <v>0</v>
      </c>
      <c r="AC96">
        <f>'AEO 2021 Table 47 Raw'!AD92</f>
        <v>0</v>
      </c>
      <c r="AD96">
        <f>'AEO 2021 Table 47 Raw'!AE92</f>
        <v>0</v>
      </c>
      <c r="AE96">
        <f>'AEO 2021 Table 47 Raw'!AF92</f>
        <v>0</v>
      </c>
      <c r="AF96">
        <f>'AEO 2021 Table 47 Raw'!AG92</f>
        <v>0</v>
      </c>
      <c r="AG96">
        <f>'AEO 2021 Table 47 Raw'!AH92</f>
        <v>0</v>
      </c>
      <c r="AH96">
        <f>'AEO 2021 Table 47 Raw'!AI92</f>
        <v>0</v>
      </c>
      <c r="AI96">
        <f>'AEO 2021 Table 47 Raw'!AJ92</f>
        <v>0</v>
      </c>
      <c r="AJ96" s="62">
        <f>'AEO 2021 Table 47 Raw'!AK92</f>
        <v>0</v>
      </c>
    </row>
    <row r="97" spans="1:36">
      <c r="A97" t="s">
        <v>289</v>
      </c>
      <c r="B97" t="s">
        <v>682</v>
      </c>
      <c r="C97" t="s">
        <v>683</v>
      </c>
      <c r="D97" t="s">
        <v>316</v>
      </c>
      <c r="E97">
        <f>'AEO 2021 Table 47 Raw'!F93</f>
        <v>12.766569</v>
      </c>
      <c r="F97">
        <f>'AEO 2021 Table 47 Raw'!G93</f>
        <v>0</v>
      </c>
      <c r="G97">
        <f>'AEO 2021 Table 47 Raw'!H93</f>
        <v>52.252617000000001</v>
      </c>
      <c r="H97">
        <f>'AEO 2021 Table 47 Raw'!I93</f>
        <v>246.18942300000001</v>
      </c>
      <c r="I97">
        <f>'AEO 2021 Table 47 Raw'!J93</f>
        <v>296.07037400000002</v>
      </c>
      <c r="J97">
        <f>'AEO 2021 Table 47 Raw'!K93</f>
        <v>437.85672</v>
      </c>
      <c r="K97">
        <f>'AEO 2021 Table 47 Raw'!L93</f>
        <v>368.492279</v>
      </c>
      <c r="L97">
        <f>'AEO 2021 Table 47 Raw'!M93</f>
        <v>361.94036899999998</v>
      </c>
      <c r="M97">
        <f>'AEO 2021 Table 47 Raw'!N93</f>
        <v>407.28619400000002</v>
      </c>
      <c r="N97">
        <f>'AEO 2021 Table 47 Raw'!O93</f>
        <v>384.99676499999998</v>
      </c>
      <c r="O97">
        <f>'AEO 2021 Table 47 Raw'!P93</f>
        <v>413.401184</v>
      </c>
      <c r="P97">
        <f>'AEO 2021 Table 47 Raw'!Q93</f>
        <v>434.65106200000002</v>
      </c>
      <c r="Q97">
        <f>'AEO 2021 Table 47 Raw'!R93</f>
        <v>459.50088499999998</v>
      </c>
      <c r="R97">
        <f>'AEO 2021 Table 47 Raw'!S93</f>
        <v>476.61776700000001</v>
      </c>
      <c r="S97">
        <f>'AEO 2021 Table 47 Raw'!T93</f>
        <v>489.135559</v>
      </c>
      <c r="T97">
        <f>'AEO 2021 Table 47 Raw'!U93</f>
        <v>498.09378099999998</v>
      </c>
      <c r="U97">
        <f>'AEO 2021 Table 47 Raw'!V93</f>
        <v>471.696777</v>
      </c>
      <c r="V97">
        <f>'AEO 2021 Table 47 Raw'!W93</f>
        <v>455.21768200000002</v>
      </c>
      <c r="W97">
        <f>'AEO 2021 Table 47 Raw'!X93</f>
        <v>464.049286</v>
      </c>
      <c r="X97">
        <f>'AEO 2021 Table 47 Raw'!Y93</f>
        <v>472.574524</v>
      </c>
      <c r="Y97">
        <f>'AEO 2021 Table 47 Raw'!Z93</f>
        <v>483.26721199999997</v>
      </c>
      <c r="Z97">
        <f>'AEO 2021 Table 47 Raw'!AA93</f>
        <v>488.19723499999998</v>
      </c>
      <c r="AA97">
        <f>'AEO 2021 Table 47 Raw'!AB93</f>
        <v>500.796875</v>
      </c>
      <c r="AB97">
        <f>'AEO 2021 Table 47 Raw'!AC93</f>
        <v>511.55892899999998</v>
      </c>
      <c r="AC97">
        <f>'AEO 2021 Table 47 Raw'!AD93</f>
        <v>510.91027800000001</v>
      </c>
      <c r="AD97">
        <f>'AEO 2021 Table 47 Raw'!AE93</f>
        <v>503.70721400000002</v>
      </c>
      <c r="AE97">
        <f>'AEO 2021 Table 47 Raw'!AF93</f>
        <v>500.68963600000001</v>
      </c>
      <c r="AF97">
        <f>'AEO 2021 Table 47 Raw'!AG93</f>
        <v>506.68646200000001</v>
      </c>
      <c r="AG97">
        <f>'AEO 2021 Table 47 Raw'!AH93</f>
        <v>517.70465100000001</v>
      </c>
      <c r="AH97">
        <f>'AEO 2021 Table 47 Raw'!AI93</f>
        <v>524.05957000000001</v>
      </c>
      <c r="AI97">
        <f>'AEO 2021 Table 47 Raw'!AJ93</f>
        <v>532.497253</v>
      </c>
      <c r="AJ97" s="62">
        <f>'AEO 2021 Table 47 Raw'!AK93</f>
        <v>0.13200000000000001</v>
      </c>
    </row>
    <row r="98" spans="1:36">
      <c r="A98" t="s">
        <v>304</v>
      </c>
      <c r="B98" t="s">
        <v>684</v>
      </c>
      <c r="C98" t="s">
        <v>685</v>
      </c>
      <c r="D98" t="s">
        <v>316</v>
      </c>
      <c r="E98">
        <f>'AEO 2021 Table 47 Raw'!F94</f>
        <v>0</v>
      </c>
      <c r="F98">
        <f>'AEO 2021 Table 47 Raw'!G94</f>
        <v>0</v>
      </c>
      <c r="G98">
        <f>'AEO 2021 Table 47 Raw'!H94</f>
        <v>52.252617000000001</v>
      </c>
      <c r="H98">
        <f>'AEO 2021 Table 47 Raw'!I94</f>
        <v>214.376633</v>
      </c>
      <c r="I98">
        <f>'AEO 2021 Table 47 Raw'!J94</f>
        <v>238.23535200000001</v>
      </c>
      <c r="J98">
        <f>'AEO 2021 Table 47 Raw'!K94</f>
        <v>306.90139799999997</v>
      </c>
      <c r="K98">
        <f>'AEO 2021 Table 47 Raw'!L94</f>
        <v>277.23144500000001</v>
      </c>
      <c r="L98">
        <f>'AEO 2021 Table 47 Raw'!M94</f>
        <v>274.634277</v>
      </c>
      <c r="M98">
        <f>'AEO 2021 Table 47 Raw'!N94</f>
        <v>292.23242199999999</v>
      </c>
      <c r="N98">
        <f>'AEO 2021 Table 47 Raw'!O94</f>
        <v>302.931152</v>
      </c>
      <c r="O98">
        <f>'AEO 2021 Table 47 Raw'!P94</f>
        <v>315.81298800000002</v>
      </c>
      <c r="P98">
        <f>'AEO 2021 Table 47 Raw'!Q94</f>
        <v>326.22851600000001</v>
      </c>
      <c r="Q98">
        <f>'AEO 2021 Table 47 Raw'!R94</f>
        <v>337.18310500000001</v>
      </c>
      <c r="R98">
        <f>'AEO 2021 Table 47 Raw'!S94</f>
        <v>342.09082000000001</v>
      </c>
      <c r="S98">
        <f>'AEO 2021 Table 47 Raw'!T94</f>
        <v>344.94921900000003</v>
      </c>
      <c r="T98">
        <f>'AEO 2021 Table 47 Raw'!U94</f>
        <v>339.55908199999999</v>
      </c>
      <c r="U98">
        <f>'AEO 2021 Table 47 Raw'!V94</f>
        <v>322.82470699999999</v>
      </c>
      <c r="V98">
        <f>'AEO 2021 Table 47 Raw'!W94</f>
        <v>313.14209</v>
      </c>
      <c r="W98">
        <f>'AEO 2021 Table 47 Raw'!X94</f>
        <v>320.90429699999999</v>
      </c>
      <c r="X98">
        <f>'AEO 2021 Table 47 Raw'!Y94</f>
        <v>328.787598</v>
      </c>
      <c r="Y98">
        <f>'AEO 2021 Table 47 Raw'!Z94</f>
        <v>338.5625</v>
      </c>
      <c r="Z98">
        <f>'AEO 2021 Table 47 Raw'!AA94</f>
        <v>344.47607399999998</v>
      </c>
      <c r="AA98">
        <f>'AEO 2021 Table 47 Raw'!AB94</f>
        <v>356.08496100000002</v>
      </c>
      <c r="AB98">
        <f>'AEO 2021 Table 47 Raw'!AC94</f>
        <v>366.47167999999999</v>
      </c>
      <c r="AC98">
        <f>'AEO 2021 Table 47 Raw'!AD94</f>
        <v>368.96826199999998</v>
      </c>
      <c r="AD98">
        <f>'AEO 2021 Table 47 Raw'!AE94</f>
        <v>366.59667999999999</v>
      </c>
      <c r="AE98">
        <f>'AEO 2021 Table 47 Raw'!AF94</f>
        <v>367.1875</v>
      </c>
      <c r="AF98">
        <f>'AEO 2021 Table 47 Raw'!AG94</f>
        <v>374.23828099999997</v>
      </c>
      <c r="AG98">
        <f>'AEO 2021 Table 47 Raw'!AH94</f>
        <v>385.15820300000001</v>
      </c>
      <c r="AH98">
        <f>'AEO 2021 Table 47 Raw'!AI94</f>
        <v>392.835938</v>
      </c>
      <c r="AI98">
        <f>'AEO 2021 Table 47 Raw'!AJ94</f>
        <v>402.01367199999999</v>
      </c>
      <c r="AJ98" s="62" t="str">
        <f>'AEO 2021 Table 47 Raw'!AK94</f>
        <v>- -</v>
      </c>
    </row>
    <row r="99" spans="1:36">
      <c r="A99" t="s">
        <v>305</v>
      </c>
      <c r="B99" t="s">
        <v>686</v>
      </c>
      <c r="C99" t="s">
        <v>687</v>
      </c>
      <c r="D99" t="s">
        <v>316</v>
      </c>
      <c r="E99">
        <f>'AEO 2021 Table 47 Raw'!F95</f>
        <v>12.766569</v>
      </c>
      <c r="F99">
        <f>'AEO 2021 Table 47 Raw'!G95</f>
        <v>0</v>
      </c>
      <c r="G99">
        <f>'AEO 2021 Table 47 Raw'!H95</f>
        <v>0</v>
      </c>
      <c r="H99">
        <f>'AEO 2021 Table 47 Raw'!I95</f>
        <v>31.812792000000002</v>
      </c>
      <c r="I99">
        <f>'AEO 2021 Table 47 Raw'!J95</f>
        <v>57.835011000000002</v>
      </c>
      <c r="J99">
        <f>'AEO 2021 Table 47 Raw'!K95</f>
        <v>93.524199999999993</v>
      </c>
      <c r="K99">
        <f>'AEO 2021 Table 47 Raw'!L95</f>
        <v>91.260834000000003</v>
      </c>
      <c r="L99">
        <f>'AEO 2021 Table 47 Raw'!M95</f>
        <v>87.306090999999995</v>
      </c>
      <c r="M99">
        <f>'AEO 2021 Table 47 Raw'!N95</f>
        <v>84.665649000000002</v>
      </c>
      <c r="N99">
        <f>'AEO 2021 Table 47 Raw'!O95</f>
        <v>82.065605000000005</v>
      </c>
      <c r="O99">
        <f>'AEO 2021 Table 47 Raw'!P95</f>
        <v>84.370002999999997</v>
      </c>
      <c r="P99">
        <f>'AEO 2021 Table 47 Raw'!Q95</f>
        <v>85.730689999999996</v>
      </c>
      <c r="Q99">
        <f>'AEO 2021 Table 47 Raw'!R95</f>
        <v>86.845871000000002</v>
      </c>
      <c r="R99">
        <f>'AEO 2021 Table 47 Raw'!S95</f>
        <v>86.609261000000004</v>
      </c>
      <c r="S99">
        <f>'AEO 2021 Table 47 Raw'!T95</f>
        <v>85.671310000000005</v>
      </c>
      <c r="T99">
        <f>'AEO 2021 Table 47 Raw'!U95</f>
        <v>83.069007999999997</v>
      </c>
      <c r="U99">
        <f>'AEO 2021 Table 47 Raw'!V95</f>
        <v>78.363174000000001</v>
      </c>
      <c r="V99">
        <f>'AEO 2021 Table 47 Raw'!W95</f>
        <v>75.100493999999998</v>
      </c>
      <c r="W99">
        <f>'AEO 2021 Table 47 Raw'!X95</f>
        <v>75.463714999999993</v>
      </c>
      <c r="X99">
        <f>'AEO 2021 Table 47 Raw'!Y95</f>
        <v>75.996994000000001</v>
      </c>
      <c r="Y99">
        <f>'AEO 2021 Table 47 Raw'!Z95</f>
        <v>76.946151999999998</v>
      </c>
      <c r="Z99">
        <f>'AEO 2021 Table 47 Raw'!AA95</f>
        <v>77.419646999999998</v>
      </c>
      <c r="AA99">
        <f>'AEO 2021 Table 47 Raw'!AB95</f>
        <v>78.951796999999999</v>
      </c>
      <c r="AB99">
        <f>'AEO 2021 Table 47 Raw'!AC95</f>
        <v>80.508262999999999</v>
      </c>
      <c r="AC99">
        <f>'AEO 2021 Table 47 Raw'!AD95</f>
        <v>80.486084000000005</v>
      </c>
      <c r="AD99">
        <f>'AEO 2021 Table 47 Raw'!AE95</f>
        <v>79.839416999999997</v>
      </c>
      <c r="AE99">
        <f>'AEO 2021 Table 47 Raw'!AF95</f>
        <v>79.747497999999993</v>
      </c>
      <c r="AF99">
        <f>'AEO 2021 Table 47 Raw'!AG95</f>
        <v>80.891768999999996</v>
      </c>
      <c r="AG99">
        <f>'AEO 2021 Table 47 Raw'!AH95</f>
        <v>82.468581999999998</v>
      </c>
      <c r="AH99">
        <f>'AEO 2021 Table 47 Raw'!AI95</f>
        <v>83.210937999999999</v>
      </c>
      <c r="AI99">
        <f>'AEO 2021 Table 47 Raw'!AJ95</f>
        <v>84.195250999999999</v>
      </c>
      <c r="AJ99" s="62">
        <f>'AEO 2021 Table 47 Raw'!AK95</f>
        <v>6.5000000000000002E-2</v>
      </c>
    </row>
    <row r="100" spans="1:36">
      <c r="A100" t="s">
        <v>306</v>
      </c>
      <c r="B100" t="s">
        <v>688</v>
      </c>
      <c r="C100" t="s">
        <v>689</v>
      </c>
      <c r="D100" t="s">
        <v>316</v>
      </c>
      <c r="E100">
        <f>'AEO 2021 Table 47 Raw'!F96</f>
        <v>0</v>
      </c>
      <c r="F100">
        <f>'AEO 2021 Table 47 Raw'!G96</f>
        <v>0</v>
      </c>
      <c r="G100">
        <f>'AEO 2021 Table 47 Raw'!H96</f>
        <v>0</v>
      </c>
      <c r="H100">
        <f>'AEO 2021 Table 47 Raw'!I96</f>
        <v>0</v>
      </c>
      <c r="I100">
        <f>'AEO 2021 Table 47 Raw'!J96</f>
        <v>0</v>
      </c>
      <c r="J100">
        <f>'AEO 2021 Table 47 Raw'!K96</f>
        <v>37.431125999999999</v>
      </c>
      <c r="K100">
        <f>'AEO 2021 Table 47 Raw'!L96</f>
        <v>0</v>
      </c>
      <c r="L100">
        <f>'AEO 2021 Table 47 Raw'!M96</f>
        <v>0</v>
      </c>
      <c r="M100">
        <f>'AEO 2021 Table 47 Raw'!N96</f>
        <v>30.388110999999999</v>
      </c>
      <c r="N100">
        <f>'AEO 2021 Table 47 Raw'!O96</f>
        <v>0</v>
      </c>
      <c r="O100">
        <f>'AEO 2021 Table 47 Raw'!P96</f>
        <v>13.218216</v>
      </c>
      <c r="P100">
        <f>'AEO 2021 Table 47 Raw'!Q96</f>
        <v>22.691863999999999</v>
      </c>
      <c r="Q100">
        <f>'AEO 2021 Table 47 Raw'!R96</f>
        <v>35.471885999999998</v>
      </c>
      <c r="R100">
        <f>'AEO 2021 Table 47 Raw'!S96</f>
        <v>47.917701999999998</v>
      </c>
      <c r="S100">
        <f>'AEO 2021 Table 47 Raw'!T96</f>
        <v>58.515014999999998</v>
      </c>
      <c r="T100">
        <f>'AEO 2021 Table 47 Raw'!U96</f>
        <v>75.465698000000003</v>
      </c>
      <c r="U100">
        <f>'AEO 2021 Table 47 Raw'!V96</f>
        <v>70.508910999999998</v>
      </c>
      <c r="V100">
        <f>'AEO 2021 Table 47 Raw'!W96</f>
        <v>66.975098000000003</v>
      </c>
      <c r="W100">
        <f>'AEO 2021 Table 47 Raw'!X96</f>
        <v>67.681274000000002</v>
      </c>
      <c r="X100">
        <f>'AEO 2021 Table 47 Raw'!Y96</f>
        <v>67.789917000000003</v>
      </c>
      <c r="Y100">
        <f>'AEO 2021 Table 47 Raw'!Z96</f>
        <v>67.758544999999998</v>
      </c>
      <c r="Z100">
        <f>'AEO 2021 Table 47 Raw'!AA96</f>
        <v>66.301513999999997</v>
      </c>
      <c r="AA100">
        <f>'AEO 2021 Table 47 Raw'!AB96</f>
        <v>65.760131999999999</v>
      </c>
      <c r="AB100">
        <f>'AEO 2021 Table 47 Raw'!AC96</f>
        <v>64.578979000000004</v>
      </c>
      <c r="AC100">
        <f>'AEO 2021 Table 47 Raw'!AD96</f>
        <v>61.455933000000002</v>
      </c>
      <c r="AD100">
        <f>'AEO 2021 Table 47 Raw'!AE96</f>
        <v>57.271118000000001</v>
      </c>
      <c r="AE100">
        <f>'AEO 2021 Table 47 Raw'!AF96</f>
        <v>53.754638999999997</v>
      </c>
      <c r="AF100">
        <f>'AEO 2021 Table 47 Raw'!AG96</f>
        <v>51.556395999999999</v>
      </c>
      <c r="AG100">
        <f>'AEO 2021 Table 47 Raw'!AH96</f>
        <v>50.077880999999998</v>
      </c>
      <c r="AH100">
        <f>'AEO 2021 Table 47 Raw'!AI96</f>
        <v>48.012695000000001</v>
      </c>
      <c r="AI100">
        <f>'AEO 2021 Table 47 Raw'!AJ96</f>
        <v>46.288330000000002</v>
      </c>
      <c r="AJ100" s="62" t="str">
        <f>'AEO 2021 Table 47 Raw'!AK96</f>
        <v>- -</v>
      </c>
    </row>
    <row r="101" spans="1:36">
      <c r="A101" t="s">
        <v>290</v>
      </c>
      <c r="B101" t="s">
        <v>690</v>
      </c>
      <c r="C101" t="s">
        <v>691</v>
      </c>
      <c r="D101" t="s">
        <v>316</v>
      </c>
      <c r="E101">
        <f>'AEO 2021 Table 47 Raw'!F97</f>
        <v>0</v>
      </c>
      <c r="F101">
        <f>'AEO 2021 Table 47 Raw'!G97</f>
        <v>0</v>
      </c>
      <c r="G101">
        <f>'AEO 2021 Table 47 Raw'!H97</f>
        <v>11.480247</v>
      </c>
      <c r="H101">
        <f>'AEO 2021 Table 47 Raw'!I97</f>
        <v>23.068840000000002</v>
      </c>
      <c r="I101">
        <f>'AEO 2021 Table 47 Raw'!J97</f>
        <v>51.716681999999999</v>
      </c>
      <c r="J101">
        <f>'AEO 2021 Table 47 Raw'!K97</f>
        <v>46.809795000000001</v>
      </c>
      <c r="K101">
        <f>'AEO 2021 Table 47 Raw'!L97</f>
        <v>46.414143000000003</v>
      </c>
      <c r="L101">
        <f>'AEO 2021 Table 47 Raw'!M97</f>
        <v>47.910172000000003</v>
      </c>
      <c r="M101">
        <f>'AEO 2021 Table 47 Raw'!N97</f>
        <v>49.151169000000003</v>
      </c>
      <c r="N101">
        <f>'AEO 2021 Table 47 Raw'!O97</f>
        <v>50.310692000000003</v>
      </c>
      <c r="O101">
        <f>'AEO 2021 Table 47 Raw'!P97</f>
        <v>52.485390000000002</v>
      </c>
      <c r="P101">
        <f>'AEO 2021 Table 47 Raw'!Q97</f>
        <v>55.767746000000002</v>
      </c>
      <c r="Q101">
        <f>'AEO 2021 Table 47 Raw'!R97</f>
        <v>58.284194999999997</v>
      </c>
      <c r="R101">
        <f>'AEO 2021 Table 47 Raw'!S97</f>
        <v>58.741089000000002</v>
      </c>
      <c r="S101">
        <f>'AEO 2021 Table 47 Raw'!T97</f>
        <v>58.515366</v>
      </c>
      <c r="T101">
        <f>'AEO 2021 Table 47 Raw'!U97</f>
        <v>58.297241</v>
      </c>
      <c r="U101">
        <f>'AEO 2021 Table 47 Raw'!V97</f>
        <v>58.581817999999998</v>
      </c>
      <c r="V101">
        <f>'AEO 2021 Table 47 Raw'!W97</f>
        <v>58.656478999999997</v>
      </c>
      <c r="W101">
        <f>'AEO 2021 Table 47 Raw'!X97</f>
        <v>58.849564000000001</v>
      </c>
      <c r="X101">
        <f>'AEO 2021 Table 47 Raw'!Y97</f>
        <v>59.253310999999997</v>
      </c>
      <c r="Y101">
        <f>'AEO 2021 Table 47 Raw'!Z97</f>
        <v>59.697662000000001</v>
      </c>
      <c r="Z101">
        <f>'AEO 2021 Table 47 Raw'!AA97</f>
        <v>59.965499999999999</v>
      </c>
      <c r="AA101">
        <f>'AEO 2021 Table 47 Raw'!AB97</f>
        <v>60.650925000000001</v>
      </c>
      <c r="AB101">
        <f>'AEO 2021 Table 47 Raw'!AC97</f>
        <v>61.431274000000002</v>
      </c>
      <c r="AC101">
        <f>'AEO 2021 Table 47 Raw'!AD97</f>
        <v>62.362166999999999</v>
      </c>
      <c r="AD101">
        <f>'AEO 2021 Table 47 Raw'!AE97</f>
        <v>63.440261999999997</v>
      </c>
      <c r="AE101">
        <f>'AEO 2021 Table 47 Raw'!AF97</f>
        <v>64.637787000000003</v>
      </c>
      <c r="AF101">
        <f>'AEO 2021 Table 47 Raw'!AG97</f>
        <v>65.894576999999998</v>
      </c>
      <c r="AG101">
        <f>'AEO 2021 Table 47 Raw'!AH97</f>
        <v>67.150374999999997</v>
      </c>
      <c r="AH101">
        <f>'AEO 2021 Table 47 Raw'!AI97</f>
        <v>68.474670000000003</v>
      </c>
      <c r="AI101">
        <f>'AEO 2021 Table 47 Raw'!AJ97</f>
        <v>70.012039000000001</v>
      </c>
      <c r="AJ101" s="62" t="str">
        <f>'AEO 2021 Table 47 Raw'!AK97</f>
        <v>- -</v>
      </c>
    </row>
    <row r="102" spans="1:36">
      <c r="A102" t="s">
        <v>304</v>
      </c>
      <c r="B102" t="s">
        <v>692</v>
      </c>
      <c r="C102" t="s">
        <v>693</v>
      </c>
      <c r="D102" t="s">
        <v>316</v>
      </c>
      <c r="E102">
        <f>'AEO 2021 Table 47 Raw'!F98</f>
        <v>0</v>
      </c>
      <c r="F102">
        <f>'AEO 2021 Table 47 Raw'!G98</f>
        <v>0</v>
      </c>
      <c r="G102">
        <f>'AEO 2021 Table 47 Raw'!H98</f>
        <v>11.480247</v>
      </c>
      <c r="H102">
        <f>'AEO 2021 Table 47 Raw'!I98</f>
        <v>18.501953</v>
      </c>
      <c r="I102">
        <f>'AEO 2021 Table 47 Raw'!J98</f>
        <v>28.589088</v>
      </c>
      <c r="J102">
        <f>'AEO 2021 Table 47 Raw'!K98</f>
        <v>28.648199000000002</v>
      </c>
      <c r="K102">
        <f>'AEO 2021 Table 47 Raw'!L98</f>
        <v>26.231873</v>
      </c>
      <c r="L102">
        <f>'AEO 2021 Table 47 Raw'!M98</f>
        <v>26.711853000000001</v>
      </c>
      <c r="M102">
        <f>'AEO 2021 Table 47 Raw'!N98</f>
        <v>27.148743</v>
      </c>
      <c r="N102">
        <f>'AEO 2021 Table 47 Raw'!O98</f>
        <v>27.586272999999998</v>
      </c>
      <c r="O102">
        <f>'AEO 2021 Table 47 Raw'!P98</f>
        <v>29.185669000000001</v>
      </c>
      <c r="P102">
        <f>'AEO 2021 Table 47 Raw'!Q98</f>
        <v>31.864899000000001</v>
      </c>
      <c r="Q102">
        <f>'AEO 2021 Table 47 Raw'!R98</f>
        <v>31.920624</v>
      </c>
      <c r="R102">
        <f>'AEO 2021 Table 47 Raw'!S98</f>
        <v>32.034058000000002</v>
      </c>
      <c r="S102">
        <f>'AEO 2021 Table 47 Raw'!T98</f>
        <v>32.151305999999998</v>
      </c>
      <c r="T102">
        <f>'AEO 2021 Table 47 Raw'!U98</f>
        <v>32.279724000000002</v>
      </c>
      <c r="U102">
        <f>'AEO 2021 Table 47 Raw'!V98</f>
        <v>32.670257999999997</v>
      </c>
      <c r="V102">
        <f>'AEO 2021 Table 47 Raw'!W98</f>
        <v>32.964874000000002</v>
      </c>
      <c r="W102">
        <f>'AEO 2021 Table 47 Raw'!X98</f>
        <v>33.331511999999996</v>
      </c>
      <c r="X102">
        <f>'AEO 2021 Table 47 Raw'!Y98</f>
        <v>33.820189999999997</v>
      </c>
      <c r="Y102">
        <f>'AEO 2021 Table 47 Raw'!Z98</f>
        <v>34.338622999999998</v>
      </c>
      <c r="Z102">
        <f>'AEO 2021 Table 47 Raw'!AA98</f>
        <v>34.777588000000002</v>
      </c>
      <c r="AA102">
        <f>'AEO 2021 Table 47 Raw'!AB98</f>
        <v>35.450133999999998</v>
      </c>
      <c r="AB102">
        <f>'AEO 2021 Table 47 Raw'!AC98</f>
        <v>36.188476999999999</v>
      </c>
      <c r="AC102">
        <f>'AEO 2021 Table 47 Raw'!AD98</f>
        <v>37.024292000000003</v>
      </c>
      <c r="AD102">
        <f>'AEO 2021 Table 47 Raw'!AE98</f>
        <v>37.955139000000003</v>
      </c>
      <c r="AE102">
        <f>'AEO 2021 Table 47 Raw'!AF98</f>
        <v>38.962952000000001</v>
      </c>
      <c r="AF102">
        <f>'AEO 2021 Table 47 Raw'!AG98</f>
        <v>40.013916000000002</v>
      </c>
      <c r="AG102">
        <f>'AEO 2021 Table 47 Raw'!AH98</f>
        <v>41.072693000000001</v>
      </c>
      <c r="AH102">
        <f>'AEO 2021 Table 47 Raw'!AI98</f>
        <v>42.169922</v>
      </c>
      <c r="AI102">
        <f>'AEO 2021 Table 47 Raw'!AJ98</f>
        <v>43.382263000000002</v>
      </c>
      <c r="AJ102" s="62" t="str">
        <f>'AEO 2021 Table 47 Raw'!AK98</f>
        <v>- -</v>
      </c>
    </row>
    <row r="103" spans="1:36">
      <c r="A103" t="s">
        <v>305</v>
      </c>
      <c r="B103" t="s">
        <v>694</v>
      </c>
      <c r="C103" t="s">
        <v>695</v>
      </c>
      <c r="D103" t="s">
        <v>316</v>
      </c>
      <c r="E103">
        <f>'AEO 2021 Table 47 Raw'!F99</f>
        <v>0</v>
      </c>
      <c r="F103">
        <f>'AEO 2021 Table 47 Raw'!G99</f>
        <v>0</v>
      </c>
      <c r="G103">
        <f>'AEO 2021 Table 47 Raw'!H99</f>
        <v>0</v>
      </c>
      <c r="H103">
        <f>'AEO 2021 Table 47 Raw'!I99</f>
        <v>4.5668870000000004</v>
      </c>
      <c r="I103">
        <f>'AEO 2021 Table 47 Raw'!J99</f>
        <v>12.589356</v>
      </c>
      <c r="J103">
        <f>'AEO 2021 Table 47 Raw'!K99</f>
        <v>9.0128219999999999</v>
      </c>
      <c r="K103">
        <f>'AEO 2021 Table 47 Raw'!L99</f>
        <v>6.2567649999999997</v>
      </c>
      <c r="L103">
        <f>'AEO 2021 Table 47 Raw'!M99</f>
        <v>6.9326930000000004</v>
      </c>
      <c r="M103">
        <f>'AEO 2021 Table 47 Raw'!N99</f>
        <v>7.5462170000000004</v>
      </c>
      <c r="N103">
        <f>'AEO 2021 Table 47 Raw'!O99</f>
        <v>8.1051570000000002</v>
      </c>
      <c r="O103">
        <f>'AEO 2021 Table 47 Raw'!P99</f>
        <v>8.5770630000000008</v>
      </c>
      <c r="P103">
        <f>'AEO 2021 Table 47 Raw'!Q99</f>
        <v>9.0623930000000001</v>
      </c>
      <c r="Q103">
        <f>'AEO 2021 Table 47 Raw'!R99</f>
        <v>11.429062</v>
      </c>
      <c r="R103">
        <f>'AEO 2021 Table 47 Raw'!S99</f>
        <v>11.703583</v>
      </c>
      <c r="S103">
        <f>'AEO 2021 Table 47 Raw'!T99</f>
        <v>11.357070999999999</v>
      </c>
      <c r="T103">
        <f>'AEO 2021 Table 47 Raw'!U99</f>
        <v>11.056609999999999</v>
      </c>
      <c r="U103">
        <f>'AEO 2021 Table 47 Raw'!V99</f>
        <v>10.912781000000001</v>
      </c>
      <c r="V103">
        <f>'AEO 2021 Table 47 Raw'!W99</f>
        <v>10.758347000000001</v>
      </c>
      <c r="W103">
        <f>'AEO 2021 Table 47 Raw'!X99</f>
        <v>10.664505</v>
      </c>
      <c r="X103">
        <f>'AEO 2021 Table 47 Raw'!Y99</f>
        <v>10.645889</v>
      </c>
      <c r="Y103">
        <f>'AEO 2021 Table 47 Raw'!Z99</f>
        <v>10.667847</v>
      </c>
      <c r="Z103">
        <f>'AEO 2021 Table 47 Raw'!AA99</f>
        <v>10.660721000000001</v>
      </c>
      <c r="AA103">
        <f>'AEO 2021 Table 47 Raw'!AB99</f>
        <v>10.758011</v>
      </c>
      <c r="AB103">
        <f>'AEO 2021 Table 47 Raw'!AC99</f>
        <v>10.88031</v>
      </c>
      <c r="AC103">
        <f>'AEO 2021 Table 47 Raw'!AD99</f>
        <v>11.033249</v>
      </c>
      <c r="AD103">
        <f>'AEO 2021 Table 47 Raw'!AE99</f>
        <v>11.213760000000001</v>
      </c>
      <c r="AE103">
        <f>'AEO 2021 Table 47 Raw'!AF99</f>
        <v>11.414612</v>
      </c>
      <c r="AF103">
        <f>'AEO 2021 Table 47 Raw'!AG99</f>
        <v>11.621231</v>
      </c>
      <c r="AG103">
        <f>'AEO 2021 Table 47 Raw'!AH99</f>
        <v>11.819350999999999</v>
      </c>
      <c r="AH103">
        <f>'AEO 2021 Table 47 Raw'!AI99</f>
        <v>12.029266</v>
      </c>
      <c r="AI103">
        <f>'AEO 2021 Table 47 Raw'!AJ99</f>
        <v>12.284682999999999</v>
      </c>
      <c r="AJ103" s="62" t="str">
        <f>'AEO 2021 Table 47 Raw'!AK99</f>
        <v>- -</v>
      </c>
    </row>
    <row r="104" spans="1:36">
      <c r="A104" t="s">
        <v>306</v>
      </c>
      <c r="B104" t="s">
        <v>696</v>
      </c>
      <c r="C104" t="s">
        <v>697</v>
      </c>
      <c r="D104" t="s">
        <v>316</v>
      </c>
      <c r="E104">
        <f>'AEO 2021 Table 47 Raw'!F100</f>
        <v>0</v>
      </c>
      <c r="F104">
        <f>'AEO 2021 Table 47 Raw'!G100</f>
        <v>0</v>
      </c>
      <c r="G104">
        <f>'AEO 2021 Table 47 Raw'!H100</f>
        <v>0</v>
      </c>
      <c r="H104">
        <f>'AEO 2021 Table 47 Raw'!I100</f>
        <v>0</v>
      </c>
      <c r="I104">
        <f>'AEO 2021 Table 47 Raw'!J100</f>
        <v>10.538239000000001</v>
      </c>
      <c r="J104">
        <f>'AEO 2021 Table 47 Raw'!K100</f>
        <v>9.1487730000000003</v>
      </c>
      <c r="K104">
        <f>'AEO 2021 Table 47 Raw'!L100</f>
        <v>13.925507</v>
      </c>
      <c r="L104">
        <f>'AEO 2021 Table 47 Raw'!M100</f>
        <v>14.265625</v>
      </c>
      <c r="M104">
        <f>'AEO 2021 Table 47 Raw'!N100</f>
        <v>14.456206999999999</v>
      </c>
      <c r="N104">
        <f>'AEO 2021 Table 47 Raw'!O100</f>
        <v>14.619263</v>
      </c>
      <c r="O104">
        <f>'AEO 2021 Table 47 Raw'!P100</f>
        <v>14.722656000000001</v>
      </c>
      <c r="P104">
        <f>'AEO 2021 Table 47 Raw'!Q100</f>
        <v>14.840453999999999</v>
      </c>
      <c r="Q104">
        <f>'AEO 2021 Table 47 Raw'!R100</f>
        <v>14.934509</v>
      </c>
      <c r="R104">
        <f>'AEO 2021 Table 47 Raw'!S100</f>
        <v>15.003448000000001</v>
      </c>
      <c r="S104">
        <f>'AEO 2021 Table 47 Raw'!T100</f>
        <v>15.006989000000001</v>
      </c>
      <c r="T104">
        <f>'AEO 2021 Table 47 Raw'!U100</f>
        <v>14.960907000000001</v>
      </c>
      <c r="U104">
        <f>'AEO 2021 Table 47 Raw'!V100</f>
        <v>14.998779000000001</v>
      </c>
      <c r="V104">
        <f>'AEO 2021 Table 47 Raw'!W100</f>
        <v>14.933258</v>
      </c>
      <c r="W104">
        <f>'AEO 2021 Table 47 Raw'!X100</f>
        <v>14.853546</v>
      </c>
      <c r="X104">
        <f>'AEO 2021 Table 47 Raw'!Y100</f>
        <v>14.787231</v>
      </c>
      <c r="Y104">
        <f>'AEO 2021 Table 47 Raw'!Z100</f>
        <v>14.691193</v>
      </c>
      <c r="Z104">
        <f>'AEO 2021 Table 47 Raw'!AA100</f>
        <v>14.527191</v>
      </c>
      <c r="AA104">
        <f>'AEO 2021 Table 47 Raw'!AB100</f>
        <v>14.442780000000001</v>
      </c>
      <c r="AB104">
        <f>'AEO 2021 Table 47 Raw'!AC100</f>
        <v>14.362488000000001</v>
      </c>
      <c r="AC104">
        <f>'AEO 2021 Table 47 Raw'!AD100</f>
        <v>14.304626000000001</v>
      </c>
      <c r="AD104">
        <f>'AEO 2021 Table 47 Raw'!AE100</f>
        <v>14.271362</v>
      </c>
      <c r="AE104">
        <f>'AEO 2021 Table 47 Raw'!AF100</f>
        <v>14.260223</v>
      </c>
      <c r="AF104">
        <f>'AEO 2021 Table 47 Raw'!AG100</f>
        <v>14.25943</v>
      </c>
      <c r="AG104">
        <f>'AEO 2021 Table 47 Raw'!AH100</f>
        <v>14.258331</v>
      </c>
      <c r="AH104">
        <f>'AEO 2021 Table 47 Raw'!AI100</f>
        <v>14.275482</v>
      </c>
      <c r="AI104">
        <f>'AEO 2021 Table 47 Raw'!AJ100</f>
        <v>14.345093</v>
      </c>
      <c r="AJ104" s="62" t="str">
        <f>'AEO 2021 Table 47 Raw'!AK100</f>
        <v>- -</v>
      </c>
    </row>
    <row r="105" spans="1:36">
      <c r="A105" t="s">
        <v>291</v>
      </c>
      <c r="B105" t="s">
        <v>698</v>
      </c>
      <c r="C105" t="s">
        <v>699</v>
      </c>
      <c r="D105" t="s">
        <v>316</v>
      </c>
      <c r="E105">
        <f>'AEO 2021 Table 47 Raw'!F101</f>
        <v>0</v>
      </c>
      <c r="F105">
        <f>'AEO 2021 Table 47 Raw'!G101</f>
        <v>0</v>
      </c>
      <c r="G105">
        <f>'AEO 2021 Table 47 Raw'!H101</f>
        <v>0</v>
      </c>
      <c r="H105">
        <f>'AEO 2021 Table 47 Raw'!I101</f>
        <v>14.142521</v>
      </c>
      <c r="I105">
        <f>'AEO 2021 Table 47 Raw'!J101</f>
        <v>35.199738000000004</v>
      </c>
      <c r="J105">
        <f>'AEO 2021 Table 47 Raw'!K101</f>
        <v>33.541885000000001</v>
      </c>
      <c r="K105">
        <f>'AEO 2021 Table 47 Raw'!L101</f>
        <v>29.704160999999999</v>
      </c>
      <c r="L105">
        <f>'AEO 2021 Table 47 Raw'!M101</f>
        <v>37.478279000000001</v>
      </c>
      <c r="M105">
        <f>'AEO 2021 Table 47 Raw'!N101</f>
        <v>40.383105999999998</v>
      </c>
      <c r="N105">
        <f>'AEO 2021 Table 47 Raw'!O101</f>
        <v>43.874802000000003</v>
      </c>
      <c r="O105">
        <f>'AEO 2021 Table 47 Raw'!P101</f>
        <v>47.267197000000003</v>
      </c>
      <c r="P105">
        <f>'AEO 2021 Table 47 Raw'!Q101</f>
        <v>49.578643999999997</v>
      </c>
      <c r="Q105">
        <f>'AEO 2021 Table 47 Raw'!R101</f>
        <v>52.026057999999999</v>
      </c>
      <c r="R105">
        <f>'AEO 2021 Table 47 Raw'!S101</f>
        <v>56.148299999999999</v>
      </c>
      <c r="S105">
        <f>'AEO 2021 Table 47 Raw'!T101</f>
        <v>61.598576000000001</v>
      </c>
      <c r="T105">
        <f>'AEO 2021 Table 47 Raw'!U101</f>
        <v>62.922504000000004</v>
      </c>
      <c r="U105">
        <f>'AEO 2021 Table 47 Raw'!V101</f>
        <v>63.972118000000002</v>
      </c>
      <c r="V105">
        <f>'AEO 2021 Table 47 Raw'!W101</f>
        <v>65.340553</v>
      </c>
      <c r="W105">
        <f>'AEO 2021 Table 47 Raw'!X101</f>
        <v>66.743408000000002</v>
      </c>
      <c r="X105">
        <f>'AEO 2021 Table 47 Raw'!Y101</f>
        <v>68.186027999999993</v>
      </c>
      <c r="Y105">
        <f>'AEO 2021 Table 47 Raw'!Z101</f>
        <v>69.637908999999993</v>
      </c>
      <c r="Z105">
        <f>'AEO 2021 Table 47 Raw'!AA101</f>
        <v>70.906447999999997</v>
      </c>
      <c r="AA105">
        <f>'AEO 2021 Table 47 Raw'!AB101</f>
        <v>72.419769000000002</v>
      </c>
      <c r="AB105">
        <f>'AEO 2021 Table 47 Raw'!AC101</f>
        <v>73.997642999999997</v>
      </c>
      <c r="AC105">
        <f>'AEO 2021 Table 47 Raw'!AD101</f>
        <v>75.639694000000006</v>
      </c>
      <c r="AD105">
        <f>'AEO 2021 Table 47 Raw'!AE101</f>
        <v>77.356673999999998</v>
      </c>
      <c r="AE105">
        <f>'AEO 2021 Table 47 Raw'!AF101</f>
        <v>78.551102</v>
      </c>
      <c r="AF105">
        <f>'AEO 2021 Table 47 Raw'!AG101</f>
        <v>80.447158999999999</v>
      </c>
      <c r="AG105">
        <f>'AEO 2021 Table 47 Raw'!AH101</f>
        <v>82.517264999999995</v>
      </c>
      <c r="AH105">
        <f>'AEO 2021 Table 47 Raw'!AI101</f>
        <v>84.766593999999998</v>
      </c>
      <c r="AI105">
        <f>'AEO 2021 Table 47 Raw'!AJ101</f>
        <v>87.225166000000002</v>
      </c>
      <c r="AJ105" s="62" t="str">
        <f>'AEO 2021 Table 47 Raw'!AK101</f>
        <v>- -</v>
      </c>
    </row>
    <row r="106" spans="1:36">
      <c r="A106" t="s">
        <v>304</v>
      </c>
      <c r="B106" t="s">
        <v>700</v>
      </c>
      <c r="C106" t="s">
        <v>701</v>
      </c>
      <c r="D106" t="s">
        <v>316</v>
      </c>
      <c r="E106">
        <f>'AEO 2021 Table 47 Raw'!F102</f>
        <v>0</v>
      </c>
      <c r="F106">
        <f>'AEO 2021 Table 47 Raw'!G102</f>
        <v>0</v>
      </c>
      <c r="G106">
        <f>'AEO 2021 Table 47 Raw'!H102</f>
        <v>0</v>
      </c>
      <c r="H106">
        <f>'AEO 2021 Table 47 Raw'!I102</f>
        <v>13.620169000000001</v>
      </c>
      <c r="I106">
        <f>'AEO 2021 Table 47 Raw'!J102</f>
        <v>28.143758999999999</v>
      </c>
      <c r="J106">
        <f>'AEO 2021 Table 47 Raw'!K102</f>
        <v>27.264645000000002</v>
      </c>
      <c r="K106">
        <f>'AEO 2021 Table 47 Raw'!L102</f>
        <v>25.290241000000002</v>
      </c>
      <c r="L106">
        <f>'AEO 2021 Table 47 Raw'!M102</f>
        <v>27.489864000000001</v>
      </c>
      <c r="M106">
        <f>'AEO 2021 Table 47 Raw'!N102</f>
        <v>29.755880000000001</v>
      </c>
      <c r="N106">
        <f>'AEO 2021 Table 47 Raw'!O102</f>
        <v>32.031395000000003</v>
      </c>
      <c r="O106">
        <f>'AEO 2021 Table 47 Raw'!P102</f>
        <v>34.265774</v>
      </c>
      <c r="P106">
        <f>'AEO 2021 Table 47 Raw'!Q102</f>
        <v>36.307617</v>
      </c>
      <c r="Q106">
        <f>'AEO 2021 Table 47 Raw'!R102</f>
        <v>38.427318999999997</v>
      </c>
      <c r="R106">
        <f>'AEO 2021 Table 47 Raw'!S102</f>
        <v>42.206665000000001</v>
      </c>
      <c r="S106">
        <f>'AEO 2021 Table 47 Raw'!T102</f>
        <v>47.322814999999999</v>
      </c>
      <c r="T106">
        <f>'AEO 2021 Table 47 Raw'!U102</f>
        <v>48.313538000000001</v>
      </c>
      <c r="U106">
        <f>'AEO 2021 Table 47 Raw'!V102</f>
        <v>49.131348000000003</v>
      </c>
      <c r="V106">
        <f>'AEO 2021 Table 47 Raw'!W102</f>
        <v>50.185547</v>
      </c>
      <c r="W106">
        <f>'AEO 2021 Table 47 Raw'!X102</f>
        <v>51.317261000000002</v>
      </c>
      <c r="X106">
        <f>'AEO 2021 Table 47 Raw'!Y102</f>
        <v>52.507080000000002</v>
      </c>
      <c r="Y106">
        <f>'AEO 2021 Table 47 Raw'!Z102</f>
        <v>53.729553000000003</v>
      </c>
      <c r="Z106">
        <f>'AEO 2021 Table 47 Raw'!AA102</f>
        <v>54.841431</v>
      </c>
      <c r="AA106">
        <f>'AEO 2021 Table 47 Raw'!AB102</f>
        <v>56.153686999999998</v>
      </c>
      <c r="AB106">
        <f>'AEO 2021 Table 47 Raw'!AC102</f>
        <v>57.533996999999999</v>
      </c>
      <c r="AC106">
        <f>'AEO 2021 Table 47 Raw'!AD102</f>
        <v>58.981628000000001</v>
      </c>
      <c r="AD106">
        <f>'AEO 2021 Table 47 Raw'!AE102</f>
        <v>60.504883</v>
      </c>
      <c r="AE106">
        <f>'AEO 2021 Table 47 Raw'!AF102</f>
        <v>61.633727999999998</v>
      </c>
      <c r="AF106">
        <f>'AEO 2021 Table 47 Raw'!AG102</f>
        <v>63.298462000000001</v>
      </c>
      <c r="AG106">
        <f>'AEO 2021 Table 47 Raw'!AH102</f>
        <v>65.119140999999999</v>
      </c>
      <c r="AH106">
        <f>'AEO 2021 Table 47 Raw'!AI102</f>
        <v>67.116271999999995</v>
      </c>
      <c r="AI106">
        <f>'AEO 2021 Table 47 Raw'!AJ102</f>
        <v>69.284851000000003</v>
      </c>
      <c r="AJ106" s="62" t="str">
        <f>'AEO 2021 Table 47 Raw'!AK102</f>
        <v>- -</v>
      </c>
    </row>
    <row r="107" spans="1:36">
      <c r="A107" t="s">
        <v>305</v>
      </c>
      <c r="B107" t="s">
        <v>702</v>
      </c>
      <c r="C107" t="s">
        <v>703</v>
      </c>
      <c r="D107" t="s">
        <v>316</v>
      </c>
      <c r="E107">
        <f>'AEO 2021 Table 47 Raw'!F103</f>
        <v>0</v>
      </c>
      <c r="F107">
        <f>'AEO 2021 Table 47 Raw'!G103</f>
        <v>0</v>
      </c>
      <c r="G107">
        <f>'AEO 2021 Table 47 Raw'!H103</f>
        <v>0</v>
      </c>
      <c r="H107">
        <f>'AEO 2021 Table 47 Raw'!I103</f>
        <v>0.52235200000000004</v>
      </c>
      <c r="I107">
        <f>'AEO 2021 Table 47 Raw'!J103</f>
        <v>2.8203900000000002</v>
      </c>
      <c r="J107">
        <f>'AEO 2021 Table 47 Raw'!K103</f>
        <v>2.3949699999999998</v>
      </c>
      <c r="K107">
        <f>'AEO 2021 Table 47 Raw'!L103</f>
        <v>1.310349</v>
      </c>
      <c r="L107">
        <f>'AEO 2021 Table 47 Raw'!M103</f>
        <v>1.610806</v>
      </c>
      <c r="M107">
        <f>'AEO 2021 Table 47 Raw'!N103</f>
        <v>1.8231029999999999</v>
      </c>
      <c r="N107">
        <f>'AEO 2021 Table 47 Raw'!O103</f>
        <v>2.7190470000000002</v>
      </c>
      <c r="O107">
        <f>'AEO 2021 Table 47 Raw'!P103</f>
        <v>3.587437</v>
      </c>
      <c r="P107">
        <f>'AEO 2021 Table 47 Raw'!Q103</f>
        <v>3.6457980000000001</v>
      </c>
      <c r="Q107">
        <f>'AEO 2021 Table 47 Raw'!R103</f>
        <v>3.7253270000000001</v>
      </c>
      <c r="R107">
        <f>'AEO 2021 Table 47 Raw'!S103</f>
        <v>3.819534</v>
      </c>
      <c r="S107">
        <f>'AEO 2021 Table 47 Raw'!T103</f>
        <v>3.9216350000000002</v>
      </c>
      <c r="T107">
        <f>'AEO 2021 Table 47 Raw'!U103</f>
        <v>4.0356940000000003</v>
      </c>
      <c r="U107">
        <f>'AEO 2021 Table 47 Raw'!V103</f>
        <v>4.1299549999999998</v>
      </c>
      <c r="V107">
        <f>'AEO 2021 Table 47 Raw'!W103</f>
        <v>4.2675090000000004</v>
      </c>
      <c r="W107">
        <f>'AEO 2021 Table 47 Raw'!X103</f>
        <v>4.3737069999999996</v>
      </c>
      <c r="X107">
        <f>'AEO 2021 Table 47 Raw'!Y103</f>
        <v>4.47567</v>
      </c>
      <c r="Y107">
        <f>'AEO 2021 Table 47 Raw'!Z103</f>
        <v>4.5751340000000003</v>
      </c>
      <c r="Z107">
        <f>'AEO 2021 Table 47 Raw'!AA103</f>
        <v>4.6588440000000002</v>
      </c>
      <c r="AA107">
        <f>'AEO 2021 Table 47 Raw'!AB103</f>
        <v>4.7519869999999997</v>
      </c>
      <c r="AB107">
        <f>'AEO 2021 Table 47 Raw'!AC103</f>
        <v>4.844322</v>
      </c>
      <c r="AC107">
        <f>'AEO 2021 Table 47 Raw'!AD103</f>
        <v>4.9343110000000001</v>
      </c>
      <c r="AD107">
        <f>'AEO 2021 Table 47 Raw'!AE103</f>
        <v>5.0227830000000004</v>
      </c>
      <c r="AE107">
        <f>'AEO 2021 Table 47 Raw'!AF103</f>
        <v>5.0932909999999998</v>
      </c>
      <c r="AF107">
        <f>'AEO 2021 Table 47 Raw'!AG103</f>
        <v>5.2154410000000002</v>
      </c>
      <c r="AG107">
        <f>'AEO 2021 Table 47 Raw'!AH103</f>
        <v>5.3321459999999998</v>
      </c>
      <c r="AH107">
        <f>'AEO 2021 Table 47 Raw'!AI103</f>
        <v>5.4255789999999999</v>
      </c>
      <c r="AI107">
        <f>'AEO 2021 Table 47 Raw'!AJ103</f>
        <v>5.5310600000000001</v>
      </c>
      <c r="AJ107" s="62" t="str">
        <f>'AEO 2021 Table 47 Raw'!AK103</f>
        <v>- -</v>
      </c>
    </row>
    <row r="108" spans="1:36">
      <c r="A108" t="s">
        <v>306</v>
      </c>
      <c r="B108" t="s">
        <v>704</v>
      </c>
      <c r="C108" t="s">
        <v>705</v>
      </c>
      <c r="D108" t="s">
        <v>316</v>
      </c>
      <c r="E108">
        <f>'AEO 2021 Table 47 Raw'!F104</f>
        <v>0</v>
      </c>
      <c r="F108">
        <f>'AEO 2021 Table 47 Raw'!G104</f>
        <v>0</v>
      </c>
      <c r="G108">
        <f>'AEO 2021 Table 47 Raw'!H104</f>
        <v>0</v>
      </c>
      <c r="H108">
        <f>'AEO 2021 Table 47 Raw'!I104</f>
        <v>0</v>
      </c>
      <c r="I108">
        <f>'AEO 2021 Table 47 Raw'!J104</f>
        <v>4.235589</v>
      </c>
      <c r="J108">
        <f>'AEO 2021 Table 47 Raw'!K104</f>
        <v>3.8822730000000001</v>
      </c>
      <c r="K108">
        <f>'AEO 2021 Table 47 Raw'!L104</f>
        <v>3.1035710000000001</v>
      </c>
      <c r="L108">
        <f>'AEO 2021 Table 47 Raw'!M104</f>
        <v>8.3776089999999996</v>
      </c>
      <c r="M108">
        <f>'AEO 2021 Table 47 Raw'!N104</f>
        <v>8.8041230000000006</v>
      </c>
      <c r="N108">
        <f>'AEO 2021 Table 47 Raw'!O104</f>
        <v>9.1243590000000001</v>
      </c>
      <c r="O108">
        <f>'AEO 2021 Table 47 Raw'!P104</f>
        <v>9.4139859999999995</v>
      </c>
      <c r="P108">
        <f>'AEO 2021 Table 47 Raw'!Q104</f>
        <v>9.6252289999999991</v>
      </c>
      <c r="Q108">
        <f>'AEO 2021 Table 47 Raw'!R104</f>
        <v>9.8734129999999993</v>
      </c>
      <c r="R108">
        <f>'AEO 2021 Table 47 Raw'!S104</f>
        <v>10.122101000000001</v>
      </c>
      <c r="S108">
        <f>'AEO 2021 Table 47 Raw'!T104</f>
        <v>10.354126000000001</v>
      </c>
      <c r="T108">
        <f>'AEO 2021 Table 47 Raw'!U104</f>
        <v>10.573273</v>
      </c>
      <c r="U108">
        <f>'AEO 2021 Table 47 Raw'!V104</f>
        <v>10.710815</v>
      </c>
      <c r="V108">
        <f>'AEO 2021 Table 47 Raw'!W104</f>
        <v>10.887497</v>
      </c>
      <c r="W108">
        <f>'AEO 2021 Table 47 Raw'!X104</f>
        <v>11.052443999999999</v>
      </c>
      <c r="X108">
        <f>'AEO 2021 Table 47 Raw'!Y104</f>
        <v>11.203277999999999</v>
      </c>
      <c r="Y108">
        <f>'AEO 2021 Table 47 Raw'!Z104</f>
        <v>11.333221</v>
      </c>
      <c r="Z108">
        <f>'AEO 2021 Table 47 Raw'!AA104</f>
        <v>11.406174</v>
      </c>
      <c r="AA108">
        <f>'AEO 2021 Table 47 Raw'!AB104</f>
        <v>11.514099</v>
      </c>
      <c r="AB108">
        <f>'AEO 2021 Table 47 Raw'!AC104</f>
        <v>11.619324000000001</v>
      </c>
      <c r="AC108">
        <f>'AEO 2021 Table 47 Raw'!AD104</f>
        <v>11.723755000000001</v>
      </c>
      <c r="AD108">
        <f>'AEO 2021 Table 47 Raw'!AE104</f>
        <v>11.82901</v>
      </c>
      <c r="AE108">
        <f>'AEO 2021 Table 47 Raw'!AF104</f>
        <v>11.824081</v>
      </c>
      <c r="AF108">
        <f>'AEO 2021 Table 47 Raw'!AG104</f>
        <v>11.933258</v>
      </c>
      <c r="AG108">
        <f>'AEO 2021 Table 47 Raw'!AH104</f>
        <v>12.065979</v>
      </c>
      <c r="AH108">
        <f>'AEO 2021 Table 47 Raw'!AI104</f>
        <v>12.224747000000001</v>
      </c>
      <c r="AI108">
        <f>'AEO 2021 Table 47 Raw'!AJ104</f>
        <v>12.409255999999999</v>
      </c>
      <c r="AJ108" s="62" t="str">
        <f>'AEO 2021 Table 47 Raw'!AK104</f>
        <v>- -</v>
      </c>
    </row>
    <row r="109" spans="1:36">
      <c r="A109" t="s">
        <v>292</v>
      </c>
      <c r="B109" t="s">
        <v>706</v>
      </c>
      <c r="C109" t="s">
        <v>707</v>
      </c>
      <c r="D109" t="s">
        <v>316</v>
      </c>
      <c r="E109">
        <f>'AEO 2021 Table 47 Raw'!F105</f>
        <v>0</v>
      </c>
      <c r="F109">
        <f>'AEO 2021 Table 47 Raw'!G105</f>
        <v>0</v>
      </c>
      <c r="G109">
        <f>'AEO 2021 Table 47 Raw'!H105</f>
        <v>10.182271999999999</v>
      </c>
      <c r="H109">
        <f>'AEO 2021 Table 47 Raw'!I105</f>
        <v>57.270690999999999</v>
      </c>
      <c r="I109">
        <f>'AEO 2021 Table 47 Raw'!J105</f>
        <v>81.159981000000002</v>
      </c>
      <c r="J109">
        <f>'AEO 2021 Table 47 Raw'!K105</f>
        <v>98.257583999999994</v>
      </c>
      <c r="K109">
        <f>'AEO 2021 Table 47 Raw'!L105</f>
        <v>100.03626300000001</v>
      </c>
      <c r="L109">
        <f>'AEO 2021 Table 47 Raw'!M105</f>
        <v>104.82756000000001</v>
      </c>
      <c r="M109">
        <f>'AEO 2021 Table 47 Raw'!N105</f>
        <v>110.299644</v>
      </c>
      <c r="N109">
        <f>'AEO 2021 Table 47 Raw'!O105</f>
        <v>115.75361599999999</v>
      </c>
      <c r="O109">
        <f>'AEO 2021 Table 47 Raw'!P105</f>
        <v>131.66464199999999</v>
      </c>
      <c r="P109">
        <f>'AEO 2021 Table 47 Raw'!Q105</f>
        <v>141.397156</v>
      </c>
      <c r="Q109">
        <f>'AEO 2021 Table 47 Raw'!R105</f>
        <v>146.480377</v>
      </c>
      <c r="R109">
        <f>'AEO 2021 Table 47 Raw'!S105</f>
        <v>152.208405</v>
      </c>
      <c r="S109">
        <f>'AEO 2021 Table 47 Raw'!T105</f>
        <v>160.203079</v>
      </c>
      <c r="T109">
        <f>'AEO 2021 Table 47 Raw'!U105</f>
        <v>167.47348</v>
      </c>
      <c r="U109">
        <f>'AEO 2021 Table 47 Raw'!V105</f>
        <v>172.92083700000001</v>
      </c>
      <c r="V109">
        <f>'AEO 2021 Table 47 Raw'!W105</f>
        <v>179.53950499999999</v>
      </c>
      <c r="W109">
        <f>'AEO 2021 Table 47 Raw'!X105</f>
        <v>186.53692599999999</v>
      </c>
      <c r="X109">
        <f>'AEO 2021 Table 47 Raw'!Y105</f>
        <v>193.92617799999999</v>
      </c>
      <c r="Y109">
        <f>'AEO 2021 Table 47 Raw'!Z105</f>
        <v>201.58873</v>
      </c>
      <c r="Z109">
        <f>'AEO 2021 Table 47 Raw'!AA105</f>
        <v>207.76672400000001</v>
      </c>
      <c r="AA109">
        <f>'AEO 2021 Table 47 Raw'!AB105</f>
        <v>216.23320000000001</v>
      </c>
      <c r="AB109">
        <f>'AEO 2021 Table 47 Raw'!AC105</f>
        <v>225.18975800000001</v>
      </c>
      <c r="AC109">
        <f>'AEO 2021 Table 47 Raw'!AD105</f>
        <v>234.70748900000001</v>
      </c>
      <c r="AD109">
        <f>'AEO 2021 Table 47 Raw'!AE105</f>
        <v>244.80856299999999</v>
      </c>
      <c r="AE109">
        <f>'AEO 2021 Table 47 Raw'!AF105</f>
        <v>253.17962600000001</v>
      </c>
      <c r="AF109">
        <f>'AEO 2021 Table 47 Raw'!AG105</f>
        <v>264.350189</v>
      </c>
      <c r="AG109">
        <f>'AEO 2021 Table 47 Raw'!AH105</f>
        <v>276.35324100000003</v>
      </c>
      <c r="AH109">
        <f>'AEO 2021 Table 47 Raw'!AI105</f>
        <v>289.08889799999997</v>
      </c>
      <c r="AI109">
        <f>'AEO 2021 Table 47 Raw'!AJ105</f>
        <v>302.68808000000001</v>
      </c>
      <c r="AJ109" s="62" t="str">
        <f>'AEO 2021 Table 47 Raw'!AK105</f>
        <v>- -</v>
      </c>
    </row>
    <row r="110" spans="1:36">
      <c r="A110" t="s">
        <v>304</v>
      </c>
      <c r="B110" t="s">
        <v>708</v>
      </c>
      <c r="C110" t="s">
        <v>709</v>
      </c>
      <c r="D110" t="s">
        <v>316</v>
      </c>
      <c r="E110">
        <f>'AEO 2021 Table 47 Raw'!F106</f>
        <v>0</v>
      </c>
      <c r="F110">
        <f>'AEO 2021 Table 47 Raw'!G106</f>
        <v>0</v>
      </c>
      <c r="G110">
        <f>'AEO 2021 Table 47 Raw'!H106</f>
        <v>10.182271999999999</v>
      </c>
      <c r="H110">
        <f>'AEO 2021 Table 47 Raw'!I106</f>
        <v>57.270690999999999</v>
      </c>
      <c r="I110">
        <f>'AEO 2021 Table 47 Raw'!J106</f>
        <v>69.764647999999994</v>
      </c>
      <c r="J110">
        <f>'AEO 2021 Table 47 Raw'!K106</f>
        <v>82.531188999999998</v>
      </c>
      <c r="K110">
        <f>'AEO 2021 Table 47 Raw'!L106</f>
        <v>84.126464999999996</v>
      </c>
      <c r="L110">
        <f>'AEO 2021 Table 47 Raw'!M106</f>
        <v>87.399047999999993</v>
      </c>
      <c r="M110">
        <f>'AEO 2021 Table 47 Raw'!N106</f>
        <v>91.158019999999993</v>
      </c>
      <c r="N110">
        <f>'AEO 2021 Table 47 Raw'!O106</f>
        <v>94.925842000000003</v>
      </c>
      <c r="O110">
        <f>'AEO 2021 Table 47 Raw'!P106</f>
        <v>101.52417</v>
      </c>
      <c r="P110">
        <f>'AEO 2021 Table 47 Raw'!Q106</f>
        <v>110.146973</v>
      </c>
      <c r="Q110">
        <f>'AEO 2021 Table 47 Raw'!R106</f>
        <v>114.04516599999999</v>
      </c>
      <c r="R110">
        <f>'AEO 2021 Table 47 Raw'!S106</f>
        <v>118.548706</v>
      </c>
      <c r="S110">
        <f>'AEO 2021 Table 47 Raw'!T106</f>
        <v>123.47399900000001</v>
      </c>
      <c r="T110">
        <f>'AEO 2021 Table 47 Raw'!U106</f>
        <v>128.825684</v>
      </c>
      <c r="U110">
        <f>'AEO 2021 Table 47 Raw'!V106</f>
        <v>133.90112300000001</v>
      </c>
      <c r="V110">
        <f>'AEO 2021 Table 47 Raw'!W106</f>
        <v>139.90564000000001</v>
      </c>
      <c r="W110">
        <f>'AEO 2021 Table 47 Raw'!X106</f>
        <v>146.26061999999999</v>
      </c>
      <c r="X110">
        <f>'AEO 2021 Table 47 Raw'!Y106</f>
        <v>152.98608400000001</v>
      </c>
      <c r="Y110">
        <f>'AEO 2021 Table 47 Raw'!Z106</f>
        <v>159.99572800000001</v>
      </c>
      <c r="Z110">
        <f>'AEO 2021 Table 47 Raw'!AA106</f>
        <v>165.93408199999999</v>
      </c>
      <c r="AA110">
        <f>'AEO 2021 Table 47 Raw'!AB106</f>
        <v>173.74707000000001</v>
      </c>
      <c r="AB110">
        <f>'AEO 2021 Table 47 Raw'!AC106</f>
        <v>182.05542</v>
      </c>
      <c r="AC110">
        <f>'AEO 2021 Table 47 Raw'!AD106</f>
        <v>190.91357400000001</v>
      </c>
      <c r="AD110">
        <f>'AEO 2021 Table 47 Raw'!AE106</f>
        <v>200.34106399999999</v>
      </c>
      <c r="AE110">
        <f>'AEO 2021 Table 47 Raw'!AF106</f>
        <v>208.47949199999999</v>
      </c>
      <c r="AF110">
        <f>'AEO 2021 Table 47 Raw'!AG106</f>
        <v>218.93579099999999</v>
      </c>
      <c r="AG110">
        <f>'AEO 2021 Table 47 Raw'!AH106</f>
        <v>230.07299800000001</v>
      </c>
      <c r="AH110">
        <f>'AEO 2021 Table 47 Raw'!AI106</f>
        <v>241.89917</v>
      </c>
      <c r="AI110">
        <f>'AEO 2021 Table 47 Raw'!AJ106</f>
        <v>254.472656</v>
      </c>
      <c r="AJ110" s="62" t="str">
        <f>'AEO 2021 Table 47 Raw'!AK106</f>
        <v>- -</v>
      </c>
    </row>
    <row r="111" spans="1:36">
      <c r="A111" t="s">
        <v>305</v>
      </c>
      <c r="B111" t="s">
        <v>710</v>
      </c>
      <c r="C111" t="s">
        <v>711</v>
      </c>
      <c r="D111" t="s">
        <v>316</v>
      </c>
      <c r="E111">
        <f>'AEO 2021 Table 47 Raw'!F107</f>
        <v>0</v>
      </c>
      <c r="F111">
        <f>'AEO 2021 Table 47 Raw'!G107</f>
        <v>0</v>
      </c>
      <c r="G111">
        <f>'AEO 2021 Table 47 Raw'!H107</f>
        <v>0</v>
      </c>
      <c r="H111">
        <f>'AEO 2021 Table 47 Raw'!I107</f>
        <v>0</v>
      </c>
      <c r="I111">
        <f>'AEO 2021 Table 47 Raw'!J107</f>
        <v>9.0823470000000004</v>
      </c>
      <c r="J111">
        <f>'AEO 2021 Table 47 Raw'!K107</f>
        <v>7.1950250000000002</v>
      </c>
      <c r="K111">
        <f>'AEO 2021 Table 47 Raw'!L107</f>
        <v>6.748399</v>
      </c>
      <c r="L111">
        <f>'AEO 2021 Table 47 Raw'!M107</f>
        <v>7.501112</v>
      </c>
      <c r="M111">
        <f>'AEO 2021 Table 47 Raw'!N107</f>
        <v>8.3266679999999997</v>
      </c>
      <c r="N111">
        <f>'AEO 2021 Table 47 Raw'!O107</f>
        <v>9.1772069999999992</v>
      </c>
      <c r="O111">
        <f>'AEO 2021 Table 47 Raw'!P107</f>
        <v>10.028620999999999</v>
      </c>
      <c r="P111">
        <f>'AEO 2021 Table 47 Raw'!Q107</f>
        <v>10.879355</v>
      </c>
      <c r="Q111">
        <f>'AEO 2021 Table 47 Raw'!R107</f>
        <v>11.784369</v>
      </c>
      <c r="R111">
        <f>'AEO 2021 Table 47 Raw'!S107</f>
        <v>12.687624</v>
      </c>
      <c r="S111">
        <f>'AEO 2021 Table 47 Raw'!T107</f>
        <v>15.442612</v>
      </c>
      <c r="T111">
        <f>'AEO 2021 Table 47 Raw'!U107</f>
        <v>17.042968999999999</v>
      </c>
      <c r="U111">
        <f>'AEO 2021 Table 47 Raw'!V107</f>
        <v>17.238524999999999</v>
      </c>
      <c r="V111">
        <f>'AEO 2021 Table 47 Raw'!W107</f>
        <v>17.557693</v>
      </c>
      <c r="W111">
        <f>'AEO 2021 Table 47 Raw'!X107</f>
        <v>17.912506</v>
      </c>
      <c r="X111">
        <f>'AEO 2021 Table 47 Raw'!Y107</f>
        <v>18.293151999999999</v>
      </c>
      <c r="Y111">
        <f>'AEO 2021 Table 47 Raw'!Z107</f>
        <v>18.687087999999999</v>
      </c>
      <c r="Z111">
        <f>'AEO 2021 Table 47 Raw'!AA107</f>
        <v>18.938231999999999</v>
      </c>
      <c r="AA111">
        <f>'AEO 2021 Table 47 Raw'!AB107</f>
        <v>19.326218000000001</v>
      </c>
      <c r="AB111">
        <f>'AEO 2021 Table 47 Raw'!AC107</f>
        <v>19.707977</v>
      </c>
      <c r="AC111">
        <f>'AEO 2021 Table 47 Raw'!AD107</f>
        <v>20.084076</v>
      </c>
      <c r="AD111">
        <f>'AEO 2021 Table 47 Raw'!AE107</f>
        <v>20.455963000000001</v>
      </c>
      <c r="AE111">
        <f>'AEO 2021 Table 47 Raw'!AF107</f>
        <v>20.661102</v>
      </c>
      <c r="AF111">
        <f>'AEO 2021 Table 47 Raw'!AG107</f>
        <v>21.044896999999999</v>
      </c>
      <c r="AG111">
        <f>'AEO 2021 Table 47 Raw'!AH107</f>
        <v>21.542114000000002</v>
      </c>
      <c r="AH111">
        <f>'AEO 2021 Table 47 Raw'!AI107</f>
        <v>22.046021</v>
      </c>
      <c r="AI111">
        <f>'AEO 2021 Table 47 Raw'!AJ107</f>
        <v>22.618652000000001</v>
      </c>
      <c r="AJ111" s="62" t="str">
        <f>'AEO 2021 Table 47 Raw'!AK107</f>
        <v>- -</v>
      </c>
    </row>
    <row r="112" spans="1:36">
      <c r="A112" t="s">
        <v>306</v>
      </c>
      <c r="B112" t="s">
        <v>712</v>
      </c>
      <c r="C112" t="s">
        <v>713</v>
      </c>
      <c r="D112" t="s">
        <v>316</v>
      </c>
      <c r="E112">
        <f>'AEO 2021 Table 47 Raw'!F108</f>
        <v>0</v>
      </c>
      <c r="F112">
        <f>'AEO 2021 Table 47 Raw'!G108</f>
        <v>0</v>
      </c>
      <c r="G112">
        <f>'AEO 2021 Table 47 Raw'!H108</f>
        <v>0</v>
      </c>
      <c r="H112">
        <f>'AEO 2021 Table 47 Raw'!I108</f>
        <v>0</v>
      </c>
      <c r="I112">
        <f>'AEO 2021 Table 47 Raw'!J108</f>
        <v>2.3129870000000001</v>
      </c>
      <c r="J112">
        <f>'AEO 2021 Table 47 Raw'!K108</f>
        <v>8.5313759999999998</v>
      </c>
      <c r="K112">
        <f>'AEO 2021 Table 47 Raw'!L108</f>
        <v>9.1613980000000002</v>
      </c>
      <c r="L112">
        <f>'AEO 2021 Table 47 Raw'!M108</f>
        <v>9.9273969999999991</v>
      </c>
      <c r="M112">
        <f>'AEO 2021 Table 47 Raw'!N108</f>
        <v>10.814959</v>
      </c>
      <c r="N112">
        <f>'AEO 2021 Table 47 Raw'!O108</f>
        <v>11.650568</v>
      </c>
      <c r="O112">
        <f>'AEO 2021 Table 47 Raw'!P108</f>
        <v>20.111847000000001</v>
      </c>
      <c r="P112">
        <f>'AEO 2021 Table 47 Raw'!Q108</f>
        <v>20.370819000000001</v>
      </c>
      <c r="Q112">
        <f>'AEO 2021 Table 47 Raw'!R108</f>
        <v>20.650848</v>
      </c>
      <c r="R112">
        <f>'AEO 2021 Table 47 Raw'!S108</f>
        <v>20.972076000000001</v>
      </c>
      <c r="S112">
        <f>'AEO 2021 Table 47 Raw'!T108</f>
        <v>21.286469</v>
      </c>
      <c r="T112">
        <f>'AEO 2021 Table 47 Raw'!U108</f>
        <v>21.604828000000001</v>
      </c>
      <c r="U112">
        <f>'AEO 2021 Table 47 Raw'!V108</f>
        <v>21.781189000000001</v>
      </c>
      <c r="V112">
        <f>'AEO 2021 Table 47 Raw'!W108</f>
        <v>22.076172</v>
      </c>
      <c r="W112">
        <f>'AEO 2021 Table 47 Raw'!X108</f>
        <v>22.363800000000001</v>
      </c>
      <c r="X112">
        <f>'AEO 2021 Table 47 Raw'!Y108</f>
        <v>22.646941999999999</v>
      </c>
      <c r="Y112">
        <f>'AEO 2021 Table 47 Raw'!Z108</f>
        <v>22.905913999999999</v>
      </c>
      <c r="Z112">
        <f>'AEO 2021 Table 47 Raw'!AA108</f>
        <v>22.894409</v>
      </c>
      <c r="AA112">
        <f>'AEO 2021 Table 47 Raw'!AB108</f>
        <v>23.159911999999998</v>
      </c>
      <c r="AB112">
        <f>'AEO 2021 Table 47 Raw'!AC108</f>
        <v>23.426361</v>
      </c>
      <c r="AC112">
        <f>'AEO 2021 Table 47 Raw'!AD108</f>
        <v>23.709838999999999</v>
      </c>
      <c r="AD112">
        <f>'AEO 2021 Table 47 Raw'!AE108</f>
        <v>24.011536</v>
      </c>
      <c r="AE112">
        <f>'AEO 2021 Table 47 Raw'!AF108</f>
        <v>24.039031999999999</v>
      </c>
      <c r="AF112">
        <f>'AEO 2021 Table 47 Raw'!AG108</f>
        <v>24.369506999999999</v>
      </c>
      <c r="AG112">
        <f>'AEO 2021 Table 47 Raw'!AH108</f>
        <v>24.738129000000001</v>
      </c>
      <c r="AH112">
        <f>'AEO 2021 Table 47 Raw'!AI108</f>
        <v>25.143706999999999</v>
      </c>
      <c r="AI112">
        <f>'AEO 2021 Table 47 Raw'!AJ108</f>
        <v>25.596771</v>
      </c>
      <c r="AJ112" s="62" t="str">
        <f>'AEO 2021 Table 47 Raw'!AK108</f>
        <v>- -</v>
      </c>
    </row>
    <row r="113" spans="1:36">
      <c r="A113" t="s">
        <v>293</v>
      </c>
      <c r="B113" t="s">
        <v>714</v>
      </c>
      <c r="C113" t="s">
        <v>715</v>
      </c>
      <c r="D113" t="s">
        <v>316</v>
      </c>
      <c r="E113">
        <f>'AEO 2021 Table 47 Raw'!F109</f>
        <v>0</v>
      </c>
      <c r="F113">
        <f>'AEO 2021 Table 47 Raw'!G109</f>
        <v>0</v>
      </c>
      <c r="G113">
        <f>'AEO 2021 Table 47 Raw'!H109</f>
        <v>21.015381000000001</v>
      </c>
      <c r="H113">
        <f>'AEO 2021 Table 47 Raw'!I109</f>
        <v>176.45379600000001</v>
      </c>
      <c r="I113">
        <f>'AEO 2021 Table 47 Raw'!J109</f>
        <v>336.908905</v>
      </c>
      <c r="J113">
        <f>'AEO 2021 Table 47 Raw'!K109</f>
        <v>362.75518799999998</v>
      </c>
      <c r="K113">
        <f>'AEO 2021 Table 47 Raw'!L109</f>
        <v>348.24041699999998</v>
      </c>
      <c r="L113">
        <f>'AEO 2021 Table 47 Raw'!M109</f>
        <v>363.87698399999999</v>
      </c>
      <c r="M113">
        <f>'AEO 2021 Table 47 Raw'!N109</f>
        <v>397.19271900000001</v>
      </c>
      <c r="N113">
        <f>'AEO 2021 Table 47 Raw'!O109</f>
        <v>419.03320300000001</v>
      </c>
      <c r="O113">
        <f>'AEO 2021 Table 47 Raw'!P109</f>
        <v>457.17083700000001</v>
      </c>
      <c r="P113">
        <f>'AEO 2021 Table 47 Raw'!Q109</f>
        <v>474.19845600000002</v>
      </c>
      <c r="Q113">
        <f>'AEO 2021 Table 47 Raw'!R109</f>
        <v>507.73245200000002</v>
      </c>
      <c r="R113">
        <f>'AEO 2021 Table 47 Raw'!S109</f>
        <v>524.36285399999997</v>
      </c>
      <c r="S113">
        <f>'AEO 2021 Table 47 Raw'!T109</f>
        <v>538.53051800000003</v>
      </c>
      <c r="T113">
        <f>'AEO 2021 Table 47 Raw'!U109</f>
        <v>566.07690400000001</v>
      </c>
      <c r="U113">
        <f>'AEO 2021 Table 47 Raw'!V109</f>
        <v>583.73956299999998</v>
      </c>
      <c r="V113">
        <f>'AEO 2021 Table 47 Raw'!W109</f>
        <v>592.87042199999996</v>
      </c>
      <c r="W113">
        <f>'AEO 2021 Table 47 Raw'!X109</f>
        <v>602.50286900000003</v>
      </c>
      <c r="X113">
        <f>'AEO 2021 Table 47 Raw'!Y109</f>
        <v>613.011169</v>
      </c>
      <c r="Y113">
        <f>'AEO 2021 Table 47 Raw'!Z109</f>
        <v>624.35943599999996</v>
      </c>
      <c r="Z113">
        <f>'AEO 2021 Table 47 Raw'!AA109</f>
        <v>636.15319799999997</v>
      </c>
      <c r="AA113">
        <f>'AEO 2021 Table 47 Raw'!AB109</f>
        <v>648.44500700000003</v>
      </c>
      <c r="AB113">
        <f>'AEO 2021 Table 47 Raw'!AC109</f>
        <v>661.25793499999997</v>
      </c>
      <c r="AC113">
        <f>'AEO 2021 Table 47 Raw'!AD109</f>
        <v>674.58917199999996</v>
      </c>
      <c r="AD113">
        <f>'AEO 2021 Table 47 Raw'!AE109</f>
        <v>689.506531</v>
      </c>
      <c r="AE113">
        <f>'AEO 2021 Table 47 Raw'!AF109</f>
        <v>705.59545900000001</v>
      </c>
      <c r="AF113">
        <f>'AEO 2021 Table 47 Raw'!AG109</f>
        <v>724.67871100000002</v>
      </c>
      <c r="AG113">
        <f>'AEO 2021 Table 47 Raw'!AH109</f>
        <v>754.42401099999995</v>
      </c>
      <c r="AH113">
        <f>'AEO 2021 Table 47 Raw'!AI109</f>
        <v>775.99926800000003</v>
      </c>
      <c r="AI113">
        <f>'AEO 2021 Table 47 Raw'!AJ109</f>
        <v>799.02233899999999</v>
      </c>
      <c r="AJ113" s="62" t="str">
        <f>'AEO 2021 Table 47 Raw'!AK109</f>
        <v>- -</v>
      </c>
    </row>
    <row r="114" spans="1:36">
      <c r="A114" t="s">
        <v>304</v>
      </c>
      <c r="B114" t="s">
        <v>716</v>
      </c>
      <c r="C114" t="s">
        <v>717</v>
      </c>
      <c r="D114" t="s">
        <v>316</v>
      </c>
      <c r="E114">
        <f>'AEO 2021 Table 47 Raw'!F110</f>
        <v>0</v>
      </c>
      <c r="F114">
        <f>'AEO 2021 Table 47 Raw'!G110</f>
        <v>0</v>
      </c>
      <c r="G114">
        <f>'AEO 2021 Table 47 Raw'!H110</f>
        <v>21.015381000000001</v>
      </c>
      <c r="H114">
        <f>'AEO 2021 Table 47 Raw'!I110</f>
        <v>165.89233400000001</v>
      </c>
      <c r="I114">
        <f>'AEO 2021 Table 47 Raw'!J110</f>
        <v>255.370926</v>
      </c>
      <c r="J114">
        <f>'AEO 2021 Table 47 Raw'!K110</f>
        <v>299.53949</v>
      </c>
      <c r="K114">
        <f>'AEO 2021 Table 47 Raw'!L110</f>
        <v>288.30139200000002</v>
      </c>
      <c r="L114">
        <f>'AEO 2021 Table 47 Raw'!M110</f>
        <v>301.90521200000001</v>
      </c>
      <c r="M114">
        <f>'AEO 2021 Table 47 Raw'!N110</f>
        <v>316.31698599999999</v>
      </c>
      <c r="N114">
        <f>'AEO 2021 Table 47 Raw'!O110</f>
        <v>329.143463</v>
      </c>
      <c r="O114">
        <f>'AEO 2021 Table 47 Raw'!P110</f>
        <v>343.61328099999997</v>
      </c>
      <c r="P114">
        <f>'AEO 2021 Table 47 Raw'!Q110</f>
        <v>353.96142600000002</v>
      </c>
      <c r="Q114">
        <f>'AEO 2021 Table 47 Raw'!R110</f>
        <v>382.07421900000003</v>
      </c>
      <c r="R114">
        <f>'AEO 2021 Table 47 Raw'!S110</f>
        <v>393.33789100000001</v>
      </c>
      <c r="S114">
        <f>'AEO 2021 Table 47 Raw'!T110</f>
        <v>402.27050800000001</v>
      </c>
      <c r="T114">
        <f>'AEO 2021 Table 47 Raw'!U110</f>
        <v>411.02392600000002</v>
      </c>
      <c r="U114">
        <f>'AEO 2021 Table 47 Raw'!V110</f>
        <v>420.01464800000002</v>
      </c>
      <c r="V114">
        <f>'AEO 2021 Table 47 Raw'!W110</f>
        <v>429.851562</v>
      </c>
      <c r="W114">
        <f>'AEO 2021 Table 47 Raw'!X110</f>
        <v>439.99414100000001</v>
      </c>
      <c r="X114">
        <f>'AEO 2021 Table 47 Raw'!Y110</f>
        <v>450.70507800000001</v>
      </c>
      <c r="Y114">
        <f>'AEO 2021 Table 47 Raw'!Z110</f>
        <v>461.97705100000002</v>
      </c>
      <c r="Z114">
        <f>'AEO 2021 Table 47 Raw'!AA110</f>
        <v>473.60693400000002</v>
      </c>
      <c r="AA114">
        <f>'AEO 2021 Table 47 Raw'!AB110</f>
        <v>485.65087899999997</v>
      </c>
      <c r="AB114">
        <f>'AEO 2021 Table 47 Raw'!AC110</f>
        <v>498.16943400000002</v>
      </c>
      <c r="AC114">
        <f>'AEO 2021 Table 47 Raw'!AD110</f>
        <v>511.16699199999999</v>
      </c>
      <c r="AD114">
        <f>'AEO 2021 Table 47 Raw'!AE110</f>
        <v>525.45459000000005</v>
      </c>
      <c r="AE114">
        <f>'AEO 2021 Table 47 Raw'!AF110</f>
        <v>540.70849599999997</v>
      </c>
      <c r="AF114">
        <f>'AEO 2021 Table 47 Raw'!AG110</f>
        <v>557.11914100000001</v>
      </c>
      <c r="AG114">
        <f>'AEO 2021 Table 47 Raw'!AH110</f>
        <v>575.50976600000001</v>
      </c>
      <c r="AH114">
        <f>'AEO 2021 Table 47 Raw'!AI110</f>
        <v>595.63378899999998</v>
      </c>
      <c r="AI114">
        <f>'AEO 2021 Table 47 Raw'!AJ110</f>
        <v>616.88476600000001</v>
      </c>
      <c r="AJ114" s="62" t="str">
        <f>'AEO 2021 Table 47 Raw'!AK110</f>
        <v>- -</v>
      </c>
    </row>
    <row r="115" spans="1:36">
      <c r="A115" t="s">
        <v>305</v>
      </c>
      <c r="B115" t="s">
        <v>718</v>
      </c>
      <c r="C115" t="s">
        <v>719</v>
      </c>
      <c r="D115" t="s">
        <v>316</v>
      </c>
      <c r="E115">
        <f>'AEO 2021 Table 47 Raw'!F111</f>
        <v>0</v>
      </c>
      <c r="F115">
        <f>'AEO 2021 Table 47 Raw'!G111</f>
        <v>0</v>
      </c>
      <c r="G115">
        <f>'AEO 2021 Table 47 Raw'!H111</f>
        <v>0</v>
      </c>
      <c r="H115">
        <f>'AEO 2021 Table 47 Raw'!I111</f>
        <v>10.56147</v>
      </c>
      <c r="I115">
        <f>'AEO 2021 Table 47 Raw'!J111</f>
        <v>71.424614000000005</v>
      </c>
      <c r="J115">
        <f>'AEO 2021 Table 47 Raw'!K111</f>
        <v>56.133785000000003</v>
      </c>
      <c r="K115">
        <f>'AEO 2021 Table 47 Raw'!L111</f>
        <v>44.473457000000003</v>
      </c>
      <c r="L115">
        <f>'AEO 2021 Table 47 Raw'!M111</f>
        <v>50.038845000000002</v>
      </c>
      <c r="M115">
        <f>'AEO 2021 Table 47 Raw'!N111</f>
        <v>56.015644000000002</v>
      </c>
      <c r="N115">
        <f>'AEO 2021 Table 47 Raw'!O111</f>
        <v>61.799225</v>
      </c>
      <c r="O115">
        <f>'AEO 2021 Table 47 Raw'!P111</f>
        <v>67.381912</v>
      </c>
      <c r="P115">
        <f>'AEO 2021 Table 47 Raw'!Q111</f>
        <v>72.912993999999998</v>
      </c>
      <c r="Q115">
        <f>'AEO 2021 Table 47 Raw'!R111</f>
        <v>77.841217</v>
      </c>
      <c r="R115">
        <f>'AEO 2021 Table 47 Raw'!S111</f>
        <v>82.548034999999999</v>
      </c>
      <c r="S115">
        <f>'AEO 2021 Table 47 Raw'!T111</f>
        <v>87.009583000000006</v>
      </c>
      <c r="T115">
        <f>'AEO 2021 Table 47 Raw'!U111</f>
        <v>105.250732</v>
      </c>
      <c r="U115">
        <f>'AEO 2021 Table 47 Raw'!V111</f>
        <v>113.520996</v>
      </c>
      <c r="V115">
        <f>'AEO 2021 Table 47 Raw'!W111</f>
        <v>112.463013</v>
      </c>
      <c r="W115">
        <f>'AEO 2021 Table 47 Raw'!X111</f>
        <v>111.752319</v>
      </c>
      <c r="X115">
        <f>'AEO 2021 Table 47 Raw'!Y111</f>
        <v>111.457886</v>
      </c>
      <c r="Y115">
        <f>'AEO 2021 Table 47 Raw'!Z111</f>
        <v>111.556274</v>
      </c>
      <c r="Z115">
        <f>'AEO 2021 Table 47 Raw'!AA111</f>
        <v>111.874146</v>
      </c>
      <c r="AA115">
        <f>'AEO 2021 Table 47 Raw'!AB111</f>
        <v>112.393066</v>
      </c>
      <c r="AB115">
        <f>'AEO 2021 Table 47 Raw'!AC111</f>
        <v>113.06860399999999</v>
      </c>
      <c r="AC115">
        <f>'AEO 2021 Table 47 Raw'!AD111</f>
        <v>113.86193799999999</v>
      </c>
      <c r="AD115">
        <f>'AEO 2021 Table 47 Raw'!AE111</f>
        <v>114.909424</v>
      </c>
      <c r="AE115">
        <f>'AEO 2021 Table 47 Raw'!AF111</f>
        <v>116.151611</v>
      </c>
      <c r="AF115">
        <f>'AEO 2021 Table 47 Raw'!AG111</f>
        <v>117.646637</v>
      </c>
      <c r="AG115">
        <f>'AEO 2021 Table 47 Raw'!AH111</f>
        <v>120.12329099999999</v>
      </c>
      <c r="AH115">
        <f>'AEO 2021 Table 47 Raw'!AI111</f>
        <v>122.516113</v>
      </c>
      <c r="AI115">
        <f>'AEO 2021 Table 47 Raw'!AJ111</f>
        <v>125.198853</v>
      </c>
      <c r="AJ115" s="62" t="str">
        <f>'AEO 2021 Table 47 Raw'!AK111</f>
        <v>- -</v>
      </c>
    </row>
    <row r="116" spans="1:36">
      <c r="A116" t="s">
        <v>306</v>
      </c>
      <c r="B116" t="s">
        <v>720</v>
      </c>
      <c r="C116" t="s">
        <v>721</v>
      </c>
      <c r="D116" t="s">
        <v>316</v>
      </c>
      <c r="E116">
        <f>'AEO 2021 Table 47 Raw'!F112</f>
        <v>0</v>
      </c>
      <c r="F116">
        <f>'AEO 2021 Table 47 Raw'!G112</f>
        <v>0</v>
      </c>
      <c r="G116">
        <f>'AEO 2021 Table 47 Raw'!H112</f>
        <v>0</v>
      </c>
      <c r="H116">
        <f>'AEO 2021 Table 47 Raw'!I112</f>
        <v>0</v>
      </c>
      <c r="I116">
        <f>'AEO 2021 Table 47 Raw'!J112</f>
        <v>10.113369</v>
      </c>
      <c r="J116">
        <f>'AEO 2021 Table 47 Raw'!K112</f>
        <v>7.0819000000000001</v>
      </c>
      <c r="K116">
        <f>'AEO 2021 Table 47 Raw'!L112</f>
        <v>15.465588</v>
      </c>
      <c r="L116">
        <f>'AEO 2021 Table 47 Raw'!M112</f>
        <v>11.932912999999999</v>
      </c>
      <c r="M116">
        <f>'AEO 2021 Table 47 Raw'!N112</f>
        <v>24.860078999999999</v>
      </c>
      <c r="N116">
        <f>'AEO 2021 Table 47 Raw'!O112</f>
        <v>28.090516999999998</v>
      </c>
      <c r="O116">
        <f>'AEO 2021 Table 47 Raw'!P112</f>
        <v>46.175659000000003</v>
      </c>
      <c r="P116">
        <f>'AEO 2021 Table 47 Raw'!Q112</f>
        <v>47.324036</v>
      </c>
      <c r="Q116">
        <f>'AEO 2021 Table 47 Raw'!R112</f>
        <v>47.817017</v>
      </c>
      <c r="R116">
        <f>'AEO 2021 Table 47 Raw'!S112</f>
        <v>48.476928999999998</v>
      </c>
      <c r="S116">
        <f>'AEO 2021 Table 47 Raw'!T112</f>
        <v>49.250427000000002</v>
      </c>
      <c r="T116">
        <f>'AEO 2021 Table 47 Raw'!U112</f>
        <v>49.802245999999997</v>
      </c>
      <c r="U116">
        <f>'AEO 2021 Table 47 Raw'!V112</f>
        <v>50.203918000000002</v>
      </c>
      <c r="V116">
        <f>'AEO 2021 Table 47 Raw'!W112</f>
        <v>50.555847</v>
      </c>
      <c r="W116">
        <f>'AEO 2021 Table 47 Raw'!X112</f>
        <v>50.756408999999998</v>
      </c>
      <c r="X116">
        <f>'AEO 2021 Table 47 Raw'!Y112</f>
        <v>50.848205999999998</v>
      </c>
      <c r="Y116">
        <f>'AEO 2021 Table 47 Raw'!Z112</f>
        <v>50.826110999999997</v>
      </c>
      <c r="Z116">
        <f>'AEO 2021 Table 47 Raw'!AA112</f>
        <v>50.672119000000002</v>
      </c>
      <c r="AA116">
        <f>'AEO 2021 Table 47 Raw'!AB112</f>
        <v>50.401062000000003</v>
      </c>
      <c r="AB116">
        <f>'AEO 2021 Table 47 Raw'!AC112</f>
        <v>50.019897</v>
      </c>
      <c r="AC116">
        <f>'AEO 2021 Table 47 Raw'!AD112</f>
        <v>49.560242000000002</v>
      </c>
      <c r="AD116">
        <f>'AEO 2021 Table 47 Raw'!AE112</f>
        <v>49.142516999999998</v>
      </c>
      <c r="AE116">
        <f>'AEO 2021 Table 47 Raw'!AF112</f>
        <v>48.735351999999999</v>
      </c>
      <c r="AF116">
        <f>'AEO 2021 Table 47 Raw'!AG112</f>
        <v>49.912964000000002</v>
      </c>
      <c r="AG116">
        <f>'AEO 2021 Table 47 Raw'!AH112</f>
        <v>58.790954999999997</v>
      </c>
      <c r="AH116">
        <f>'AEO 2021 Table 47 Raw'!AI112</f>
        <v>57.849364999999999</v>
      </c>
      <c r="AI116">
        <f>'AEO 2021 Table 47 Raw'!AJ112</f>
        <v>56.938721000000001</v>
      </c>
      <c r="AJ116" s="62" t="str">
        <f>'AEO 2021 Table 47 Raw'!AK112</f>
        <v>- -</v>
      </c>
    </row>
    <row r="117" spans="1:36">
      <c r="A117" t="s">
        <v>294</v>
      </c>
      <c r="B117" t="s">
        <v>722</v>
      </c>
      <c r="C117" t="s">
        <v>723</v>
      </c>
      <c r="D117" t="s">
        <v>316</v>
      </c>
      <c r="E117">
        <f>'AEO 2021 Table 47 Raw'!F113</f>
        <v>0</v>
      </c>
      <c r="F117">
        <f>'AEO 2021 Table 47 Raw'!G113</f>
        <v>0</v>
      </c>
      <c r="G117">
        <f>'AEO 2021 Table 47 Raw'!H113</f>
        <v>0</v>
      </c>
      <c r="H117">
        <f>'AEO 2021 Table 47 Raw'!I113</f>
        <v>24.603656999999998</v>
      </c>
      <c r="I117">
        <f>'AEO 2021 Table 47 Raw'!J113</f>
        <v>84.911941999999996</v>
      </c>
      <c r="J117">
        <f>'AEO 2021 Table 47 Raw'!K113</f>
        <v>98.060753000000005</v>
      </c>
      <c r="K117">
        <f>'AEO 2021 Table 47 Raw'!L113</f>
        <v>97.069534000000004</v>
      </c>
      <c r="L117">
        <f>'AEO 2021 Table 47 Raw'!M113</f>
        <v>100.415665</v>
      </c>
      <c r="M117">
        <f>'AEO 2021 Table 47 Raw'!N113</f>
        <v>103.778526</v>
      </c>
      <c r="N117">
        <f>'AEO 2021 Table 47 Raw'!O113</f>
        <v>107.26496899999999</v>
      </c>
      <c r="O117">
        <f>'AEO 2021 Table 47 Raw'!P113</f>
        <v>110.90969800000001</v>
      </c>
      <c r="P117">
        <f>'AEO 2021 Table 47 Raw'!Q113</f>
        <v>114.359612</v>
      </c>
      <c r="Q117">
        <f>'AEO 2021 Table 47 Raw'!R113</f>
        <v>120.533958</v>
      </c>
      <c r="R117">
        <f>'AEO 2021 Table 47 Raw'!S113</f>
        <v>131.50088500000001</v>
      </c>
      <c r="S117">
        <f>'AEO 2021 Table 47 Raw'!T113</f>
        <v>135.25135800000001</v>
      </c>
      <c r="T117">
        <f>'AEO 2021 Table 47 Raw'!U113</f>
        <v>140.10221899999999</v>
      </c>
      <c r="U117">
        <f>'AEO 2021 Table 47 Raw'!V113</f>
        <v>144.044342</v>
      </c>
      <c r="V117">
        <f>'AEO 2021 Table 47 Raw'!W113</f>
        <v>149.48744199999999</v>
      </c>
      <c r="W117">
        <f>'AEO 2021 Table 47 Raw'!X113</f>
        <v>157.28161600000001</v>
      </c>
      <c r="X117">
        <f>'AEO 2021 Table 47 Raw'!Y113</f>
        <v>162.49896200000001</v>
      </c>
      <c r="Y117">
        <f>'AEO 2021 Table 47 Raw'!Z113</f>
        <v>168.18661499999999</v>
      </c>
      <c r="Z117">
        <f>'AEO 2021 Table 47 Raw'!AA113</f>
        <v>173.97061199999999</v>
      </c>
      <c r="AA117">
        <f>'AEO 2021 Table 47 Raw'!AB113</f>
        <v>180.89489699999999</v>
      </c>
      <c r="AB117">
        <f>'AEO 2021 Table 47 Raw'!AC113</f>
        <v>188.663849</v>
      </c>
      <c r="AC117">
        <f>'AEO 2021 Table 47 Raw'!AD113</f>
        <v>197.15100100000001</v>
      </c>
      <c r="AD117">
        <f>'AEO 2021 Table 47 Raw'!AE113</f>
        <v>206.30920399999999</v>
      </c>
      <c r="AE117">
        <f>'AEO 2021 Table 47 Raw'!AF113</f>
        <v>215.33618200000001</v>
      </c>
      <c r="AF117">
        <f>'AEO 2021 Table 47 Raw'!AG113</f>
        <v>226.19335899999999</v>
      </c>
      <c r="AG117">
        <f>'AEO 2021 Table 47 Raw'!AH113</f>
        <v>237.83221399999999</v>
      </c>
      <c r="AH117">
        <f>'AEO 2021 Table 47 Raw'!AI113</f>
        <v>250.44223</v>
      </c>
      <c r="AI117">
        <f>'AEO 2021 Table 47 Raw'!AJ113</f>
        <v>264.02340700000002</v>
      </c>
      <c r="AJ117" s="62" t="str">
        <f>'AEO 2021 Table 47 Raw'!AK113</f>
        <v>- -</v>
      </c>
    </row>
    <row r="118" spans="1:36">
      <c r="A118" t="s">
        <v>304</v>
      </c>
      <c r="B118" t="s">
        <v>724</v>
      </c>
      <c r="C118" t="s">
        <v>725</v>
      </c>
      <c r="D118" t="s">
        <v>316</v>
      </c>
      <c r="E118">
        <f>'AEO 2021 Table 47 Raw'!F114</f>
        <v>0</v>
      </c>
      <c r="F118">
        <f>'AEO 2021 Table 47 Raw'!G114</f>
        <v>0</v>
      </c>
      <c r="G118">
        <f>'AEO 2021 Table 47 Raw'!H114</f>
        <v>0</v>
      </c>
      <c r="H118">
        <f>'AEO 2021 Table 47 Raw'!I114</f>
        <v>24.603656999999998</v>
      </c>
      <c r="I118">
        <f>'AEO 2021 Table 47 Raw'!J114</f>
        <v>53.928925</v>
      </c>
      <c r="J118">
        <f>'AEO 2021 Table 47 Raw'!K114</f>
        <v>55.341675000000002</v>
      </c>
      <c r="K118">
        <f>'AEO 2021 Table 47 Raw'!L114</f>
        <v>54.965392999999999</v>
      </c>
      <c r="L118">
        <f>'AEO 2021 Table 47 Raw'!M114</f>
        <v>56.637695000000001</v>
      </c>
      <c r="M118">
        <f>'AEO 2021 Table 47 Raw'!N114</f>
        <v>58.333435000000001</v>
      </c>
      <c r="N118">
        <f>'AEO 2021 Table 47 Raw'!O114</f>
        <v>60.126525999999998</v>
      </c>
      <c r="O118">
        <f>'AEO 2021 Table 47 Raw'!P114</f>
        <v>62.057983</v>
      </c>
      <c r="P118">
        <f>'AEO 2021 Table 47 Raw'!Q114</f>
        <v>63.979430999999998</v>
      </c>
      <c r="Q118">
        <f>'AEO 2021 Table 47 Raw'!R114</f>
        <v>68.391541000000004</v>
      </c>
      <c r="R118">
        <f>'AEO 2021 Table 47 Raw'!S114</f>
        <v>77.521056999999999</v>
      </c>
      <c r="S118">
        <f>'AEO 2021 Table 47 Raw'!T114</f>
        <v>79.426879999999997</v>
      </c>
      <c r="T118">
        <f>'AEO 2021 Table 47 Raw'!U114</f>
        <v>81.787353999999993</v>
      </c>
      <c r="U118">
        <f>'AEO 2021 Table 47 Raw'!V114</f>
        <v>84.445189999999997</v>
      </c>
      <c r="V118">
        <f>'AEO 2021 Table 47 Raw'!W114</f>
        <v>87.572265999999999</v>
      </c>
      <c r="W118">
        <f>'AEO 2021 Table 47 Raw'!X114</f>
        <v>91.097167999999996</v>
      </c>
      <c r="X118">
        <f>'AEO 2021 Table 47 Raw'!Y114</f>
        <v>95.122803000000005</v>
      </c>
      <c r="Y118">
        <f>'AEO 2021 Table 47 Raw'!Z114</f>
        <v>99.489258000000007</v>
      </c>
      <c r="Z118">
        <f>'AEO 2021 Table 47 Raw'!AA114</f>
        <v>103.96581999999999</v>
      </c>
      <c r="AA118">
        <f>'AEO 2021 Table 47 Raw'!AB114</f>
        <v>109.205322</v>
      </c>
      <c r="AB118">
        <f>'AEO 2021 Table 47 Raw'!AC114</f>
        <v>115.041138</v>
      </c>
      <c r="AC118">
        <f>'AEO 2021 Table 47 Raw'!AD114</f>
        <v>121.41735799999999</v>
      </c>
      <c r="AD118">
        <f>'AEO 2021 Table 47 Raw'!AE114</f>
        <v>128.31811500000001</v>
      </c>
      <c r="AE118">
        <f>'AEO 2021 Table 47 Raw'!AF114</f>
        <v>135.28460699999999</v>
      </c>
      <c r="AF118">
        <f>'AEO 2021 Table 47 Raw'!AG114</f>
        <v>143.50842299999999</v>
      </c>
      <c r="AG118">
        <f>'AEO 2021 Table 47 Raw'!AH114</f>
        <v>152.263306</v>
      </c>
      <c r="AH118">
        <f>'AEO 2021 Table 47 Raw'!AI114</f>
        <v>161.67981</v>
      </c>
      <c r="AI118">
        <f>'AEO 2021 Table 47 Raw'!AJ114</f>
        <v>171.78454600000001</v>
      </c>
      <c r="AJ118" s="62" t="str">
        <f>'AEO 2021 Table 47 Raw'!AK114</f>
        <v>- -</v>
      </c>
    </row>
    <row r="119" spans="1:36">
      <c r="A119" t="s">
        <v>305</v>
      </c>
      <c r="B119" t="s">
        <v>726</v>
      </c>
      <c r="C119" t="s">
        <v>727</v>
      </c>
      <c r="D119" t="s">
        <v>316</v>
      </c>
      <c r="E119">
        <f>'AEO 2021 Table 47 Raw'!F115</f>
        <v>0</v>
      </c>
      <c r="F119">
        <f>'AEO 2021 Table 47 Raw'!G115</f>
        <v>0</v>
      </c>
      <c r="G119">
        <f>'AEO 2021 Table 47 Raw'!H115</f>
        <v>0</v>
      </c>
      <c r="H119">
        <f>'AEO 2021 Table 47 Raw'!I115</f>
        <v>0</v>
      </c>
      <c r="I119">
        <f>'AEO 2021 Table 47 Raw'!J115</f>
        <v>12.688656999999999</v>
      </c>
      <c r="J119">
        <f>'AEO 2021 Table 47 Raw'!K115</f>
        <v>8.2159370000000003</v>
      </c>
      <c r="K119">
        <f>'AEO 2021 Table 47 Raw'!L115</f>
        <v>8.0582080000000005</v>
      </c>
      <c r="L119">
        <f>'AEO 2021 Table 47 Raw'!M115</f>
        <v>9.1350540000000002</v>
      </c>
      <c r="M119">
        <f>'AEO 2021 Table 47 Raw'!N115</f>
        <v>10.268179999999999</v>
      </c>
      <c r="N119">
        <f>'AEO 2021 Table 47 Raw'!O115</f>
        <v>11.449780000000001</v>
      </c>
      <c r="O119">
        <f>'AEO 2021 Table 47 Raw'!P115</f>
        <v>12.656948</v>
      </c>
      <c r="P119">
        <f>'AEO 2021 Table 47 Raw'!Q115</f>
        <v>13.812061999999999</v>
      </c>
      <c r="Q119">
        <f>'AEO 2021 Table 47 Raw'!R115</f>
        <v>15.013692000000001</v>
      </c>
      <c r="R119">
        <f>'AEO 2021 Table 47 Raw'!S115</f>
        <v>16.207117</v>
      </c>
      <c r="S119">
        <f>'AEO 2021 Table 47 Raw'!T115</f>
        <v>17.369343000000001</v>
      </c>
      <c r="T119">
        <f>'AEO 2021 Table 47 Raw'!U115</f>
        <v>19.129073999999999</v>
      </c>
      <c r="U119">
        <f>'AEO 2021 Table 47 Raw'!V115</f>
        <v>19.747039999999998</v>
      </c>
      <c r="V119">
        <f>'AEO 2021 Table 47 Raw'!W115</f>
        <v>21.330214999999999</v>
      </c>
      <c r="W119">
        <f>'AEO 2021 Table 47 Raw'!X115</f>
        <v>24.840209999999999</v>
      </c>
      <c r="X119">
        <f>'AEO 2021 Table 47 Raw'!Y115</f>
        <v>25.178650000000001</v>
      </c>
      <c r="Y119">
        <f>'AEO 2021 Table 47 Raw'!Z115</f>
        <v>25.639191</v>
      </c>
      <c r="Z119">
        <f>'AEO 2021 Table 47 Raw'!AA115</f>
        <v>26.18985</v>
      </c>
      <c r="AA119">
        <f>'AEO 2021 Table 47 Raw'!AB115</f>
        <v>26.860474</v>
      </c>
      <c r="AB119">
        <f>'AEO 2021 Table 47 Raw'!AC115</f>
        <v>27.623871000000001</v>
      </c>
      <c r="AC119">
        <f>'AEO 2021 Table 47 Raw'!AD115</f>
        <v>28.447510000000001</v>
      </c>
      <c r="AD119">
        <f>'AEO 2021 Table 47 Raw'!AE115</f>
        <v>29.314453</v>
      </c>
      <c r="AE119">
        <f>'AEO 2021 Table 47 Raw'!AF115</f>
        <v>30.106262000000001</v>
      </c>
      <c r="AF119">
        <f>'AEO 2021 Table 47 Raw'!AG115</f>
        <v>31.08783</v>
      </c>
      <c r="AG119">
        <f>'AEO 2021 Table 47 Raw'!AH115</f>
        <v>32.158386</v>
      </c>
      <c r="AH119">
        <f>'AEO 2021 Table 47 Raw'!AI115</f>
        <v>33.352020000000003</v>
      </c>
      <c r="AI119">
        <f>'AEO 2021 Table 47 Raw'!AJ115</f>
        <v>34.665984999999999</v>
      </c>
      <c r="AJ119" s="62" t="str">
        <f>'AEO 2021 Table 47 Raw'!AK115</f>
        <v>- -</v>
      </c>
    </row>
    <row r="120" spans="1:36">
      <c r="A120" t="s">
        <v>306</v>
      </c>
      <c r="B120" t="s">
        <v>728</v>
      </c>
      <c r="C120" t="s">
        <v>729</v>
      </c>
      <c r="D120" t="s">
        <v>316</v>
      </c>
      <c r="E120">
        <f>'AEO 2021 Table 47 Raw'!F116</f>
        <v>0</v>
      </c>
      <c r="F120">
        <f>'AEO 2021 Table 47 Raw'!G116</f>
        <v>0</v>
      </c>
      <c r="G120">
        <f>'AEO 2021 Table 47 Raw'!H116</f>
        <v>0</v>
      </c>
      <c r="H120">
        <f>'AEO 2021 Table 47 Raw'!I116</f>
        <v>0</v>
      </c>
      <c r="I120">
        <f>'AEO 2021 Table 47 Raw'!J116</f>
        <v>18.294353000000001</v>
      </c>
      <c r="J120">
        <f>'AEO 2021 Table 47 Raw'!K116</f>
        <v>34.503143000000001</v>
      </c>
      <c r="K120">
        <f>'AEO 2021 Table 47 Raw'!L116</f>
        <v>34.045929000000001</v>
      </c>
      <c r="L120">
        <f>'AEO 2021 Table 47 Raw'!M116</f>
        <v>34.642913999999998</v>
      </c>
      <c r="M120">
        <f>'AEO 2021 Table 47 Raw'!N116</f>
        <v>35.176909999999999</v>
      </c>
      <c r="N120">
        <f>'AEO 2021 Table 47 Raw'!O116</f>
        <v>35.688659999999999</v>
      </c>
      <c r="O120">
        <f>'AEO 2021 Table 47 Raw'!P116</f>
        <v>36.194763000000002</v>
      </c>
      <c r="P120">
        <f>'AEO 2021 Table 47 Raw'!Q116</f>
        <v>36.568114999999999</v>
      </c>
      <c r="Q120">
        <f>'AEO 2021 Table 47 Raw'!R116</f>
        <v>37.128723000000001</v>
      </c>
      <c r="R120">
        <f>'AEO 2021 Table 47 Raw'!S116</f>
        <v>37.772705000000002</v>
      </c>
      <c r="S120">
        <f>'AEO 2021 Table 47 Raw'!T116</f>
        <v>38.455139000000003</v>
      </c>
      <c r="T120">
        <f>'AEO 2021 Table 47 Raw'!U116</f>
        <v>39.185791000000002</v>
      </c>
      <c r="U120">
        <f>'AEO 2021 Table 47 Raw'!V116</f>
        <v>39.852111999999998</v>
      </c>
      <c r="V120">
        <f>'AEO 2021 Table 47 Raw'!W116</f>
        <v>40.584961</v>
      </c>
      <c r="W120">
        <f>'AEO 2021 Table 47 Raw'!X116</f>
        <v>41.344237999999997</v>
      </c>
      <c r="X120">
        <f>'AEO 2021 Table 47 Raw'!Y116</f>
        <v>42.197510000000001</v>
      </c>
      <c r="Y120">
        <f>'AEO 2021 Table 47 Raw'!Z116</f>
        <v>43.058166999999997</v>
      </c>
      <c r="Z120">
        <f>'AEO 2021 Table 47 Raw'!AA116</f>
        <v>43.814940999999997</v>
      </c>
      <c r="AA120">
        <f>'AEO 2021 Table 47 Raw'!AB116</f>
        <v>44.829101999999999</v>
      </c>
      <c r="AB120">
        <f>'AEO 2021 Table 47 Raw'!AC116</f>
        <v>45.998840000000001</v>
      </c>
      <c r="AC120">
        <f>'AEO 2021 Table 47 Raw'!AD116</f>
        <v>47.286133</v>
      </c>
      <c r="AD120">
        <f>'AEO 2021 Table 47 Raw'!AE116</f>
        <v>48.676636000000002</v>
      </c>
      <c r="AE120">
        <f>'AEO 2021 Table 47 Raw'!AF116</f>
        <v>49.945312000000001</v>
      </c>
      <c r="AF120">
        <f>'AEO 2021 Table 47 Raw'!AG116</f>
        <v>51.597107000000001</v>
      </c>
      <c r="AG120">
        <f>'AEO 2021 Table 47 Raw'!AH116</f>
        <v>53.410522</v>
      </c>
      <c r="AH120">
        <f>'AEO 2021 Table 47 Raw'!AI116</f>
        <v>55.410400000000003</v>
      </c>
      <c r="AI120">
        <f>'AEO 2021 Table 47 Raw'!AJ116</f>
        <v>57.572876000000001</v>
      </c>
      <c r="AJ120" s="62" t="str">
        <f>'AEO 2021 Table 47 Raw'!AK116</f>
        <v>- -</v>
      </c>
    </row>
    <row r="121" spans="1:36">
      <c r="A121" t="s">
        <v>295</v>
      </c>
      <c r="B121" t="s">
        <v>730</v>
      </c>
      <c r="C121" t="s">
        <v>731</v>
      </c>
      <c r="D121" t="s">
        <v>316</v>
      </c>
      <c r="E121">
        <f>'AEO 2021 Table 47 Raw'!F117</f>
        <v>0</v>
      </c>
      <c r="F121">
        <f>'AEO 2021 Table 47 Raw'!G117</f>
        <v>0</v>
      </c>
      <c r="G121">
        <f>'AEO 2021 Table 47 Raw'!H117</f>
        <v>0</v>
      </c>
      <c r="H121">
        <f>'AEO 2021 Table 47 Raw'!I117</f>
        <v>11.749161000000001</v>
      </c>
      <c r="I121">
        <f>'AEO 2021 Table 47 Raw'!J117</f>
        <v>115.34672500000001</v>
      </c>
      <c r="J121">
        <f>'AEO 2021 Table 47 Raw'!K117</f>
        <v>95.815582000000006</v>
      </c>
      <c r="K121">
        <f>'AEO 2021 Table 47 Raw'!L117</f>
        <v>101.73027</v>
      </c>
      <c r="L121">
        <f>'AEO 2021 Table 47 Raw'!M117</f>
        <v>111.54553199999999</v>
      </c>
      <c r="M121">
        <f>'AEO 2021 Table 47 Raw'!N117</f>
        <v>131.762924</v>
      </c>
      <c r="N121">
        <f>'AEO 2021 Table 47 Raw'!O117</f>
        <v>143.80049099999999</v>
      </c>
      <c r="O121">
        <f>'AEO 2021 Table 47 Raw'!P117</f>
        <v>152.56127900000001</v>
      </c>
      <c r="P121">
        <f>'AEO 2021 Table 47 Raw'!Q117</f>
        <v>160.43450899999999</v>
      </c>
      <c r="Q121">
        <f>'AEO 2021 Table 47 Raw'!R117</f>
        <v>169.78801000000001</v>
      </c>
      <c r="R121">
        <f>'AEO 2021 Table 47 Raw'!S117</f>
        <v>179.476349</v>
      </c>
      <c r="S121">
        <f>'AEO 2021 Table 47 Raw'!T117</f>
        <v>189.26151999999999</v>
      </c>
      <c r="T121">
        <f>'AEO 2021 Table 47 Raw'!U117</f>
        <v>199.100021</v>
      </c>
      <c r="U121">
        <f>'AEO 2021 Table 47 Raw'!V117</f>
        <v>208.302246</v>
      </c>
      <c r="V121">
        <f>'AEO 2021 Table 47 Raw'!W117</f>
        <v>218.45919799999999</v>
      </c>
      <c r="W121">
        <f>'AEO 2021 Table 47 Raw'!X117</f>
        <v>236.67796300000001</v>
      </c>
      <c r="X121">
        <f>'AEO 2021 Table 47 Raw'!Y117</f>
        <v>249.707291</v>
      </c>
      <c r="Y121">
        <f>'AEO 2021 Table 47 Raw'!Z117</f>
        <v>256.43420400000002</v>
      </c>
      <c r="Z121">
        <f>'AEO 2021 Table 47 Raw'!AA117</f>
        <v>262.47283900000002</v>
      </c>
      <c r="AA121">
        <f>'AEO 2021 Table 47 Raw'!AB117</f>
        <v>269.92770400000001</v>
      </c>
      <c r="AB121">
        <f>'AEO 2021 Table 47 Raw'!AC117</f>
        <v>277.76681500000001</v>
      </c>
      <c r="AC121">
        <f>'AEO 2021 Table 47 Raw'!AD117</f>
        <v>285.95141599999999</v>
      </c>
      <c r="AD121">
        <f>'AEO 2021 Table 47 Raw'!AE117</f>
        <v>294.53192100000001</v>
      </c>
      <c r="AE121">
        <f>'AEO 2021 Table 47 Raw'!AF117</f>
        <v>301.76617399999998</v>
      </c>
      <c r="AF121">
        <f>'AEO 2021 Table 47 Raw'!AG117</f>
        <v>311.18383799999998</v>
      </c>
      <c r="AG121">
        <f>'AEO 2021 Table 47 Raw'!AH117</f>
        <v>321.22198500000002</v>
      </c>
      <c r="AH121">
        <f>'AEO 2021 Table 47 Raw'!AI117</f>
        <v>331.98455799999999</v>
      </c>
      <c r="AI121">
        <f>'AEO 2021 Table 47 Raw'!AJ117</f>
        <v>343.73757899999998</v>
      </c>
      <c r="AJ121" s="62" t="str">
        <f>'AEO 2021 Table 47 Raw'!AK117</f>
        <v>- -</v>
      </c>
    </row>
    <row r="122" spans="1:36">
      <c r="A122" t="s">
        <v>304</v>
      </c>
      <c r="B122" t="s">
        <v>732</v>
      </c>
      <c r="C122" t="s">
        <v>733</v>
      </c>
      <c r="D122" t="s">
        <v>316</v>
      </c>
      <c r="E122">
        <f>'AEO 2021 Table 47 Raw'!F118</f>
        <v>0</v>
      </c>
      <c r="F122">
        <f>'AEO 2021 Table 47 Raw'!G118</f>
        <v>0</v>
      </c>
      <c r="G122">
        <f>'AEO 2021 Table 47 Raw'!H118</f>
        <v>0</v>
      </c>
      <c r="H122">
        <f>'AEO 2021 Table 47 Raw'!I118</f>
        <v>11.749161000000001</v>
      </c>
      <c r="I122">
        <f>'AEO 2021 Table 47 Raw'!J118</f>
        <v>53.841056999999999</v>
      </c>
      <c r="J122">
        <f>'AEO 2021 Table 47 Raw'!K118</f>
        <v>57.791415999999998</v>
      </c>
      <c r="K122">
        <f>'AEO 2021 Table 47 Raw'!L118</f>
        <v>60.518096999999997</v>
      </c>
      <c r="L122">
        <f>'AEO 2021 Table 47 Raw'!M118</f>
        <v>64.742607000000007</v>
      </c>
      <c r="M122">
        <f>'AEO 2021 Table 47 Raw'!N118</f>
        <v>78.702636999999996</v>
      </c>
      <c r="N122">
        <f>'AEO 2021 Table 47 Raw'!O118</f>
        <v>81.533325000000005</v>
      </c>
      <c r="O122">
        <f>'AEO 2021 Table 47 Raw'!P118</f>
        <v>84.472046000000006</v>
      </c>
      <c r="P122">
        <f>'AEO 2021 Table 47 Raw'!Q118</f>
        <v>87.191528000000005</v>
      </c>
      <c r="Q122">
        <f>'AEO 2021 Table 47 Raw'!R118</f>
        <v>90.469971000000001</v>
      </c>
      <c r="R122">
        <f>'AEO 2021 Table 47 Raw'!S118</f>
        <v>94.043091000000004</v>
      </c>
      <c r="S122">
        <f>'AEO 2021 Table 47 Raw'!T118</f>
        <v>97.783691000000005</v>
      </c>
      <c r="T122">
        <f>'AEO 2021 Table 47 Raw'!U118</f>
        <v>101.71581999999999</v>
      </c>
      <c r="U122">
        <f>'AEO 2021 Table 47 Raw'!V118</f>
        <v>105.455078</v>
      </c>
      <c r="V122">
        <f>'AEO 2021 Table 47 Raw'!W118</f>
        <v>109.57556200000001</v>
      </c>
      <c r="W122">
        <f>'AEO 2021 Table 47 Raw'!X118</f>
        <v>113.933105</v>
      </c>
      <c r="X122">
        <f>'AEO 2021 Table 47 Raw'!Y118</f>
        <v>118.442993</v>
      </c>
      <c r="Y122">
        <f>'AEO 2021 Table 47 Raw'!Z118</f>
        <v>123.024902</v>
      </c>
      <c r="Z122">
        <f>'AEO 2021 Table 47 Raw'!AA118</f>
        <v>127.26892100000001</v>
      </c>
      <c r="AA122">
        <f>'AEO 2021 Table 47 Raw'!AB118</f>
        <v>132.171753</v>
      </c>
      <c r="AB122">
        <f>'AEO 2021 Table 47 Raw'!AC118</f>
        <v>137.32482899999999</v>
      </c>
      <c r="AC122">
        <f>'AEO 2021 Table 47 Raw'!AD118</f>
        <v>142.74035599999999</v>
      </c>
      <c r="AD122">
        <f>'AEO 2021 Table 47 Raw'!AE118</f>
        <v>148.48034699999999</v>
      </c>
      <c r="AE122">
        <f>'AEO 2021 Table 47 Raw'!AF118</f>
        <v>153.85791</v>
      </c>
      <c r="AF122">
        <f>'AEO 2021 Table 47 Raw'!AG118</f>
        <v>160.285889</v>
      </c>
      <c r="AG122">
        <f>'AEO 2021 Table 47 Raw'!AH118</f>
        <v>167.125</v>
      </c>
      <c r="AH122">
        <f>'AEO 2021 Table 47 Raw'!AI118</f>
        <v>174.39550800000001</v>
      </c>
      <c r="AI122">
        <f>'AEO 2021 Table 47 Raw'!AJ118</f>
        <v>182.20727500000001</v>
      </c>
      <c r="AJ122" s="62" t="str">
        <f>'AEO 2021 Table 47 Raw'!AK118</f>
        <v>- -</v>
      </c>
    </row>
    <row r="123" spans="1:36">
      <c r="A123" t="s">
        <v>305</v>
      </c>
      <c r="B123" t="s">
        <v>734</v>
      </c>
      <c r="C123" t="s">
        <v>735</v>
      </c>
      <c r="D123" t="s">
        <v>316</v>
      </c>
      <c r="E123">
        <f>'AEO 2021 Table 47 Raw'!F119</f>
        <v>0</v>
      </c>
      <c r="F123">
        <f>'AEO 2021 Table 47 Raw'!G119</f>
        <v>0</v>
      </c>
      <c r="G123">
        <f>'AEO 2021 Table 47 Raw'!H119</f>
        <v>0</v>
      </c>
      <c r="H123">
        <f>'AEO 2021 Table 47 Raw'!I119</f>
        <v>0</v>
      </c>
      <c r="I123">
        <f>'AEO 2021 Table 47 Raw'!J119</f>
        <v>54.133094999999997</v>
      </c>
      <c r="J123">
        <f>'AEO 2021 Table 47 Raw'!K119</f>
        <v>33.589264</v>
      </c>
      <c r="K123">
        <f>'AEO 2021 Table 47 Raw'!L119</f>
        <v>36.009838000000002</v>
      </c>
      <c r="L123">
        <f>'AEO 2021 Table 47 Raw'!M119</f>
        <v>40.60078</v>
      </c>
      <c r="M123">
        <f>'AEO 2021 Table 47 Raw'!N119</f>
        <v>45.898457000000001</v>
      </c>
      <c r="N123">
        <f>'AEO 2021 Table 47 Raw'!O119</f>
        <v>51.459437999999999</v>
      </c>
      <c r="O123">
        <f>'AEO 2021 Table 47 Raw'!P119</f>
        <v>57.059646999999998</v>
      </c>
      <c r="P123">
        <f>'AEO 2021 Table 47 Raw'!Q119</f>
        <v>62.082923999999998</v>
      </c>
      <c r="Q123">
        <f>'AEO 2021 Table 47 Raw'!R119</f>
        <v>68.013412000000002</v>
      </c>
      <c r="R123">
        <f>'AEO 2021 Table 47 Raw'!S119</f>
        <v>73.964127000000005</v>
      </c>
      <c r="S123">
        <f>'AEO 2021 Table 47 Raw'!T119</f>
        <v>79.856003000000001</v>
      </c>
      <c r="T123">
        <f>'AEO 2021 Table 47 Raw'!U119</f>
        <v>85.611525999999998</v>
      </c>
      <c r="U123">
        <f>'AEO 2021 Table 47 Raw'!V119</f>
        <v>90.988204999999994</v>
      </c>
      <c r="V123">
        <f>'AEO 2021 Table 47 Raw'!W119</f>
        <v>96.902221999999995</v>
      </c>
      <c r="W123">
        <f>'AEO 2021 Table 47 Raw'!X119</f>
        <v>110.62133799999999</v>
      </c>
      <c r="X123">
        <f>'AEO 2021 Table 47 Raw'!Y119</f>
        <v>118.994507</v>
      </c>
      <c r="Y123">
        <f>'AEO 2021 Table 47 Raw'!Z119</f>
        <v>121.001587</v>
      </c>
      <c r="Z123">
        <f>'AEO 2021 Table 47 Raw'!AA119</f>
        <v>122.71032700000001</v>
      </c>
      <c r="AA123">
        <f>'AEO 2021 Table 47 Raw'!AB119</f>
        <v>125.106323</v>
      </c>
      <c r="AB123">
        <f>'AEO 2021 Table 47 Raw'!AC119</f>
        <v>127.614014</v>
      </c>
      <c r="AC123">
        <f>'AEO 2021 Table 47 Raw'!AD119</f>
        <v>130.18347199999999</v>
      </c>
      <c r="AD123">
        <f>'AEO 2021 Table 47 Raw'!AE119</f>
        <v>132.796753</v>
      </c>
      <c r="AE123">
        <f>'AEO 2021 Table 47 Raw'!AF119</f>
        <v>134.46130400000001</v>
      </c>
      <c r="AF123">
        <f>'AEO 2021 Table 47 Raw'!AG119</f>
        <v>137.17126500000001</v>
      </c>
      <c r="AG123">
        <f>'AEO 2021 Table 47 Raw'!AH119</f>
        <v>140.06079099999999</v>
      </c>
      <c r="AH123">
        <f>'AEO 2021 Table 47 Raw'!AI119</f>
        <v>143.21301299999999</v>
      </c>
      <c r="AI123">
        <f>'AEO 2021 Table 47 Raw'!AJ119</f>
        <v>146.77221700000001</v>
      </c>
      <c r="AJ123" s="62" t="str">
        <f>'AEO 2021 Table 47 Raw'!AK119</f>
        <v>- -</v>
      </c>
    </row>
    <row r="124" spans="1:36">
      <c r="A124" t="s">
        <v>306</v>
      </c>
      <c r="B124" t="s">
        <v>736</v>
      </c>
      <c r="C124" t="s">
        <v>737</v>
      </c>
      <c r="D124" t="s">
        <v>316</v>
      </c>
      <c r="E124">
        <f>'AEO 2021 Table 47 Raw'!F120</f>
        <v>0</v>
      </c>
      <c r="F124">
        <f>'AEO 2021 Table 47 Raw'!G120</f>
        <v>0</v>
      </c>
      <c r="G124">
        <f>'AEO 2021 Table 47 Raw'!H120</f>
        <v>0</v>
      </c>
      <c r="H124">
        <f>'AEO 2021 Table 47 Raw'!I120</f>
        <v>0</v>
      </c>
      <c r="I124">
        <f>'AEO 2021 Table 47 Raw'!J120</f>
        <v>7.3725740000000002</v>
      </c>
      <c r="J124">
        <f>'AEO 2021 Table 47 Raw'!K120</f>
        <v>4.4349059999999998</v>
      </c>
      <c r="K124">
        <f>'AEO 2021 Table 47 Raw'!L120</f>
        <v>5.2023320000000002</v>
      </c>
      <c r="L124">
        <f>'AEO 2021 Table 47 Raw'!M120</f>
        <v>6.2021480000000002</v>
      </c>
      <c r="M124">
        <f>'AEO 2021 Table 47 Raw'!N120</f>
        <v>7.161835</v>
      </c>
      <c r="N124">
        <f>'AEO 2021 Table 47 Raw'!O120</f>
        <v>10.807724</v>
      </c>
      <c r="O124">
        <f>'AEO 2021 Table 47 Raw'!P120</f>
        <v>11.029586999999999</v>
      </c>
      <c r="P124">
        <f>'AEO 2021 Table 47 Raw'!Q120</f>
        <v>11.160064999999999</v>
      </c>
      <c r="Q124">
        <f>'AEO 2021 Table 47 Raw'!R120</f>
        <v>11.304626000000001</v>
      </c>
      <c r="R124">
        <f>'AEO 2021 Table 47 Raw'!S120</f>
        <v>11.469131000000001</v>
      </c>
      <c r="S124">
        <f>'AEO 2021 Table 47 Raw'!T120</f>
        <v>11.621826</v>
      </c>
      <c r="T124">
        <f>'AEO 2021 Table 47 Raw'!U120</f>
        <v>11.772675</v>
      </c>
      <c r="U124">
        <f>'AEO 2021 Table 47 Raw'!V120</f>
        <v>11.858962999999999</v>
      </c>
      <c r="V124">
        <f>'AEO 2021 Table 47 Raw'!W120</f>
        <v>11.981415</v>
      </c>
      <c r="W124">
        <f>'AEO 2021 Table 47 Raw'!X120</f>
        <v>12.123519999999999</v>
      </c>
      <c r="X124">
        <f>'AEO 2021 Table 47 Raw'!Y120</f>
        <v>12.269791</v>
      </c>
      <c r="Y124">
        <f>'AEO 2021 Table 47 Raw'!Z120</f>
        <v>12.4077</v>
      </c>
      <c r="Z124">
        <f>'AEO 2021 Table 47 Raw'!AA120</f>
        <v>12.493575999999999</v>
      </c>
      <c r="AA124">
        <f>'AEO 2021 Table 47 Raw'!AB120</f>
        <v>12.649628</v>
      </c>
      <c r="AB124">
        <f>'AEO 2021 Table 47 Raw'!AC120</f>
        <v>12.827972000000001</v>
      </c>
      <c r="AC124">
        <f>'AEO 2021 Table 47 Raw'!AD120</f>
        <v>13.027588</v>
      </c>
      <c r="AD124">
        <f>'AEO 2021 Table 47 Raw'!AE120</f>
        <v>13.254807</v>
      </c>
      <c r="AE124">
        <f>'AEO 2021 Table 47 Raw'!AF120</f>
        <v>13.446975999999999</v>
      </c>
      <c r="AF124">
        <f>'AEO 2021 Table 47 Raw'!AG120</f>
        <v>13.726685</v>
      </c>
      <c r="AG124">
        <f>'AEO 2021 Table 47 Raw'!AH120</f>
        <v>14.036208999999999</v>
      </c>
      <c r="AH124">
        <f>'AEO 2021 Table 47 Raw'!AI120</f>
        <v>14.376037999999999</v>
      </c>
      <c r="AI124">
        <f>'AEO 2021 Table 47 Raw'!AJ120</f>
        <v>14.758087</v>
      </c>
      <c r="AJ124" s="62" t="str">
        <f>'AEO 2021 Table 47 Raw'!AK120</f>
        <v>- -</v>
      </c>
    </row>
    <row r="125" spans="1:36">
      <c r="A125" t="s">
        <v>296</v>
      </c>
      <c r="B125" t="s">
        <v>738</v>
      </c>
      <c r="C125" t="s">
        <v>739</v>
      </c>
      <c r="D125" t="s">
        <v>316</v>
      </c>
      <c r="E125">
        <f>'AEO 2021 Table 47 Raw'!F121</f>
        <v>0</v>
      </c>
      <c r="F125">
        <f>'AEO 2021 Table 47 Raw'!G121</f>
        <v>0</v>
      </c>
      <c r="G125">
        <f>'AEO 2021 Table 47 Raw'!H121</f>
        <v>0</v>
      </c>
      <c r="H125">
        <f>'AEO 2021 Table 47 Raw'!I121</f>
        <v>63.010323</v>
      </c>
      <c r="I125">
        <f>'AEO 2021 Table 47 Raw'!J121</f>
        <v>58.106506000000003</v>
      </c>
      <c r="J125">
        <f>'AEO 2021 Table 47 Raw'!K121</f>
        <v>80.879142999999999</v>
      </c>
      <c r="K125">
        <f>'AEO 2021 Table 47 Raw'!L121</f>
        <v>72.705048000000005</v>
      </c>
      <c r="L125">
        <f>'AEO 2021 Table 47 Raw'!M121</f>
        <v>75.757148999999998</v>
      </c>
      <c r="M125">
        <f>'AEO 2021 Table 47 Raw'!N121</f>
        <v>90.448746</v>
      </c>
      <c r="N125">
        <f>'AEO 2021 Table 47 Raw'!O121</f>
        <v>93.759369000000007</v>
      </c>
      <c r="O125">
        <f>'AEO 2021 Table 47 Raw'!P121</f>
        <v>95.340728999999996</v>
      </c>
      <c r="P125">
        <f>'AEO 2021 Table 47 Raw'!Q121</f>
        <v>97.235839999999996</v>
      </c>
      <c r="Q125">
        <f>'AEO 2021 Table 47 Raw'!R121</f>
        <v>99.042952999999997</v>
      </c>
      <c r="R125">
        <f>'AEO 2021 Table 47 Raw'!S121</f>
        <v>100.34541299999999</v>
      </c>
      <c r="S125">
        <f>'AEO 2021 Table 47 Raw'!T121</f>
        <v>101.186127</v>
      </c>
      <c r="T125">
        <f>'AEO 2021 Table 47 Raw'!U121</f>
        <v>101.77973900000001</v>
      </c>
      <c r="U125">
        <f>'AEO 2021 Table 47 Raw'!V121</f>
        <v>101.29605100000001</v>
      </c>
      <c r="V125">
        <f>'AEO 2021 Table 47 Raw'!W121</f>
        <v>102.036896</v>
      </c>
      <c r="W125">
        <f>'AEO 2021 Table 47 Raw'!X121</f>
        <v>103.034729</v>
      </c>
      <c r="X125">
        <f>'AEO 2021 Table 47 Raw'!Y121</f>
        <v>104.38091300000001</v>
      </c>
      <c r="Y125">
        <f>'AEO 2021 Table 47 Raw'!Z121</f>
        <v>105.996315</v>
      </c>
      <c r="Z125">
        <f>'AEO 2021 Table 47 Raw'!AA121</f>
        <v>106.52056899999999</v>
      </c>
      <c r="AA125">
        <f>'AEO 2021 Table 47 Raw'!AB121</f>
        <v>108.235626</v>
      </c>
      <c r="AB125">
        <f>'AEO 2021 Table 47 Raw'!AC121</f>
        <v>110.108475</v>
      </c>
      <c r="AC125">
        <f>'AEO 2021 Table 47 Raw'!AD121</f>
        <v>112.092422</v>
      </c>
      <c r="AD125">
        <f>'AEO 2021 Table 47 Raw'!AE121</f>
        <v>114.284935</v>
      </c>
      <c r="AE125">
        <f>'AEO 2021 Table 47 Raw'!AF121</f>
        <v>115.154991</v>
      </c>
      <c r="AF125">
        <f>'AEO 2021 Table 47 Raw'!AG121</f>
        <v>117.426575</v>
      </c>
      <c r="AG125">
        <f>'AEO 2021 Table 47 Raw'!AH121</f>
        <v>119.969589</v>
      </c>
      <c r="AH125">
        <f>'AEO 2021 Table 47 Raw'!AI121</f>
        <v>123.031235</v>
      </c>
      <c r="AI125">
        <f>'AEO 2021 Table 47 Raw'!AJ121</f>
        <v>126.339584</v>
      </c>
      <c r="AJ125" s="62" t="str">
        <f>'AEO 2021 Table 47 Raw'!AK121</f>
        <v>- -</v>
      </c>
    </row>
    <row r="126" spans="1:36">
      <c r="A126" t="s">
        <v>304</v>
      </c>
      <c r="B126" t="s">
        <v>740</v>
      </c>
      <c r="C126" t="s">
        <v>741</v>
      </c>
      <c r="D126" t="s">
        <v>316</v>
      </c>
      <c r="E126">
        <f>'AEO 2021 Table 47 Raw'!F122</f>
        <v>0</v>
      </c>
      <c r="F126">
        <f>'AEO 2021 Table 47 Raw'!G122</f>
        <v>0</v>
      </c>
      <c r="G126">
        <f>'AEO 2021 Table 47 Raw'!H122</f>
        <v>0</v>
      </c>
      <c r="H126">
        <f>'AEO 2021 Table 47 Raw'!I122</f>
        <v>49.470748999999998</v>
      </c>
      <c r="I126">
        <f>'AEO 2021 Table 47 Raw'!J122</f>
        <v>58.106506000000003</v>
      </c>
      <c r="J126">
        <f>'AEO 2021 Table 47 Raw'!K122</f>
        <v>69.636291999999997</v>
      </c>
      <c r="K126">
        <f>'AEO 2021 Table 47 Raw'!L122</f>
        <v>64.685608000000002</v>
      </c>
      <c r="L126">
        <f>'AEO 2021 Table 47 Raw'!M122</f>
        <v>65.453795999999997</v>
      </c>
      <c r="M126">
        <f>'AEO 2021 Table 47 Raw'!N122</f>
        <v>66.517882999999998</v>
      </c>
      <c r="N126">
        <f>'AEO 2021 Table 47 Raw'!O122</f>
        <v>67.589721999999995</v>
      </c>
      <c r="O126">
        <f>'AEO 2021 Table 47 Raw'!P122</f>
        <v>68.613524999999996</v>
      </c>
      <c r="P126">
        <f>'AEO 2021 Table 47 Raw'!Q122</f>
        <v>69.860900999999998</v>
      </c>
      <c r="Q126">
        <f>'AEO 2021 Table 47 Raw'!R122</f>
        <v>71.109191999999993</v>
      </c>
      <c r="R126">
        <f>'AEO 2021 Table 47 Raw'!S122</f>
        <v>72.093506000000005</v>
      </c>
      <c r="S126">
        <f>'AEO 2021 Table 47 Raw'!T122</f>
        <v>72.825439000000003</v>
      </c>
      <c r="T126">
        <f>'AEO 2021 Table 47 Raw'!U122</f>
        <v>73.349853999999993</v>
      </c>
      <c r="U126">
        <f>'AEO 2021 Table 47 Raw'!V122</f>
        <v>73.239013999999997</v>
      </c>
      <c r="V126">
        <f>'AEO 2021 Table 47 Raw'!W122</f>
        <v>73.976439999999997</v>
      </c>
      <c r="W126">
        <f>'AEO 2021 Table 47 Raw'!X122</f>
        <v>74.897094999999993</v>
      </c>
      <c r="X126">
        <f>'AEO 2021 Table 47 Raw'!Y122</f>
        <v>76.077147999999994</v>
      </c>
      <c r="Y126">
        <f>'AEO 2021 Table 47 Raw'!Z122</f>
        <v>77.412598000000003</v>
      </c>
      <c r="Z126">
        <f>'AEO 2021 Table 47 Raw'!AA122</f>
        <v>78.082397</v>
      </c>
      <c r="AA126">
        <f>'AEO 2021 Table 47 Raw'!AB122</f>
        <v>79.555176000000003</v>
      </c>
      <c r="AB126">
        <f>'AEO 2021 Table 47 Raw'!AC122</f>
        <v>81.208129999999997</v>
      </c>
      <c r="AC126">
        <f>'AEO 2021 Table 47 Raw'!AD122</f>
        <v>83.020386000000002</v>
      </c>
      <c r="AD126">
        <f>'AEO 2021 Table 47 Raw'!AE122</f>
        <v>84.984984999999995</v>
      </c>
      <c r="AE126">
        <f>'AEO 2021 Table 47 Raw'!AF122</f>
        <v>86.091674999999995</v>
      </c>
      <c r="AF126">
        <f>'AEO 2021 Table 47 Raw'!AG122</f>
        <v>88.207031000000001</v>
      </c>
      <c r="AG126">
        <f>'AEO 2021 Table 47 Raw'!AH122</f>
        <v>90.631103999999993</v>
      </c>
      <c r="AH126">
        <f>'AEO 2021 Table 47 Raw'!AI122</f>
        <v>93.345093000000006</v>
      </c>
      <c r="AI126">
        <f>'AEO 2021 Table 47 Raw'!AJ122</f>
        <v>96.295165999999995</v>
      </c>
      <c r="AJ126" s="62" t="str">
        <f>'AEO 2021 Table 47 Raw'!AK122</f>
        <v>- -</v>
      </c>
    </row>
    <row r="127" spans="1:36">
      <c r="A127" t="s">
        <v>305</v>
      </c>
      <c r="B127" t="s">
        <v>742</v>
      </c>
      <c r="C127" t="s">
        <v>743</v>
      </c>
      <c r="D127" t="s">
        <v>316</v>
      </c>
      <c r="E127">
        <f>'AEO 2021 Table 47 Raw'!F123</f>
        <v>0</v>
      </c>
      <c r="F127">
        <f>'AEO 2021 Table 47 Raw'!G123</f>
        <v>0</v>
      </c>
      <c r="G127">
        <f>'AEO 2021 Table 47 Raw'!H123</f>
        <v>0</v>
      </c>
      <c r="H127">
        <f>'AEO 2021 Table 47 Raw'!I123</f>
        <v>13.539574</v>
      </c>
      <c r="I127">
        <f>'AEO 2021 Table 47 Raw'!J123</f>
        <v>0</v>
      </c>
      <c r="J127">
        <f>'AEO 2021 Table 47 Raw'!K123</f>
        <v>11.242853</v>
      </c>
      <c r="K127">
        <f>'AEO 2021 Table 47 Raw'!L123</f>
        <v>8.0194399999999995</v>
      </c>
      <c r="L127">
        <f>'AEO 2021 Table 47 Raw'!M123</f>
        <v>8.8963479999999997</v>
      </c>
      <c r="M127">
        <f>'AEO 2021 Table 47 Raw'!N123</f>
        <v>15.600845</v>
      </c>
      <c r="N127">
        <f>'AEO 2021 Table 47 Raw'!O123</f>
        <v>17.197417999999999</v>
      </c>
      <c r="O127">
        <f>'AEO 2021 Table 47 Raw'!P123</f>
        <v>17.284362999999999</v>
      </c>
      <c r="P127">
        <f>'AEO 2021 Table 47 Raw'!Q123</f>
        <v>17.451874</v>
      </c>
      <c r="Q127">
        <f>'AEO 2021 Table 47 Raw'!R123</f>
        <v>17.591660000000001</v>
      </c>
      <c r="R127">
        <f>'AEO 2021 Table 47 Raw'!S123</f>
        <v>17.620498999999999</v>
      </c>
      <c r="S127">
        <f>'AEO 2021 Table 47 Raw'!T123</f>
        <v>17.559170000000002</v>
      </c>
      <c r="T127">
        <f>'AEO 2021 Table 47 Raw'!U123</f>
        <v>17.558243000000001</v>
      </c>
      <c r="U127">
        <f>'AEO 2021 Table 47 Raw'!V123</f>
        <v>17.304199000000001</v>
      </c>
      <c r="V127">
        <f>'AEO 2021 Table 47 Raw'!W123</f>
        <v>17.273008000000001</v>
      </c>
      <c r="W127">
        <f>'AEO 2021 Table 47 Raw'!X123</f>
        <v>17.32394</v>
      </c>
      <c r="X127">
        <f>'AEO 2021 Table 47 Raw'!Y123</f>
        <v>17.461359000000002</v>
      </c>
      <c r="Y127">
        <f>'AEO 2021 Table 47 Raw'!Z123</f>
        <v>17.736076000000001</v>
      </c>
      <c r="Z127">
        <f>'AEO 2021 Table 47 Raw'!AA123</f>
        <v>17.763370999999999</v>
      </c>
      <c r="AA127">
        <f>'AEO 2021 Table 47 Raw'!AB123</f>
        <v>18.070982000000001</v>
      </c>
      <c r="AB127">
        <f>'AEO 2021 Table 47 Raw'!AC123</f>
        <v>18.368271</v>
      </c>
      <c r="AC127">
        <f>'AEO 2021 Table 47 Raw'!AD123</f>
        <v>18.633987000000001</v>
      </c>
      <c r="AD127">
        <f>'AEO 2021 Table 47 Raw'!AE123</f>
        <v>18.970222</v>
      </c>
      <c r="AE127">
        <f>'AEO 2021 Table 47 Raw'!AF123</f>
        <v>19.015357999999999</v>
      </c>
      <c r="AF127">
        <f>'AEO 2021 Table 47 Raw'!AG123</f>
        <v>19.314301</v>
      </c>
      <c r="AG127">
        <f>'AEO 2021 Table 47 Raw'!AH123</f>
        <v>19.551455000000001</v>
      </c>
      <c r="AH127">
        <f>'AEO 2021 Table 47 Raw'!AI123</f>
        <v>19.993957999999999</v>
      </c>
      <c r="AI127">
        <f>'AEO 2021 Table 47 Raw'!AJ123</f>
        <v>20.426836000000002</v>
      </c>
      <c r="AJ127" s="62" t="str">
        <f>'AEO 2021 Table 47 Raw'!AK123</f>
        <v>- -</v>
      </c>
    </row>
    <row r="128" spans="1:36">
      <c r="A128" t="s">
        <v>306</v>
      </c>
      <c r="B128" t="s">
        <v>744</v>
      </c>
      <c r="C128" t="s">
        <v>745</v>
      </c>
      <c r="D128" t="s">
        <v>316</v>
      </c>
      <c r="E128">
        <f>'AEO 2021 Table 47 Raw'!F124</f>
        <v>0</v>
      </c>
      <c r="F128">
        <f>'AEO 2021 Table 47 Raw'!G124</f>
        <v>0</v>
      </c>
      <c r="G128">
        <f>'AEO 2021 Table 47 Raw'!H124</f>
        <v>0</v>
      </c>
      <c r="H128">
        <f>'AEO 2021 Table 47 Raw'!I124</f>
        <v>0</v>
      </c>
      <c r="I128">
        <f>'AEO 2021 Table 47 Raw'!J124</f>
        <v>0</v>
      </c>
      <c r="J128">
        <f>'AEO 2021 Table 47 Raw'!K124</f>
        <v>0</v>
      </c>
      <c r="K128">
        <f>'AEO 2021 Table 47 Raw'!L124</f>
        <v>0</v>
      </c>
      <c r="L128">
        <f>'AEO 2021 Table 47 Raw'!M124</f>
        <v>1.407008</v>
      </c>
      <c r="M128">
        <f>'AEO 2021 Table 47 Raw'!N124</f>
        <v>8.3300169999999998</v>
      </c>
      <c r="N128">
        <f>'AEO 2021 Table 47 Raw'!O124</f>
        <v>8.9722290000000005</v>
      </c>
      <c r="O128">
        <f>'AEO 2021 Table 47 Raw'!P124</f>
        <v>9.4428409999999996</v>
      </c>
      <c r="P128">
        <f>'AEO 2021 Table 47 Raw'!Q124</f>
        <v>9.9230649999999994</v>
      </c>
      <c r="Q128">
        <f>'AEO 2021 Table 47 Raw'!R124</f>
        <v>10.342102000000001</v>
      </c>
      <c r="R128">
        <f>'AEO 2021 Table 47 Raw'!S124</f>
        <v>10.631409</v>
      </c>
      <c r="S128">
        <f>'AEO 2021 Table 47 Raw'!T124</f>
        <v>10.801513999999999</v>
      </c>
      <c r="T128">
        <f>'AEO 2021 Table 47 Raw'!U124</f>
        <v>10.871643000000001</v>
      </c>
      <c r="U128">
        <f>'AEO 2021 Table 47 Raw'!V124</f>
        <v>10.752838000000001</v>
      </c>
      <c r="V128">
        <f>'AEO 2021 Table 47 Raw'!W124</f>
        <v>10.787445</v>
      </c>
      <c r="W128">
        <f>'AEO 2021 Table 47 Raw'!X124</f>
        <v>10.813689999999999</v>
      </c>
      <c r="X128">
        <f>'AEO 2021 Table 47 Raw'!Y124</f>
        <v>10.842407</v>
      </c>
      <c r="Y128">
        <f>'AEO 2021 Table 47 Raw'!Z124</f>
        <v>10.847640999999999</v>
      </c>
      <c r="Z128">
        <f>'AEO 2021 Table 47 Raw'!AA124</f>
        <v>10.674804999999999</v>
      </c>
      <c r="AA128">
        <f>'AEO 2021 Table 47 Raw'!AB124</f>
        <v>10.609467</v>
      </c>
      <c r="AB128">
        <f>'AEO 2021 Table 47 Raw'!AC124</f>
        <v>10.532074</v>
      </c>
      <c r="AC128">
        <f>'AEO 2021 Table 47 Raw'!AD124</f>
        <v>10.438048999999999</v>
      </c>
      <c r="AD128">
        <f>'AEO 2021 Table 47 Raw'!AE124</f>
        <v>10.329727</v>
      </c>
      <c r="AE128">
        <f>'AEO 2021 Table 47 Raw'!AF124</f>
        <v>10.047958</v>
      </c>
      <c r="AF128">
        <f>'AEO 2021 Table 47 Raw'!AG124</f>
        <v>9.9052430000000005</v>
      </c>
      <c r="AG128">
        <f>'AEO 2021 Table 47 Raw'!AH124</f>
        <v>9.7870329999999992</v>
      </c>
      <c r="AH128">
        <f>'AEO 2021 Table 47 Raw'!AI124</f>
        <v>9.6921839999999992</v>
      </c>
      <c r="AI128">
        <f>'AEO 2021 Table 47 Raw'!AJ124</f>
        <v>9.6175840000000008</v>
      </c>
      <c r="AJ128" s="62" t="str">
        <f>'AEO 2021 Table 47 Raw'!AK124</f>
        <v>- -</v>
      </c>
    </row>
    <row r="129" spans="1:36">
      <c r="A129" t="s">
        <v>297</v>
      </c>
      <c r="B129" t="s">
        <v>746</v>
      </c>
      <c r="C129" t="s">
        <v>747</v>
      </c>
      <c r="D129" t="s">
        <v>316</v>
      </c>
      <c r="E129">
        <f>'AEO 2021 Table 47 Raw'!F125</f>
        <v>16.933615</v>
      </c>
      <c r="F129">
        <f>'AEO 2021 Table 47 Raw'!G125</f>
        <v>0</v>
      </c>
      <c r="G129">
        <f>'AEO 2021 Table 47 Raw'!H125</f>
        <v>90.955871999999999</v>
      </c>
      <c r="H129">
        <f>'AEO 2021 Table 47 Raw'!I125</f>
        <v>112.655655</v>
      </c>
      <c r="I129">
        <f>'AEO 2021 Table 47 Raw'!J125</f>
        <v>274.11764499999998</v>
      </c>
      <c r="J129">
        <f>'AEO 2021 Table 47 Raw'!K125</f>
        <v>339.538025</v>
      </c>
      <c r="K129">
        <f>'AEO 2021 Table 47 Raw'!L125</f>
        <v>347.177887</v>
      </c>
      <c r="L129">
        <f>'AEO 2021 Table 47 Raw'!M125</f>
        <v>363.50183099999998</v>
      </c>
      <c r="M129">
        <f>'AEO 2021 Table 47 Raw'!N125</f>
        <v>395.42465199999998</v>
      </c>
      <c r="N129">
        <f>'AEO 2021 Table 47 Raw'!O125</f>
        <v>412.82983400000001</v>
      </c>
      <c r="O129">
        <f>'AEO 2021 Table 47 Raw'!P125</f>
        <v>430.95095800000001</v>
      </c>
      <c r="P129">
        <f>'AEO 2021 Table 47 Raw'!Q125</f>
        <v>450.38116500000001</v>
      </c>
      <c r="Q129">
        <f>'AEO 2021 Table 47 Raw'!R125</f>
        <v>466.04522700000001</v>
      </c>
      <c r="R129">
        <f>'AEO 2021 Table 47 Raw'!S125</f>
        <v>484.94091800000001</v>
      </c>
      <c r="S129">
        <f>'AEO 2021 Table 47 Raw'!T125</f>
        <v>511.19589200000001</v>
      </c>
      <c r="T129">
        <f>'AEO 2021 Table 47 Raw'!U125</f>
        <v>528.47631799999999</v>
      </c>
      <c r="U129">
        <f>'AEO 2021 Table 47 Raw'!V125</f>
        <v>545.12353499999995</v>
      </c>
      <c r="V129">
        <f>'AEO 2021 Table 47 Raw'!W125</f>
        <v>562.02508499999999</v>
      </c>
      <c r="W129">
        <f>'AEO 2021 Table 47 Raw'!X125</f>
        <v>575.53082300000005</v>
      </c>
      <c r="X129">
        <f>'AEO 2021 Table 47 Raw'!Y125</f>
        <v>591.37731900000006</v>
      </c>
      <c r="Y129">
        <f>'AEO 2021 Table 47 Raw'!Z125</f>
        <v>609.71636999999998</v>
      </c>
      <c r="Z129">
        <f>'AEO 2021 Table 47 Raw'!AA125</f>
        <v>630.06274399999995</v>
      </c>
      <c r="AA129">
        <f>'AEO 2021 Table 47 Raw'!AB125</f>
        <v>649.90734899999995</v>
      </c>
      <c r="AB129">
        <f>'AEO 2021 Table 47 Raw'!AC125</f>
        <v>666.69262700000002</v>
      </c>
      <c r="AC129">
        <f>'AEO 2021 Table 47 Raw'!AD125</f>
        <v>679.72753899999998</v>
      </c>
      <c r="AD129">
        <f>'AEO 2021 Table 47 Raw'!AE125</f>
        <v>688.53973399999995</v>
      </c>
      <c r="AE129">
        <f>'AEO 2021 Table 47 Raw'!AF125</f>
        <v>696.17492700000003</v>
      </c>
      <c r="AF129">
        <f>'AEO 2021 Table 47 Raw'!AG125</f>
        <v>706.14318800000001</v>
      </c>
      <c r="AG129">
        <f>'AEO 2021 Table 47 Raw'!AH125</f>
        <v>715.337402</v>
      </c>
      <c r="AH129">
        <f>'AEO 2021 Table 47 Raw'!AI125</f>
        <v>721.38177499999995</v>
      </c>
      <c r="AI129">
        <f>'AEO 2021 Table 47 Raw'!AJ125</f>
        <v>724.68139599999995</v>
      </c>
      <c r="AJ129" s="62">
        <f>'AEO 2021 Table 47 Raw'!AK125</f>
        <v>0.13300000000000001</v>
      </c>
    </row>
    <row r="130" spans="1:36">
      <c r="A130" t="s">
        <v>304</v>
      </c>
      <c r="B130" t="s">
        <v>748</v>
      </c>
      <c r="C130" t="s">
        <v>749</v>
      </c>
      <c r="D130" t="s">
        <v>316</v>
      </c>
      <c r="E130">
        <f>'AEO 2021 Table 47 Raw'!F126</f>
        <v>4.7232060000000002</v>
      </c>
      <c r="F130">
        <f>'AEO 2021 Table 47 Raw'!G126</f>
        <v>0</v>
      </c>
      <c r="G130">
        <f>'AEO 2021 Table 47 Raw'!H126</f>
        <v>90.955871999999999</v>
      </c>
      <c r="H130">
        <f>'AEO 2021 Table 47 Raw'!I126</f>
        <v>107.33551</v>
      </c>
      <c r="I130">
        <f>'AEO 2021 Table 47 Raw'!J126</f>
        <v>226.952438</v>
      </c>
      <c r="J130">
        <f>'AEO 2021 Table 47 Raw'!K126</f>
        <v>302.04766799999999</v>
      </c>
      <c r="K130">
        <f>'AEO 2021 Table 47 Raw'!L126</f>
        <v>307.526276</v>
      </c>
      <c r="L130">
        <f>'AEO 2021 Table 47 Raw'!M126</f>
        <v>321.06423999999998</v>
      </c>
      <c r="M130">
        <f>'AEO 2021 Table 47 Raw'!N126</f>
        <v>352.85327100000001</v>
      </c>
      <c r="N130">
        <f>'AEO 2021 Table 47 Raw'!O126</f>
        <v>366.20361300000002</v>
      </c>
      <c r="O130">
        <f>'AEO 2021 Table 47 Raw'!P126</f>
        <v>378.93994099999998</v>
      </c>
      <c r="P130">
        <f>'AEO 2021 Table 47 Raw'!Q126</f>
        <v>394.22460899999999</v>
      </c>
      <c r="Q130">
        <f>'AEO 2021 Table 47 Raw'!R126</f>
        <v>406.06054699999999</v>
      </c>
      <c r="R130">
        <f>'AEO 2021 Table 47 Raw'!S126</f>
        <v>418.32080100000002</v>
      </c>
      <c r="S130">
        <f>'AEO 2021 Table 47 Raw'!T126</f>
        <v>430.56982399999998</v>
      </c>
      <c r="T130">
        <f>'AEO 2021 Table 47 Raw'!U126</f>
        <v>444.48535199999998</v>
      </c>
      <c r="U130">
        <f>'AEO 2021 Table 47 Raw'!V126</f>
        <v>457.87939499999999</v>
      </c>
      <c r="V130">
        <f>'AEO 2021 Table 47 Raw'!W126</f>
        <v>469</v>
      </c>
      <c r="W130">
        <f>'AEO 2021 Table 47 Raw'!X126</f>
        <v>480.01123000000001</v>
      </c>
      <c r="X130">
        <f>'AEO 2021 Table 47 Raw'!Y126</f>
        <v>493.24707000000001</v>
      </c>
      <c r="Y130">
        <f>'AEO 2021 Table 47 Raw'!Z126</f>
        <v>508.79199199999999</v>
      </c>
      <c r="Z130">
        <f>'AEO 2021 Table 47 Raw'!AA126</f>
        <v>526.33007799999996</v>
      </c>
      <c r="AA130">
        <f>'AEO 2021 Table 47 Raw'!AB126</f>
        <v>543.68017599999996</v>
      </c>
      <c r="AB130">
        <f>'AEO 2021 Table 47 Raw'!AC126</f>
        <v>558.59814500000005</v>
      </c>
      <c r="AC130">
        <f>'AEO 2021 Table 47 Raw'!AD126</f>
        <v>570.453125</v>
      </c>
      <c r="AD130">
        <f>'AEO 2021 Table 47 Raw'!AE126</f>
        <v>578.80664100000001</v>
      </c>
      <c r="AE130">
        <f>'AEO 2021 Table 47 Raw'!AF126</f>
        <v>586.30664100000001</v>
      </c>
      <c r="AF130">
        <f>'AEO 2021 Table 47 Raw'!AG126</f>
        <v>595.99121100000002</v>
      </c>
      <c r="AG130">
        <f>'AEO 2021 Table 47 Raw'!AH126</f>
        <v>604.85839799999997</v>
      </c>
      <c r="AH130">
        <f>'AEO 2021 Table 47 Raw'!AI126</f>
        <v>611.10058600000002</v>
      </c>
      <c r="AI130">
        <f>'AEO 2021 Table 47 Raw'!AJ126</f>
        <v>614.75878899999998</v>
      </c>
      <c r="AJ130" s="62">
        <f>'AEO 2021 Table 47 Raw'!AK126</f>
        <v>0.17599999999999999</v>
      </c>
    </row>
    <row r="131" spans="1:36">
      <c r="A131" t="s">
        <v>305</v>
      </c>
      <c r="B131" t="s">
        <v>750</v>
      </c>
      <c r="C131" t="s">
        <v>751</v>
      </c>
      <c r="D131" t="s">
        <v>316</v>
      </c>
      <c r="E131">
        <f>'AEO 2021 Table 47 Raw'!F127</f>
        <v>12.210409</v>
      </c>
      <c r="F131">
        <f>'AEO 2021 Table 47 Raw'!G127</f>
        <v>0</v>
      </c>
      <c r="G131">
        <f>'AEO 2021 Table 47 Raw'!H127</f>
        <v>0</v>
      </c>
      <c r="H131">
        <f>'AEO 2021 Table 47 Raw'!I127</f>
        <v>5.3201479999999997</v>
      </c>
      <c r="I131">
        <f>'AEO 2021 Table 47 Raw'!J127</f>
        <v>47.165194999999997</v>
      </c>
      <c r="J131">
        <f>'AEO 2021 Table 47 Raw'!K127</f>
        <v>33.016022</v>
      </c>
      <c r="K131">
        <f>'AEO 2021 Table 47 Raw'!L127</f>
        <v>34.177612000000003</v>
      </c>
      <c r="L131">
        <f>'AEO 2021 Table 47 Raw'!M127</f>
        <v>36.737372999999998</v>
      </c>
      <c r="M131">
        <f>'AEO 2021 Table 47 Raw'!N127</f>
        <v>39.775573999999999</v>
      </c>
      <c r="N131">
        <f>'AEO 2021 Table 47 Raw'!O127</f>
        <v>42.857608999999997</v>
      </c>
      <c r="O131">
        <f>'AEO 2021 Table 47 Raw'!P127</f>
        <v>46.112236000000003</v>
      </c>
      <c r="P131">
        <f>'AEO 2021 Table 47 Raw'!Q127</f>
        <v>49.830078</v>
      </c>
      <c r="Q131">
        <f>'AEO 2021 Table 47 Raw'!R127</f>
        <v>53.392212000000001</v>
      </c>
      <c r="R131">
        <f>'AEO 2021 Table 47 Raw'!S127</f>
        <v>59.736083999999998</v>
      </c>
      <c r="S131">
        <f>'AEO 2021 Table 47 Raw'!T127</f>
        <v>73.447509999999994</v>
      </c>
      <c r="T131">
        <f>'AEO 2021 Table 47 Raw'!U127</f>
        <v>76.463440000000006</v>
      </c>
      <c r="U131">
        <f>'AEO 2021 Table 47 Raw'!V127</f>
        <v>79.400208000000006</v>
      </c>
      <c r="V131">
        <f>'AEO 2021 Table 47 Raw'!W127</f>
        <v>82.028564000000003</v>
      </c>
      <c r="W131">
        <f>'AEO 2021 Table 47 Raw'!X127</f>
        <v>84.574523999999997</v>
      </c>
      <c r="X131">
        <f>'AEO 2021 Table 47 Raw'!Y127</f>
        <v>87.242553999999998</v>
      </c>
      <c r="Y131">
        <f>'AEO 2021 Table 47 Raw'!Z127</f>
        <v>90.047118999999995</v>
      </c>
      <c r="Z131">
        <f>'AEO 2021 Table 47 Raw'!AA127</f>
        <v>92.835082999999997</v>
      </c>
      <c r="AA131">
        <f>'AEO 2021 Table 47 Raw'!AB127</f>
        <v>95.344238000000004</v>
      </c>
      <c r="AB131">
        <f>'AEO 2021 Table 47 Raw'!AC127</f>
        <v>97.318359000000001</v>
      </c>
      <c r="AC131">
        <f>'AEO 2021 Table 47 Raw'!AD127</f>
        <v>98.703979000000004</v>
      </c>
      <c r="AD131">
        <f>'AEO 2021 Table 47 Raw'!AE127</f>
        <v>99.467285000000004</v>
      </c>
      <c r="AE131">
        <f>'AEO 2021 Table 47 Raw'!AF127</f>
        <v>99.931884999999994</v>
      </c>
      <c r="AF131">
        <f>'AEO 2021 Table 47 Raw'!AG127</f>
        <v>100.495987</v>
      </c>
      <c r="AG131">
        <f>'AEO 2021 Table 47 Raw'!AH127</f>
        <v>101.124557</v>
      </c>
      <c r="AH131">
        <f>'AEO 2021 Table 47 Raw'!AI127</f>
        <v>101.28478200000001</v>
      </c>
      <c r="AI131">
        <f>'AEO 2021 Table 47 Raw'!AJ127</f>
        <v>101.335464</v>
      </c>
      <c r="AJ131" s="62">
        <f>'AEO 2021 Table 47 Raw'!AK127</f>
        <v>7.2999999999999995E-2</v>
      </c>
    </row>
    <row r="132" spans="1:36">
      <c r="A132" t="s">
        <v>306</v>
      </c>
      <c r="B132" t="s">
        <v>752</v>
      </c>
      <c r="C132" t="s">
        <v>753</v>
      </c>
      <c r="D132" t="s">
        <v>316</v>
      </c>
      <c r="E132">
        <f>'AEO 2021 Table 47 Raw'!F128</f>
        <v>0</v>
      </c>
      <c r="F132">
        <f>'AEO 2021 Table 47 Raw'!G128</f>
        <v>0</v>
      </c>
      <c r="G132">
        <f>'AEO 2021 Table 47 Raw'!H128</f>
        <v>0</v>
      </c>
      <c r="H132">
        <f>'AEO 2021 Table 47 Raw'!I128</f>
        <v>0</v>
      </c>
      <c r="I132">
        <f>'AEO 2021 Table 47 Raw'!J128</f>
        <v>0</v>
      </c>
      <c r="J132">
        <f>'AEO 2021 Table 47 Raw'!K128</f>
        <v>4.4743310000000003</v>
      </c>
      <c r="K132">
        <f>'AEO 2021 Table 47 Raw'!L128</f>
        <v>5.4739880000000003</v>
      </c>
      <c r="L132">
        <f>'AEO 2021 Table 47 Raw'!M128</f>
        <v>5.7002110000000004</v>
      </c>
      <c r="M132">
        <f>'AEO 2021 Table 47 Raw'!N128</f>
        <v>2.7958050000000001</v>
      </c>
      <c r="N132">
        <f>'AEO 2021 Table 47 Raw'!O128</f>
        <v>3.7686160000000002</v>
      </c>
      <c r="O132">
        <f>'AEO 2021 Table 47 Raw'!P128</f>
        <v>5.8987860000000003</v>
      </c>
      <c r="P132">
        <f>'AEO 2021 Table 47 Raw'!Q128</f>
        <v>6.3264630000000004</v>
      </c>
      <c r="Q132">
        <f>'AEO 2021 Table 47 Raw'!R128</f>
        <v>6.5924709999999997</v>
      </c>
      <c r="R132">
        <f>'AEO 2021 Table 47 Raw'!S128</f>
        <v>6.8840320000000004</v>
      </c>
      <c r="S132">
        <f>'AEO 2021 Table 47 Raw'!T128</f>
        <v>7.1785490000000003</v>
      </c>
      <c r="T132">
        <f>'AEO 2021 Table 47 Raw'!U128</f>
        <v>7.5275559999999997</v>
      </c>
      <c r="U132">
        <f>'AEO 2021 Table 47 Raw'!V128</f>
        <v>7.843915</v>
      </c>
      <c r="V132">
        <f>'AEO 2021 Table 47 Raw'!W128</f>
        <v>10.996521</v>
      </c>
      <c r="W132">
        <f>'AEO 2021 Table 47 Raw'!X128</f>
        <v>10.945053</v>
      </c>
      <c r="X132">
        <f>'AEO 2021 Table 47 Raw'!Y128</f>
        <v>10.887726000000001</v>
      </c>
      <c r="Y132">
        <f>'AEO 2021 Table 47 Raw'!Z128</f>
        <v>10.877257999999999</v>
      </c>
      <c r="Z132">
        <f>'AEO 2021 Table 47 Raw'!AA128</f>
        <v>10.897568</v>
      </c>
      <c r="AA132">
        <f>'AEO 2021 Table 47 Raw'!AB128</f>
        <v>10.882904</v>
      </c>
      <c r="AB132">
        <f>'AEO 2021 Table 47 Raw'!AC128</f>
        <v>10.776154</v>
      </c>
      <c r="AC132">
        <f>'AEO 2021 Table 47 Raw'!AD128</f>
        <v>10.570435</v>
      </c>
      <c r="AD132">
        <f>'AEO 2021 Table 47 Raw'!AE128</f>
        <v>10.265793</v>
      </c>
      <c r="AE132">
        <f>'AEO 2021 Table 47 Raw'!AF128</f>
        <v>9.9364319999999999</v>
      </c>
      <c r="AF132">
        <f>'AEO 2021 Table 47 Raw'!AG128</f>
        <v>9.6560210000000009</v>
      </c>
      <c r="AG132">
        <f>'AEO 2021 Table 47 Raw'!AH128</f>
        <v>9.3544459999999994</v>
      </c>
      <c r="AH132">
        <f>'AEO 2021 Table 47 Raw'!AI128</f>
        <v>8.9963990000000003</v>
      </c>
      <c r="AI132">
        <f>'AEO 2021 Table 47 Raw'!AJ128</f>
        <v>8.5871890000000004</v>
      </c>
      <c r="AJ132" s="62" t="str">
        <f>'AEO 2021 Table 47 Raw'!AK128</f>
        <v>- -</v>
      </c>
    </row>
    <row r="133" spans="1:36">
      <c r="A133" t="s">
        <v>298</v>
      </c>
      <c r="B133" t="s">
        <v>754</v>
      </c>
      <c r="C133" t="s">
        <v>755</v>
      </c>
      <c r="D133" t="s">
        <v>316</v>
      </c>
      <c r="E133">
        <f>'AEO 2021 Table 47 Raw'!F129</f>
        <v>0</v>
      </c>
      <c r="F133">
        <f>'AEO 2021 Table 47 Raw'!G129</f>
        <v>0</v>
      </c>
      <c r="G133">
        <f>'AEO 2021 Table 47 Raw'!H129</f>
        <v>0</v>
      </c>
      <c r="H133">
        <f>'AEO 2021 Table 47 Raw'!I129</f>
        <v>32.393597</v>
      </c>
      <c r="I133">
        <f>'AEO 2021 Table 47 Raw'!J129</f>
        <v>58.209595</v>
      </c>
      <c r="J133">
        <f>'AEO 2021 Table 47 Raw'!K129</f>
        <v>51.997642999999997</v>
      </c>
      <c r="K133">
        <f>'AEO 2021 Table 47 Raw'!L129</f>
        <v>35.119827000000001</v>
      </c>
      <c r="L133">
        <f>'AEO 2021 Table 47 Raw'!M129</f>
        <v>37.352626999999998</v>
      </c>
      <c r="M133">
        <f>'AEO 2021 Table 47 Raw'!N129</f>
        <v>38.132064999999997</v>
      </c>
      <c r="N133">
        <f>'AEO 2021 Table 47 Raw'!O129</f>
        <v>40.893760999999998</v>
      </c>
      <c r="O133">
        <f>'AEO 2021 Table 47 Raw'!P129</f>
        <v>42.478347999999997</v>
      </c>
      <c r="P133">
        <f>'AEO 2021 Table 47 Raw'!Q129</f>
        <v>43.152968999999999</v>
      </c>
      <c r="Q133">
        <f>'AEO 2021 Table 47 Raw'!R129</f>
        <v>44.768416999999999</v>
      </c>
      <c r="R133">
        <f>'AEO 2021 Table 47 Raw'!S129</f>
        <v>47.541198999999999</v>
      </c>
      <c r="S133">
        <f>'AEO 2021 Table 47 Raw'!T129</f>
        <v>51.510638999999998</v>
      </c>
      <c r="T133">
        <f>'AEO 2021 Table 47 Raw'!U129</f>
        <v>63.899559000000004</v>
      </c>
      <c r="U133">
        <f>'AEO 2021 Table 47 Raw'!V129</f>
        <v>64.206840999999997</v>
      </c>
      <c r="V133">
        <f>'AEO 2021 Table 47 Raw'!W129</f>
        <v>63.868049999999997</v>
      </c>
      <c r="W133">
        <f>'AEO 2021 Table 47 Raw'!X129</f>
        <v>63.452103000000001</v>
      </c>
      <c r="X133">
        <f>'AEO 2021 Table 47 Raw'!Y129</f>
        <v>63.296928000000001</v>
      </c>
      <c r="Y133">
        <f>'AEO 2021 Table 47 Raw'!Z129</f>
        <v>63.270966000000001</v>
      </c>
      <c r="Z133">
        <f>'AEO 2021 Table 47 Raw'!AA129</f>
        <v>63.489510000000003</v>
      </c>
      <c r="AA133">
        <f>'AEO 2021 Table 47 Raw'!AB129</f>
        <v>63.428223000000003</v>
      </c>
      <c r="AB133">
        <f>'AEO 2021 Table 47 Raw'!AC129</f>
        <v>63.032882999999998</v>
      </c>
      <c r="AC133">
        <f>'AEO 2021 Table 47 Raw'!AD129</f>
        <v>62.559387000000001</v>
      </c>
      <c r="AD133">
        <f>'AEO 2021 Table 47 Raw'!AE129</f>
        <v>62.065868000000002</v>
      </c>
      <c r="AE133">
        <f>'AEO 2021 Table 47 Raw'!AF129</f>
        <v>61.575702999999997</v>
      </c>
      <c r="AF133">
        <f>'AEO 2021 Table 47 Raw'!AG129</f>
        <v>61.070853999999997</v>
      </c>
      <c r="AG133">
        <f>'AEO 2021 Table 47 Raw'!AH129</f>
        <v>60.811188000000001</v>
      </c>
      <c r="AH133">
        <f>'AEO 2021 Table 47 Raw'!AI129</f>
        <v>60.847152999999999</v>
      </c>
      <c r="AI133">
        <f>'AEO 2021 Table 47 Raw'!AJ129</f>
        <v>61.370533000000002</v>
      </c>
      <c r="AJ133" s="62" t="str">
        <f>'AEO 2021 Table 47 Raw'!AK129</f>
        <v>- -</v>
      </c>
    </row>
    <row r="134" spans="1:36">
      <c r="A134" t="s">
        <v>304</v>
      </c>
      <c r="B134" t="s">
        <v>756</v>
      </c>
      <c r="C134" t="s">
        <v>757</v>
      </c>
      <c r="D134" t="s">
        <v>316</v>
      </c>
      <c r="E134">
        <f>'AEO 2021 Table 47 Raw'!F130</f>
        <v>0</v>
      </c>
      <c r="F134">
        <f>'AEO 2021 Table 47 Raw'!G130</f>
        <v>0</v>
      </c>
      <c r="G134">
        <f>'AEO 2021 Table 47 Raw'!H130</f>
        <v>0</v>
      </c>
      <c r="H134">
        <f>'AEO 2021 Table 47 Raw'!I130</f>
        <v>23.466439999999999</v>
      </c>
      <c r="I134">
        <f>'AEO 2021 Table 47 Raw'!J130</f>
        <v>26.847261</v>
      </c>
      <c r="J134">
        <f>'AEO 2021 Table 47 Raw'!K130</f>
        <v>28.141407000000001</v>
      </c>
      <c r="K134">
        <f>'AEO 2021 Table 47 Raw'!L130</f>
        <v>22.701008000000002</v>
      </c>
      <c r="L134">
        <f>'AEO 2021 Table 47 Raw'!M130</f>
        <v>23.362137000000001</v>
      </c>
      <c r="M134">
        <f>'AEO 2021 Table 47 Raw'!N130</f>
        <v>24.155615000000001</v>
      </c>
      <c r="N134">
        <f>'AEO 2021 Table 47 Raw'!O130</f>
        <v>24.934640999999999</v>
      </c>
      <c r="O134">
        <f>'AEO 2021 Table 47 Raw'!P130</f>
        <v>25.706976000000001</v>
      </c>
      <c r="P134">
        <f>'AEO 2021 Table 47 Raw'!Q130</f>
        <v>26.156897000000001</v>
      </c>
      <c r="Q134">
        <f>'AEO 2021 Table 47 Raw'!R130</f>
        <v>26.537808999999999</v>
      </c>
      <c r="R134">
        <f>'AEO 2021 Table 47 Raw'!S130</f>
        <v>27.607374</v>
      </c>
      <c r="S134">
        <f>'AEO 2021 Table 47 Raw'!T130</f>
        <v>28.724969999999999</v>
      </c>
      <c r="T134">
        <f>'AEO 2021 Table 47 Raw'!U130</f>
        <v>32.939391999999998</v>
      </c>
      <c r="U134">
        <f>'AEO 2021 Table 47 Raw'!V130</f>
        <v>33.397522000000002</v>
      </c>
      <c r="V134">
        <f>'AEO 2021 Table 47 Raw'!W130</f>
        <v>33.583862000000003</v>
      </c>
      <c r="W134">
        <f>'AEO 2021 Table 47 Raw'!X130</f>
        <v>33.681457999999999</v>
      </c>
      <c r="X134">
        <f>'AEO 2021 Table 47 Raw'!Y130</f>
        <v>33.823608</v>
      </c>
      <c r="Y134">
        <f>'AEO 2021 Table 47 Raw'!Z130</f>
        <v>33.958495999999997</v>
      </c>
      <c r="Z134">
        <f>'AEO 2021 Table 47 Raw'!AA130</f>
        <v>34.145752000000002</v>
      </c>
      <c r="AA134">
        <f>'AEO 2021 Table 47 Raw'!AB130</f>
        <v>34.224792000000001</v>
      </c>
      <c r="AB134">
        <f>'AEO 2021 Table 47 Raw'!AC130</f>
        <v>34.172851999999999</v>
      </c>
      <c r="AC134">
        <f>'AEO 2021 Table 47 Raw'!AD130</f>
        <v>34.099243000000001</v>
      </c>
      <c r="AD134">
        <f>'AEO 2021 Table 47 Raw'!AE130</f>
        <v>34.037475999999998</v>
      </c>
      <c r="AE134">
        <f>'AEO 2021 Table 47 Raw'!AF130</f>
        <v>33.992187999999999</v>
      </c>
      <c r="AF134">
        <f>'AEO 2021 Table 47 Raw'!AG130</f>
        <v>33.975098000000003</v>
      </c>
      <c r="AG134">
        <f>'AEO 2021 Table 47 Raw'!AH130</f>
        <v>34.077025999999996</v>
      </c>
      <c r="AH134">
        <f>'AEO 2021 Table 47 Raw'!AI130</f>
        <v>34.312683</v>
      </c>
      <c r="AI134">
        <f>'AEO 2021 Table 47 Raw'!AJ130</f>
        <v>34.666564999999999</v>
      </c>
      <c r="AJ134" s="62" t="str">
        <f>'AEO 2021 Table 47 Raw'!AK130</f>
        <v>- -</v>
      </c>
    </row>
    <row r="135" spans="1:36">
      <c r="A135" t="s">
        <v>305</v>
      </c>
      <c r="B135" t="s">
        <v>758</v>
      </c>
      <c r="C135" t="s">
        <v>759</v>
      </c>
      <c r="D135" t="s">
        <v>316</v>
      </c>
      <c r="E135">
        <f>'AEO 2021 Table 47 Raw'!F131</f>
        <v>0</v>
      </c>
      <c r="F135">
        <f>'AEO 2021 Table 47 Raw'!G131</f>
        <v>0</v>
      </c>
      <c r="G135">
        <f>'AEO 2021 Table 47 Raw'!H131</f>
        <v>0</v>
      </c>
      <c r="H135">
        <f>'AEO 2021 Table 47 Raw'!I131</f>
        <v>8.9271550000000008</v>
      </c>
      <c r="I135">
        <f>'AEO 2021 Table 47 Raw'!J131</f>
        <v>31.362333</v>
      </c>
      <c r="J135">
        <f>'AEO 2021 Table 47 Raw'!K131</f>
        <v>22.590800999999999</v>
      </c>
      <c r="K135">
        <f>'AEO 2021 Table 47 Raw'!L131</f>
        <v>12.418818999999999</v>
      </c>
      <c r="L135">
        <f>'AEO 2021 Table 47 Raw'!M131</f>
        <v>13.074795</v>
      </c>
      <c r="M135">
        <f>'AEO 2021 Table 47 Raw'!N131</f>
        <v>13.97645</v>
      </c>
      <c r="N135">
        <f>'AEO 2021 Table 47 Raw'!O131</f>
        <v>14.940951999999999</v>
      </c>
      <c r="O135">
        <f>'AEO 2021 Table 47 Raw'!P131</f>
        <v>15.966514999999999</v>
      </c>
      <c r="P135">
        <f>'AEO 2021 Table 47 Raw'!Q131</f>
        <v>16.643046999999999</v>
      </c>
      <c r="Q135">
        <f>'AEO 2021 Table 47 Raw'!R131</f>
        <v>17.185555000000001</v>
      </c>
      <c r="R135">
        <f>'AEO 2021 Table 47 Raw'!S131</f>
        <v>18.680499999999999</v>
      </c>
      <c r="S135">
        <f>'AEO 2021 Table 47 Raw'!T131</f>
        <v>21.330475</v>
      </c>
      <c r="T135">
        <f>'AEO 2021 Table 47 Raw'!U131</f>
        <v>28.914612000000002</v>
      </c>
      <c r="U135">
        <f>'AEO 2021 Table 47 Raw'!V131</f>
        <v>28.643829</v>
      </c>
      <c r="V135">
        <f>'AEO 2021 Table 47 Raw'!W131</f>
        <v>28.031403000000001</v>
      </c>
      <c r="W135">
        <f>'AEO 2021 Table 47 Raw'!X131</f>
        <v>27.445221</v>
      </c>
      <c r="X135">
        <f>'AEO 2021 Table 47 Raw'!Y131</f>
        <v>27.079436999999999</v>
      </c>
      <c r="Y135">
        <f>'AEO 2021 Table 47 Raw'!Z131</f>
        <v>26.860931000000001</v>
      </c>
      <c r="Z135">
        <f>'AEO 2021 Table 47 Raw'!AA131</f>
        <v>26.842316</v>
      </c>
      <c r="AA135">
        <f>'AEO 2021 Table 47 Raw'!AB131</f>
        <v>26.670287999999999</v>
      </c>
      <c r="AB135">
        <f>'AEO 2021 Table 47 Raw'!AC131</f>
        <v>26.317748999999999</v>
      </c>
      <c r="AC135">
        <f>'AEO 2021 Table 47 Raw'!AD131</f>
        <v>25.923126</v>
      </c>
      <c r="AD135">
        <f>'AEO 2021 Table 47 Raw'!AE131</f>
        <v>25.508972</v>
      </c>
      <c r="AE135">
        <f>'AEO 2021 Table 47 Raw'!AF131</f>
        <v>25.094543000000002</v>
      </c>
      <c r="AF135">
        <f>'AEO 2021 Table 47 Raw'!AG131</f>
        <v>24.647307999999999</v>
      </c>
      <c r="AG135">
        <f>'AEO 2021 Table 47 Raw'!AH131</f>
        <v>24.330200000000001</v>
      </c>
      <c r="AH135">
        <f>'AEO 2021 Table 47 Raw'!AI131</f>
        <v>24.176849000000001</v>
      </c>
      <c r="AI135">
        <f>'AEO 2021 Table 47 Raw'!AJ131</f>
        <v>24.135925</v>
      </c>
      <c r="AJ135" s="62" t="str">
        <f>'AEO 2021 Table 47 Raw'!AK131</f>
        <v>- -</v>
      </c>
    </row>
    <row r="136" spans="1:36">
      <c r="A136" t="s">
        <v>306</v>
      </c>
      <c r="B136" t="s">
        <v>760</v>
      </c>
      <c r="C136" t="s">
        <v>761</v>
      </c>
      <c r="D136" t="s">
        <v>316</v>
      </c>
      <c r="E136">
        <f>'AEO 2021 Table 47 Raw'!F132</f>
        <v>0</v>
      </c>
      <c r="F136">
        <f>'AEO 2021 Table 47 Raw'!G132</f>
        <v>0</v>
      </c>
      <c r="G136">
        <f>'AEO 2021 Table 47 Raw'!H132</f>
        <v>0</v>
      </c>
      <c r="H136">
        <f>'AEO 2021 Table 47 Raw'!I132</f>
        <v>0</v>
      </c>
      <c r="I136">
        <f>'AEO 2021 Table 47 Raw'!J132</f>
        <v>0</v>
      </c>
      <c r="J136">
        <f>'AEO 2021 Table 47 Raw'!K132</f>
        <v>1.2654339999999999</v>
      </c>
      <c r="K136">
        <f>'AEO 2021 Table 47 Raw'!L132</f>
        <v>0</v>
      </c>
      <c r="L136">
        <f>'AEO 2021 Table 47 Raw'!M132</f>
        <v>0.91569500000000004</v>
      </c>
      <c r="M136">
        <f>'AEO 2021 Table 47 Raw'!N132</f>
        <v>0</v>
      </c>
      <c r="N136">
        <f>'AEO 2021 Table 47 Raw'!O132</f>
        <v>1.018165</v>
      </c>
      <c r="O136">
        <f>'AEO 2021 Table 47 Raw'!P132</f>
        <v>0.80485499999999999</v>
      </c>
      <c r="P136">
        <f>'AEO 2021 Table 47 Raw'!Q132</f>
        <v>0.35302699999999998</v>
      </c>
      <c r="Q136">
        <f>'AEO 2021 Table 47 Raw'!R132</f>
        <v>1.0450520000000001</v>
      </c>
      <c r="R136">
        <f>'AEO 2021 Table 47 Raw'!S132</f>
        <v>1.2533259999999999</v>
      </c>
      <c r="S136">
        <f>'AEO 2021 Table 47 Raw'!T132</f>
        <v>1.4551970000000001</v>
      </c>
      <c r="T136">
        <f>'AEO 2021 Table 47 Raw'!U132</f>
        <v>2.0455549999999998</v>
      </c>
      <c r="U136">
        <f>'AEO 2021 Table 47 Raw'!V132</f>
        <v>2.165489</v>
      </c>
      <c r="V136">
        <f>'AEO 2021 Table 47 Raw'!W132</f>
        <v>2.2527849999999998</v>
      </c>
      <c r="W136">
        <f>'AEO 2021 Table 47 Raw'!X132</f>
        <v>2.3254239999999999</v>
      </c>
      <c r="X136">
        <f>'AEO 2021 Table 47 Raw'!Y132</f>
        <v>2.3938830000000002</v>
      </c>
      <c r="Y136">
        <f>'AEO 2021 Table 47 Raw'!Z132</f>
        <v>2.4515380000000002</v>
      </c>
      <c r="Z136">
        <f>'AEO 2021 Table 47 Raw'!AA132</f>
        <v>2.5014419999999999</v>
      </c>
      <c r="AA136">
        <f>'AEO 2021 Table 47 Raw'!AB132</f>
        <v>2.5331419999999998</v>
      </c>
      <c r="AB136">
        <f>'AEO 2021 Table 47 Raw'!AC132</f>
        <v>2.5422820000000002</v>
      </c>
      <c r="AC136">
        <f>'AEO 2021 Table 47 Raw'!AD132</f>
        <v>2.5370180000000002</v>
      </c>
      <c r="AD136">
        <f>'AEO 2021 Table 47 Raw'!AE132</f>
        <v>2.5194209999999999</v>
      </c>
      <c r="AE136">
        <f>'AEO 2021 Table 47 Raw'!AF132</f>
        <v>2.488972</v>
      </c>
      <c r="AF136">
        <f>'AEO 2021 Table 47 Raw'!AG132</f>
        <v>2.448448</v>
      </c>
      <c r="AG136">
        <f>'AEO 2021 Table 47 Raw'!AH132</f>
        <v>2.4039609999999998</v>
      </c>
      <c r="AH136">
        <f>'AEO 2021 Table 47 Raw'!AI132</f>
        <v>2.3576199999999998</v>
      </c>
      <c r="AI136">
        <f>'AEO 2021 Table 47 Raw'!AJ132</f>
        <v>2.5680429999999999</v>
      </c>
      <c r="AJ136" s="62" t="str">
        <f>'AEO 2021 Table 47 Raw'!AK132</f>
        <v>- -</v>
      </c>
    </row>
    <row r="137" spans="1:36">
      <c r="A137" t="s">
        <v>299</v>
      </c>
      <c r="B137" t="s">
        <v>762</v>
      </c>
      <c r="C137" t="s">
        <v>763</v>
      </c>
      <c r="D137" t="s">
        <v>316</v>
      </c>
      <c r="E137">
        <f>'AEO 2021 Table 47 Raw'!F133</f>
        <v>0</v>
      </c>
      <c r="F137">
        <f>'AEO 2021 Table 47 Raw'!G133</f>
        <v>0</v>
      </c>
      <c r="G137">
        <f>'AEO 2021 Table 47 Raw'!H133</f>
        <v>0</v>
      </c>
      <c r="H137">
        <f>'AEO 2021 Table 47 Raw'!I133</f>
        <v>40.880363000000003</v>
      </c>
      <c r="I137">
        <f>'AEO 2021 Table 47 Raw'!J133</f>
        <v>155.80247499999999</v>
      </c>
      <c r="J137">
        <f>'AEO 2021 Table 47 Raw'!K133</f>
        <v>154.92285200000001</v>
      </c>
      <c r="K137">
        <f>'AEO 2021 Table 47 Raw'!L133</f>
        <v>158.83454900000001</v>
      </c>
      <c r="L137">
        <f>'AEO 2021 Table 47 Raw'!M133</f>
        <v>168.95755</v>
      </c>
      <c r="M137">
        <f>'AEO 2021 Table 47 Raw'!N133</f>
        <v>179.267899</v>
      </c>
      <c r="N137">
        <f>'AEO 2021 Table 47 Raw'!O133</f>
        <v>189.42480499999999</v>
      </c>
      <c r="O137">
        <f>'AEO 2021 Table 47 Raw'!P133</f>
        <v>199.18187</v>
      </c>
      <c r="P137">
        <f>'AEO 2021 Table 47 Raw'!Q133</f>
        <v>218.19776899999999</v>
      </c>
      <c r="Q137">
        <f>'AEO 2021 Table 47 Raw'!R133</f>
        <v>230.41641200000001</v>
      </c>
      <c r="R137">
        <f>'AEO 2021 Table 47 Raw'!S133</f>
        <v>246.63360599999999</v>
      </c>
      <c r="S137">
        <f>'AEO 2021 Table 47 Raw'!T133</f>
        <v>258.90502900000001</v>
      </c>
      <c r="T137">
        <f>'AEO 2021 Table 47 Raw'!U133</f>
        <v>271.49883999999997</v>
      </c>
      <c r="U137">
        <f>'AEO 2021 Table 47 Raw'!V133</f>
        <v>282.27734400000003</v>
      </c>
      <c r="V137">
        <f>'AEO 2021 Table 47 Raw'!W133</f>
        <v>294.62591600000002</v>
      </c>
      <c r="W137">
        <f>'AEO 2021 Table 47 Raw'!X133</f>
        <v>307.11029100000002</v>
      </c>
      <c r="X137">
        <f>'AEO 2021 Table 47 Raw'!Y133</f>
        <v>322.37661700000001</v>
      </c>
      <c r="Y137">
        <f>'AEO 2021 Table 47 Raw'!Z133</f>
        <v>338.60012799999998</v>
      </c>
      <c r="Z137">
        <f>'AEO 2021 Table 47 Raw'!AA133</f>
        <v>349.268799</v>
      </c>
      <c r="AA137">
        <f>'AEO 2021 Table 47 Raw'!AB133</f>
        <v>366.093414</v>
      </c>
      <c r="AB137">
        <f>'AEO 2021 Table 47 Raw'!AC133</f>
        <v>378.15722699999998</v>
      </c>
      <c r="AC137">
        <f>'AEO 2021 Table 47 Raw'!AD133</f>
        <v>385.89154100000002</v>
      </c>
      <c r="AD137">
        <f>'AEO 2021 Table 47 Raw'!AE133</f>
        <v>393.45434599999999</v>
      </c>
      <c r="AE137">
        <f>'AEO 2021 Table 47 Raw'!AF133</f>
        <v>394.85296599999998</v>
      </c>
      <c r="AF137">
        <f>'AEO 2021 Table 47 Raw'!AG133</f>
        <v>401.84136999999998</v>
      </c>
      <c r="AG137">
        <f>'AEO 2021 Table 47 Raw'!AH133</f>
        <v>410.56195100000002</v>
      </c>
      <c r="AH137">
        <f>'AEO 2021 Table 47 Raw'!AI133</f>
        <v>421.12750199999999</v>
      </c>
      <c r="AI137">
        <f>'AEO 2021 Table 47 Raw'!AJ133</f>
        <v>434.00555400000002</v>
      </c>
      <c r="AJ137" s="62" t="str">
        <f>'AEO 2021 Table 47 Raw'!AK133</f>
        <v>- -</v>
      </c>
    </row>
    <row r="138" spans="1:36">
      <c r="A138" t="s">
        <v>304</v>
      </c>
      <c r="B138" t="s">
        <v>764</v>
      </c>
      <c r="C138" t="s">
        <v>765</v>
      </c>
      <c r="D138" t="s">
        <v>316</v>
      </c>
      <c r="E138">
        <f>'AEO 2021 Table 47 Raw'!F134</f>
        <v>0</v>
      </c>
      <c r="F138">
        <f>'AEO 2021 Table 47 Raw'!G134</f>
        <v>0</v>
      </c>
      <c r="G138">
        <f>'AEO 2021 Table 47 Raw'!H134</f>
        <v>0</v>
      </c>
      <c r="H138">
        <f>'AEO 2021 Table 47 Raw'!I134</f>
        <v>40.880363000000003</v>
      </c>
      <c r="I138">
        <f>'AEO 2021 Table 47 Raw'!J134</f>
        <v>108.526825</v>
      </c>
      <c r="J138">
        <f>'AEO 2021 Table 47 Raw'!K134</f>
        <v>118.36779799999999</v>
      </c>
      <c r="K138">
        <f>'AEO 2021 Table 47 Raw'!L134</f>
        <v>122.71742999999999</v>
      </c>
      <c r="L138">
        <f>'AEO 2021 Table 47 Raw'!M134</f>
        <v>130.21586600000001</v>
      </c>
      <c r="M138">
        <f>'AEO 2021 Table 47 Raw'!N134</f>
        <v>137.66192599999999</v>
      </c>
      <c r="N138">
        <f>'AEO 2021 Table 47 Raw'!O134</f>
        <v>144.82105999999999</v>
      </c>
      <c r="O138">
        <f>'AEO 2021 Table 47 Raw'!P134</f>
        <v>151.55337499999999</v>
      </c>
      <c r="P138">
        <f>'AEO 2021 Table 47 Raw'!Q134</f>
        <v>160.12991299999999</v>
      </c>
      <c r="Q138">
        <f>'AEO 2021 Table 47 Raw'!R134</f>
        <v>168.756775</v>
      </c>
      <c r="R138">
        <f>'AEO 2021 Table 47 Raw'!S134</f>
        <v>181.32226600000001</v>
      </c>
      <c r="S138">
        <f>'AEO 2021 Table 47 Raw'!T134</f>
        <v>189.54858400000001</v>
      </c>
      <c r="T138">
        <f>'AEO 2021 Table 47 Raw'!U134</f>
        <v>198.060059</v>
      </c>
      <c r="U138">
        <f>'AEO 2021 Table 47 Raw'!V134</f>
        <v>205.51074199999999</v>
      </c>
      <c r="V138">
        <f>'AEO 2021 Table 47 Raw'!W134</f>
        <v>214.19702100000001</v>
      </c>
      <c r="W138">
        <f>'AEO 2021 Table 47 Raw'!X134</f>
        <v>223.208496</v>
      </c>
      <c r="X138">
        <f>'AEO 2021 Table 47 Raw'!Y134</f>
        <v>235.38964799999999</v>
      </c>
      <c r="Y138">
        <f>'AEO 2021 Table 47 Raw'!Z134</f>
        <v>248.72534200000001</v>
      </c>
      <c r="Z138">
        <f>'AEO 2021 Table 47 Raw'!AA134</f>
        <v>256.73168900000002</v>
      </c>
      <c r="AA138">
        <f>'AEO 2021 Table 47 Raw'!AB134</f>
        <v>265.26953099999997</v>
      </c>
      <c r="AB138">
        <f>'AEO 2021 Table 47 Raw'!AC134</f>
        <v>273.574951</v>
      </c>
      <c r="AC138">
        <f>'AEO 2021 Table 47 Raw'!AD134</f>
        <v>282.54956099999998</v>
      </c>
      <c r="AD138">
        <f>'AEO 2021 Table 47 Raw'!AE134</f>
        <v>291.45141599999999</v>
      </c>
      <c r="AE138">
        <f>'AEO 2021 Table 47 Raw'!AF134</f>
        <v>296.09277300000002</v>
      </c>
      <c r="AF138">
        <f>'AEO 2021 Table 47 Raw'!AG134</f>
        <v>304.59375</v>
      </c>
      <c r="AG138">
        <f>'AEO 2021 Table 47 Raw'!AH134</f>
        <v>314.31933600000002</v>
      </c>
      <c r="AH138">
        <f>'AEO 2021 Table 47 Raw'!AI134</f>
        <v>325.34960899999999</v>
      </c>
      <c r="AI138">
        <f>'AEO 2021 Table 47 Raw'!AJ134</f>
        <v>338.00390599999997</v>
      </c>
      <c r="AJ138" s="62" t="str">
        <f>'AEO 2021 Table 47 Raw'!AK134</f>
        <v>- -</v>
      </c>
    </row>
    <row r="139" spans="1:36">
      <c r="A139" t="s">
        <v>305</v>
      </c>
      <c r="B139" t="s">
        <v>766</v>
      </c>
      <c r="C139" t="s">
        <v>767</v>
      </c>
      <c r="D139" t="s">
        <v>316</v>
      </c>
      <c r="E139">
        <f>'AEO 2021 Table 47 Raw'!F135</f>
        <v>0</v>
      </c>
      <c r="F139">
        <f>'AEO 2021 Table 47 Raw'!G135</f>
        <v>0</v>
      </c>
      <c r="G139">
        <f>'AEO 2021 Table 47 Raw'!H135</f>
        <v>0</v>
      </c>
      <c r="H139">
        <f>'AEO 2021 Table 47 Raw'!I135</f>
        <v>0</v>
      </c>
      <c r="I139">
        <f>'AEO 2021 Table 47 Raw'!J135</f>
        <v>40.374405000000003</v>
      </c>
      <c r="J139">
        <f>'AEO 2021 Table 47 Raw'!K135</f>
        <v>23.573135000000001</v>
      </c>
      <c r="K139">
        <f>'AEO 2021 Table 47 Raw'!L135</f>
        <v>22.723793000000001</v>
      </c>
      <c r="L139">
        <f>'AEO 2021 Table 47 Raw'!M135</f>
        <v>24.365358000000001</v>
      </c>
      <c r="M139">
        <f>'AEO 2021 Table 47 Raw'!N135</f>
        <v>26.145405</v>
      </c>
      <c r="N139">
        <f>'AEO 2021 Table 47 Raw'!O135</f>
        <v>28.009253999999999</v>
      </c>
      <c r="O139">
        <f>'AEO 2021 Table 47 Raw'!P135</f>
        <v>29.934258</v>
      </c>
      <c r="P139">
        <f>'AEO 2021 Table 47 Raw'!Q135</f>
        <v>32.934184999999999</v>
      </c>
      <c r="Q139">
        <f>'AEO 2021 Table 47 Raw'!R135</f>
        <v>36.083159999999999</v>
      </c>
      <c r="R139">
        <f>'AEO 2021 Table 47 Raw'!S135</f>
        <v>39.429099999999998</v>
      </c>
      <c r="S139">
        <f>'AEO 2021 Table 47 Raw'!T135</f>
        <v>43.091171000000003</v>
      </c>
      <c r="T139">
        <f>'AEO 2021 Table 47 Raw'!U135</f>
        <v>46.786605999999999</v>
      </c>
      <c r="U139">
        <f>'AEO 2021 Table 47 Raw'!V135</f>
        <v>49.958365999999998</v>
      </c>
      <c r="V139">
        <f>'AEO 2021 Table 47 Raw'!W135</f>
        <v>53.284118999999997</v>
      </c>
      <c r="W139">
        <f>'AEO 2021 Table 47 Raw'!X135</f>
        <v>56.404311999999997</v>
      </c>
      <c r="X139">
        <f>'AEO 2021 Table 47 Raw'!Y135</f>
        <v>59.164585000000002</v>
      </c>
      <c r="Y139">
        <f>'AEO 2021 Table 47 Raw'!Z135</f>
        <v>61.707909000000001</v>
      </c>
      <c r="Z139">
        <f>'AEO 2021 Table 47 Raw'!AA135</f>
        <v>64.145752000000002</v>
      </c>
      <c r="AA139">
        <f>'AEO 2021 Table 47 Raw'!AB135</f>
        <v>72.178405999999995</v>
      </c>
      <c r="AB139">
        <f>'AEO 2021 Table 47 Raw'!AC135</f>
        <v>75.770020000000002</v>
      </c>
      <c r="AC139">
        <f>'AEO 2021 Table 47 Raw'!AD135</f>
        <v>74.328491</v>
      </c>
      <c r="AD139">
        <f>'AEO 2021 Table 47 Raw'!AE135</f>
        <v>72.855346999999995</v>
      </c>
      <c r="AE139">
        <f>'AEO 2021 Table 47 Raw'!AF135</f>
        <v>70.081176999999997</v>
      </c>
      <c r="AF139">
        <f>'AEO 2021 Table 47 Raw'!AG135</f>
        <v>68.575928000000005</v>
      </c>
      <c r="AG139">
        <f>'AEO 2021 Table 47 Raw'!AH135</f>
        <v>67.471924000000001</v>
      </c>
      <c r="AH139">
        <f>'AEO 2021 Table 47 Raw'!AI135</f>
        <v>66.806640999999999</v>
      </c>
      <c r="AI139">
        <f>'AEO 2021 Table 47 Raw'!AJ135</f>
        <v>66.698241999999993</v>
      </c>
      <c r="AJ139" s="62" t="str">
        <f>'AEO 2021 Table 47 Raw'!AK135</f>
        <v>- -</v>
      </c>
    </row>
    <row r="140" spans="1:36">
      <c r="A140" t="s">
        <v>306</v>
      </c>
      <c r="B140" t="s">
        <v>768</v>
      </c>
      <c r="C140" t="s">
        <v>769</v>
      </c>
      <c r="D140" t="s">
        <v>316</v>
      </c>
      <c r="E140">
        <f>'AEO 2021 Table 47 Raw'!F136</f>
        <v>0</v>
      </c>
      <c r="F140">
        <f>'AEO 2021 Table 47 Raw'!G136</f>
        <v>0</v>
      </c>
      <c r="G140">
        <f>'AEO 2021 Table 47 Raw'!H136</f>
        <v>0</v>
      </c>
      <c r="H140">
        <f>'AEO 2021 Table 47 Raw'!I136</f>
        <v>0</v>
      </c>
      <c r="I140">
        <f>'AEO 2021 Table 47 Raw'!J136</f>
        <v>6.9012500000000001</v>
      </c>
      <c r="J140">
        <f>'AEO 2021 Table 47 Raw'!K136</f>
        <v>12.981921</v>
      </c>
      <c r="K140">
        <f>'AEO 2021 Table 47 Raw'!L136</f>
        <v>13.393326</v>
      </c>
      <c r="L140">
        <f>'AEO 2021 Table 47 Raw'!M136</f>
        <v>14.376334</v>
      </c>
      <c r="M140">
        <f>'AEO 2021 Table 47 Raw'!N136</f>
        <v>15.460566999999999</v>
      </c>
      <c r="N140">
        <f>'AEO 2021 Table 47 Raw'!O136</f>
        <v>16.594474999999999</v>
      </c>
      <c r="O140">
        <f>'AEO 2021 Table 47 Raw'!P136</f>
        <v>17.694227000000001</v>
      </c>
      <c r="P140">
        <f>'AEO 2021 Table 47 Raw'!Q136</f>
        <v>25.133666999999999</v>
      </c>
      <c r="Q140">
        <f>'AEO 2021 Table 47 Raw'!R136</f>
        <v>25.576477000000001</v>
      </c>
      <c r="R140">
        <f>'AEO 2021 Table 47 Raw'!S136</f>
        <v>25.882232999999999</v>
      </c>
      <c r="S140">
        <f>'AEO 2021 Table 47 Raw'!T136</f>
        <v>26.265259</v>
      </c>
      <c r="T140">
        <f>'AEO 2021 Table 47 Raw'!U136</f>
        <v>26.652161</v>
      </c>
      <c r="U140">
        <f>'AEO 2021 Table 47 Raw'!V136</f>
        <v>26.808228</v>
      </c>
      <c r="V140">
        <f>'AEO 2021 Table 47 Raw'!W136</f>
        <v>27.144774999999999</v>
      </c>
      <c r="W140">
        <f>'AEO 2021 Table 47 Raw'!X136</f>
        <v>27.497498</v>
      </c>
      <c r="X140">
        <f>'AEO 2021 Table 47 Raw'!Y136</f>
        <v>27.822388</v>
      </c>
      <c r="Y140">
        <f>'AEO 2021 Table 47 Raw'!Z136</f>
        <v>28.166869999999999</v>
      </c>
      <c r="Z140">
        <f>'AEO 2021 Table 47 Raw'!AA136</f>
        <v>28.391356999999999</v>
      </c>
      <c r="AA140">
        <f>'AEO 2021 Table 47 Raw'!AB136</f>
        <v>28.645477</v>
      </c>
      <c r="AB140">
        <f>'AEO 2021 Table 47 Raw'!AC136</f>
        <v>28.812256000000001</v>
      </c>
      <c r="AC140">
        <f>'AEO 2021 Table 47 Raw'!AD136</f>
        <v>29.013489</v>
      </c>
      <c r="AD140">
        <f>'AEO 2021 Table 47 Raw'!AE136</f>
        <v>29.147583000000001</v>
      </c>
      <c r="AE140">
        <f>'AEO 2021 Table 47 Raw'!AF136</f>
        <v>28.679016000000001</v>
      </c>
      <c r="AF140">
        <f>'AEO 2021 Table 47 Raw'!AG136</f>
        <v>28.671692</v>
      </c>
      <c r="AG140">
        <f>'AEO 2021 Table 47 Raw'!AH136</f>
        <v>28.770690999999999</v>
      </c>
      <c r="AH140">
        <f>'AEO 2021 Table 47 Raw'!AI136</f>
        <v>28.971252</v>
      </c>
      <c r="AI140">
        <f>'AEO 2021 Table 47 Raw'!AJ136</f>
        <v>29.303405999999999</v>
      </c>
      <c r="AJ140" s="62" t="str">
        <f>'AEO 2021 Table 47 Raw'!AK136</f>
        <v>- -</v>
      </c>
    </row>
    <row r="141" spans="1:36">
      <c r="A141" t="s">
        <v>300</v>
      </c>
      <c r="B141" t="s">
        <v>770</v>
      </c>
      <c r="C141" t="s">
        <v>771</v>
      </c>
      <c r="D141" t="s">
        <v>316</v>
      </c>
      <c r="E141">
        <f>'AEO 2021 Table 47 Raw'!F137</f>
        <v>0</v>
      </c>
      <c r="F141">
        <f>'AEO 2021 Table 47 Raw'!G137</f>
        <v>0</v>
      </c>
      <c r="G141">
        <f>'AEO 2021 Table 47 Raw'!H137</f>
        <v>0</v>
      </c>
      <c r="H141">
        <f>'AEO 2021 Table 47 Raw'!I137</f>
        <v>24.818345999999998</v>
      </c>
      <c r="I141">
        <f>'AEO 2021 Table 47 Raw'!J137</f>
        <v>75.114318999999995</v>
      </c>
      <c r="J141">
        <f>'AEO 2021 Table 47 Raw'!K137</f>
        <v>88.655906999999999</v>
      </c>
      <c r="K141">
        <f>'AEO 2021 Table 47 Raw'!L137</f>
        <v>99.607749999999996</v>
      </c>
      <c r="L141">
        <f>'AEO 2021 Table 47 Raw'!M137</f>
        <v>109.747681</v>
      </c>
      <c r="M141">
        <f>'AEO 2021 Table 47 Raw'!N137</f>
        <v>120.450768</v>
      </c>
      <c r="N141">
        <f>'AEO 2021 Table 47 Raw'!O137</f>
        <v>130.42083700000001</v>
      </c>
      <c r="O141">
        <f>'AEO 2021 Table 47 Raw'!P137</f>
        <v>138.865341</v>
      </c>
      <c r="P141">
        <f>'AEO 2021 Table 47 Raw'!Q137</f>
        <v>146.129684</v>
      </c>
      <c r="Q141">
        <f>'AEO 2021 Table 47 Raw'!R137</f>
        <v>151.965317</v>
      </c>
      <c r="R141">
        <f>'AEO 2021 Table 47 Raw'!S137</f>
        <v>156.64065600000001</v>
      </c>
      <c r="S141">
        <f>'AEO 2021 Table 47 Raw'!T137</f>
        <v>160.75990300000001</v>
      </c>
      <c r="T141">
        <f>'AEO 2021 Table 47 Raw'!U137</f>
        <v>169.701706</v>
      </c>
      <c r="U141">
        <f>'AEO 2021 Table 47 Raw'!V137</f>
        <v>182.30557300000001</v>
      </c>
      <c r="V141">
        <f>'AEO 2021 Table 47 Raw'!W137</f>
        <v>190.234589</v>
      </c>
      <c r="W141">
        <f>'AEO 2021 Table 47 Raw'!X137</f>
        <v>198.495285</v>
      </c>
      <c r="X141">
        <f>'AEO 2021 Table 47 Raw'!Y137</f>
        <v>206.96759</v>
      </c>
      <c r="Y141">
        <f>'AEO 2021 Table 47 Raw'!Z137</f>
        <v>215.640793</v>
      </c>
      <c r="Z141">
        <f>'AEO 2021 Table 47 Raw'!AA137</f>
        <v>223.507034</v>
      </c>
      <c r="AA141">
        <f>'AEO 2021 Table 47 Raw'!AB137</f>
        <v>232.33206200000001</v>
      </c>
      <c r="AB141">
        <f>'AEO 2021 Table 47 Raw'!AC137</f>
        <v>241.80509900000001</v>
      </c>
      <c r="AC141">
        <f>'AEO 2021 Table 47 Raw'!AD137</f>
        <v>253.068512</v>
      </c>
      <c r="AD141">
        <f>'AEO 2021 Table 47 Raw'!AE137</f>
        <v>263.08401500000002</v>
      </c>
      <c r="AE141">
        <f>'AEO 2021 Table 47 Raw'!AF137</f>
        <v>272.42956500000003</v>
      </c>
      <c r="AF141">
        <f>'AEO 2021 Table 47 Raw'!AG137</f>
        <v>282.70812999999998</v>
      </c>
      <c r="AG141">
        <f>'AEO 2021 Table 47 Raw'!AH137</f>
        <v>293.93701199999998</v>
      </c>
      <c r="AH141">
        <f>'AEO 2021 Table 47 Raw'!AI137</f>
        <v>305.590912</v>
      </c>
      <c r="AI141">
        <f>'AEO 2021 Table 47 Raw'!AJ137</f>
        <v>317.96957400000002</v>
      </c>
      <c r="AJ141" s="62" t="str">
        <f>'AEO 2021 Table 47 Raw'!AK137</f>
        <v>- -</v>
      </c>
    </row>
    <row r="142" spans="1:36">
      <c r="A142" t="s">
        <v>304</v>
      </c>
      <c r="B142" t="s">
        <v>772</v>
      </c>
      <c r="C142" t="s">
        <v>773</v>
      </c>
      <c r="D142" t="s">
        <v>316</v>
      </c>
      <c r="E142">
        <f>'AEO 2021 Table 47 Raw'!F138</f>
        <v>0</v>
      </c>
      <c r="F142">
        <f>'AEO 2021 Table 47 Raw'!G138</f>
        <v>0</v>
      </c>
      <c r="G142">
        <f>'AEO 2021 Table 47 Raw'!H138</f>
        <v>0</v>
      </c>
      <c r="H142">
        <f>'AEO 2021 Table 47 Raw'!I138</f>
        <v>23.200617000000001</v>
      </c>
      <c r="I142">
        <f>'AEO 2021 Table 47 Raw'!J138</f>
        <v>62.364272999999997</v>
      </c>
      <c r="J142">
        <f>'AEO 2021 Table 47 Raw'!K138</f>
        <v>73.809380000000004</v>
      </c>
      <c r="K142">
        <f>'AEO 2021 Table 47 Raw'!L138</f>
        <v>82.022178999999994</v>
      </c>
      <c r="L142">
        <f>'AEO 2021 Table 47 Raw'!M138</f>
        <v>90.248908999999998</v>
      </c>
      <c r="M142">
        <f>'AEO 2021 Table 47 Raw'!N138</f>
        <v>98.944038000000006</v>
      </c>
      <c r="N142">
        <f>'AEO 2021 Table 47 Raw'!O138</f>
        <v>107.110405</v>
      </c>
      <c r="O142">
        <f>'AEO 2021 Table 47 Raw'!P138</f>
        <v>114.11642500000001</v>
      </c>
      <c r="P142">
        <f>'AEO 2021 Table 47 Raw'!Q138</f>
        <v>120.218552</v>
      </c>
      <c r="Q142">
        <f>'AEO 2021 Table 47 Raw'!R138</f>
        <v>125.198364</v>
      </c>
      <c r="R142">
        <f>'AEO 2021 Table 47 Raw'!S138</f>
        <v>129.26460299999999</v>
      </c>
      <c r="S142">
        <f>'AEO 2021 Table 47 Raw'!T138</f>
        <v>132.89520300000001</v>
      </c>
      <c r="T142">
        <f>'AEO 2021 Table 47 Raw'!U138</f>
        <v>138.87583900000001</v>
      </c>
      <c r="U142">
        <f>'AEO 2021 Table 47 Raw'!V138</f>
        <v>149.43810999999999</v>
      </c>
      <c r="V142">
        <f>'AEO 2021 Table 47 Raw'!W138</f>
        <v>156.56457499999999</v>
      </c>
      <c r="W142">
        <f>'AEO 2021 Table 47 Raw'!X138</f>
        <v>164.024902</v>
      </c>
      <c r="X142">
        <f>'AEO 2021 Table 47 Raw'!Y138</f>
        <v>171.72448700000001</v>
      </c>
      <c r="Y142">
        <f>'AEO 2021 Table 47 Raw'!Z138</f>
        <v>179.64721700000001</v>
      </c>
      <c r="Z142">
        <f>'AEO 2021 Table 47 Raw'!AA138</f>
        <v>186.975098</v>
      </c>
      <c r="AA142">
        <f>'AEO 2021 Table 47 Raw'!AB138</f>
        <v>195.13330099999999</v>
      </c>
      <c r="AB142">
        <f>'AEO 2021 Table 47 Raw'!AC138</f>
        <v>203.876465</v>
      </c>
      <c r="AC142">
        <f>'AEO 2021 Table 47 Raw'!AD138</f>
        <v>212.91064499999999</v>
      </c>
      <c r="AD142">
        <f>'AEO 2021 Table 47 Raw'!AE138</f>
        <v>222.32055700000001</v>
      </c>
      <c r="AE142">
        <f>'AEO 2021 Table 47 Raw'!AF138</f>
        <v>231.26464799999999</v>
      </c>
      <c r="AF142">
        <f>'AEO 2021 Table 47 Raw'!AG138</f>
        <v>240.96118200000001</v>
      </c>
      <c r="AG142">
        <f>'AEO 2021 Table 47 Raw'!AH138</f>
        <v>251.44506799999999</v>
      </c>
      <c r="AH142">
        <f>'AEO 2021 Table 47 Raw'!AI138</f>
        <v>262.27050800000001</v>
      </c>
      <c r="AI142">
        <f>'AEO 2021 Table 47 Raw'!AJ138</f>
        <v>273.690674</v>
      </c>
      <c r="AJ142" s="62" t="str">
        <f>'AEO 2021 Table 47 Raw'!AK138</f>
        <v>- -</v>
      </c>
    </row>
    <row r="143" spans="1:36">
      <c r="A143" t="s">
        <v>305</v>
      </c>
      <c r="B143" t="s">
        <v>774</v>
      </c>
      <c r="C143" t="s">
        <v>775</v>
      </c>
      <c r="D143" t="s">
        <v>316</v>
      </c>
      <c r="E143">
        <f>'AEO 2021 Table 47 Raw'!F139</f>
        <v>0</v>
      </c>
      <c r="F143">
        <f>'AEO 2021 Table 47 Raw'!G139</f>
        <v>0</v>
      </c>
      <c r="G143">
        <f>'AEO 2021 Table 47 Raw'!H139</f>
        <v>0</v>
      </c>
      <c r="H143">
        <f>'AEO 2021 Table 47 Raw'!I139</f>
        <v>1.617729</v>
      </c>
      <c r="I143">
        <f>'AEO 2021 Table 47 Raw'!J139</f>
        <v>8.0773910000000004</v>
      </c>
      <c r="J143">
        <f>'AEO 2021 Table 47 Raw'!K139</f>
        <v>7.1726130000000001</v>
      </c>
      <c r="K143">
        <f>'AEO 2021 Table 47 Raw'!L139</f>
        <v>9.2985439999999997</v>
      </c>
      <c r="L143">
        <f>'AEO 2021 Table 47 Raw'!M139</f>
        <v>10.436346</v>
      </c>
      <c r="M143">
        <f>'AEO 2021 Table 47 Raw'!N139</f>
        <v>11.652494000000001</v>
      </c>
      <c r="N143">
        <f>'AEO 2021 Table 47 Raw'!O139</f>
        <v>12.814511</v>
      </c>
      <c r="O143">
        <f>'AEO 2021 Table 47 Raw'!P139</f>
        <v>13.841312</v>
      </c>
      <c r="P143">
        <f>'AEO 2021 Table 47 Raw'!Q139</f>
        <v>14.751143000000001</v>
      </c>
      <c r="Q143">
        <f>'AEO 2021 Table 47 Raw'!R139</f>
        <v>15.526118</v>
      </c>
      <c r="R143">
        <f>'AEO 2021 Table 47 Raw'!S139</f>
        <v>16.172772999999999</v>
      </c>
      <c r="S143">
        <f>'AEO 2021 Table 47 Raw'!T139</f>
        <v>16.737099000000001</v>
      </c>
      <c r="T143">
        <f>'AEO 2021 Table 47 Raw'!U139</f>
        <v>17.529658999999999</v>
      </c>
      <c r="U143">
        <f>'AEO 2021 Table 47 Raw'!V139</f>
        <v>19.374587999999999</v>
      </c>
      <c r="V143">
        <f>'AEO 2021 Table 47 Raw'!W139</f>
        <v>19.953658999999998</v>
      </c>
      <c r="W143">
        <f>'AEO 2021 Table 47 Raw'!X139</f>
        <v>20.529616999999998</v>
      </c>
      <c r="X143">
        <f>'AEO 2021 Table 47 Raw'!Y139</f>
        <v>21.093261999999999</v>
      </c>
      <c r="Y143">
        <f>'AEO 2021 Table 47 Raw'!Z139</f>
        <v>21.653015</v>
      </c>
      <c r="Z143">
        <f>'AEO 2021 Table 47 Raw'!AA139</f>
        <v>22.102264000000002</v>
      </c>
      <c r="AA143">
        <f>'AEO 2021 Table 47 Raw'!AB139</f>
        <v>22.627960000000002</v>
      </c>
      <c r="AB143">
        <f>'AEO 2021 Table 47 Raw'!AC139</f>
        <v>23.193999999999999</v>
      </c>
      <c r="AC143">
        <f>'AEO 2021 Table 47 Raw'!AD139</f>
        <v>25.268311000000001</v>
      </c>
      <c r="AD143">
        <f>'AEO 2021 Table 47 Raw'!AE139</f>
        <v>25.720215</v>
      </c>
      <c r="AE143">
        <f>'AEO 2021 Table 47 Raw'!AF139</f>
        <v>26.043182000000002</v>
      </c>
      <c r="AF143">
        <f>'AEO 2021 Table 47 Raw'!AG139</f>
        <v>26.509186</v>
      </c>
      <c r="AG143">
        <f>'AEO 2021 Table 47 Raw'!AH139</f>
        <v>27.102813999999999</v>
      </c>
      <c r="AH143">
        <f>'AEO 2021 Table 47 Raw'!AI139</f>
        <v>27.777892999999999</v>
      </c>
      <c r="AI143">
        <f>'AEO 2021 Table 47 Raw'!AJ139</f>
        <v>28.559113</v>
      </c>
      <c r="AJ143" s="62" t="str">
        <f>'AEO 2021 Table 47 Raw'!AK139</f>
        <v>- -</v>
      </c>
    </row>
    <row r="144" spans="1:36">
      <c r="A144" t="s">
        <v>306</v>
      </c>
      <c r="B144" t="s">
        <v>776</v>
      </c>
      <c r="C144" t="s">
        <v>777</v>
      </c>
      <c r="D144" t="s">
        <v>316</v>
      </c>
      <c r="E144">
        <f>'AEO 2021 Table 47 Raw'!F140</f>
        <v>0</v>
      </c>
      <c r="F144">
        <f>'AEO 2021 Table 47 Raw'!G140</f>
        <v>0</v>
      </c>
      <c r="G144">
        <f>'AEO 2021 Table 47 Raw'!H140</f>
        <v>0</v>
      </c>
      <c r="H144">
        <f>'AEO 2021 Table 47 Raw'!I140</f>
        <v>0</v>
      </c>
      <c r="I144">
        <f>'AEO 2021 Table 47 Raw'!J140</f>
        <v>4.6726549999999998</v>
      </c>
      <c r="J144">
        <f>'AEO 2021 Table 47 Raw'!K140</f>
        <v>7.6739110000000004</v>
      </c>
      <c r="K144">
        <f>'AEO 2021 Table 47 Raw'!L140</f>
        <v>8.2870240000000006</v>
      </c>
      <c r="L144">
        <f>'AEO 2021 Table 47 Raw'!M140</f>
        <v>9.0624249999999993</v>
      </c>
      <c r="M144">
        <f>'AEO 2021 Table 47 Raw'!N140</f>
        <v>9.8542360000000002</v>
      </c>
      <c r="N144">
        <f>'AEO 2021 Table 47 Raw'!O140</f>
        <v>10.495922</v>
      </c>
      <c r="O144">
        <f>'AEO 2021 Table 47 Raw'!P140</f>
        <v>10.907603</v>
      </c>
      <c r="P144">
        <f>'AEO 2021 Table 47 Raw'!Q140</f>
        <v>11.159986</v>
      </c>
      <c r="Q144">
        <f>'AEO 2021 Table 47 Raw'!R140</f>
        <v>11.240835000000001</v>
      </c>
      <c r="R144">
        <f>'AEO 2021 Table 47 Raw'!S140</f>
        <v>11.203276000000001</v>
      </c>
      <c r="S144">
        <f>'AEO 2021 Table 47 Raw'!T140</f>
        <v>11.127605000000001</v>
      </c>
      <c r="T144">
        <f>'AEO 2021 Table 47 Raw'!U140</f>
        <v>13.296203999999999</v>
      </c>
      <c r="U144">
        <f>'AEO 2021 Table 47 Raw'!V140</f>
        <v>13.492874</v>
      </c>
      <c r="V144">
        <f>'AEO 2021 Table 47 Raw'!W140</f>
        <v>13.716354000000001</v>
      </c>
      <c r="W144">
        <f>'AEO 2021 Table 47 Raw'!X140</f>
        <v>13.940765000000001</v>
      </c>
      <c r="X144">
        <f>'AEO 2021 Table 47 Raw'!Y140</f>
        <v>14.149841</v>
      </c>
      <c r="Y144">
        <f>'AEO 2021 Table 47 Raw'!Z140</f>
        <v>14.340560999999999</v>
      </c>
      <c r="Z144">
        <f>'AEO 2021 Table 47 Raw'!AA140</f>
        <v>14.429672</v>
      </c>
      <c r="AA144">
        <f>'AEO 2021 Table 47 Raw'!AB140</f>
        <v>14.570800999999999</v>
      </c>
      <c r="AB144">
        <f>'AEO 2021 Table 47 Raw'!AC140</f>
        <v>14.734634</v>
      </c>
      <c r="AC144">
        <f>'AEO 2021 Table 47 Raw'!AD140</f>
        <v>14.889557</v>
      </c>
      <c r="AD144">
        <f>'AEO 2021 Table 47 Raw'!AE140</f>
        <v>15.043243</v>
      </c>
      <c r="AE144">
        <f>'AEO 2021 Table 47 Raw'!AF140</f>
        <v>15.121734999999999</v>
      </c>
      <c r="AF144">
        <f>'AEO 2021 Table 47 Raw'!AG140</f>
        <v>15.237762</v>
      </c>
      <c r="AG144">
        <f>'AEO 2021 Table 47 Raw'!AH140</f>
        <v>15.38913</v>
      </c>
      <c r="AH144">
        <f>'AEO 2021 Table 47 Raw'!AI140</f>
        <v>15.542510999999999</v>
      </c>
      <c r="AI144">
        <f>'AEO 2021 Table 47 Raw'!AJ140</f>
        <v>15.719787999999999</v>
      </c>
      <c r="AJ144" s="62" t="str">
        <f>'AEO 2021 Table 47 Raw'!AK140</f>
        <v>- -</v>
      </c>
    </row>
    <row r="145" spans="1:36">
      <c r="A145" t="s">
        <v>301</v>
      </c>
      <c r="B145" t="s">
        <v>778</v>
      </c>
      <c r="C145" t="s">
        <v>779</v>
      </c>
      <c r="D145" t="s">
        <v>316</v>
      </c>
      <c r="E145">
        <f>'AEO 2021 Table 47 Raw'!F141</f>
        <v>6.2550530000000002</v>
      </c>
      <c r="F145">
        <f>'AEO 2021 Table 47 Raw'!G141</f>
        <v>0</v>
      </c>
      <c r="G145">
        <f>'AEO 2021 Table 47 Raw'!H141</f>
        <v>0</v>
      </c>
      <c r="H145">
        <f>'AEO 2021 Table 47 Raw'!I141</f>
        <v>22.502762000000001</v>
      </c>
      <c r="I145">
        <f>'AEO 2021 Table 47 Raw'!J141</f>
        <v>34.250160000000001</v>
      </c>
      <c r="J145">
        <f>'AEO 2021 Table 47 Raw'!K141</f>
        <v>46.552073999999998</v>
      </c>
      <c r="K145">
        <f>'AEO 2021 Table 47 Raw'!L141</f>
        <v>42.850921999999997</v>
      </c>
      <c r="L145">
        <f>'AEO 2021 Table 47 Raw'!M141</f>
        <v>44.919083000000001</v>
      </c>
      <c r="M145">
        <f>'AEO 2021 Table 47 Raw'!N141</f>
        <v>47.055892999999998</v>
      </c>
      <c r="N145">
        <f>'AEO 2021 Table 47 Raw'!O141</f>
        <v>49.193126999999997</v>
      </c>
      <c r="O145">
        <f>'AEO 2021 Table 47 Raw'!P141</f>
        <v>51.324471000000003</v>
      </c>
      <c r="P145">
        <f>'AEO 2021 Table 47 Raw'!Q141</f>
        <v>53.415965999999997</v>
      </c>
      <c r="Q145">
        <f>'AEO 2021 Table 47 Raw'!R141</f>
        <v>55.305706000000001</v>
      </c>
      <c r="R145">
        <f>'AEO 2021 Table 47 Raw'!S141</f>
        <v>57.010857000000001</v>
      </c>
      <c r="S145">
        <f>'AEO 2021 Table 47 Raw'!T141</f>
        <v>61.704712000000001</v>
      </c>
      <c r="T145">
        <f>'AEO 2021 Table 47 Raw'!U141</f>
        <v>65.810760000000002</v>
      </c>
      <c r="U145">
        <f>'AEO 2021 Table 47 Raw'!V141</f>
        <v>66.197495000000004</v>
      </c>
      <c r="V145">
        <f>'AEO 2021 Table 47 Raw'!W141</f>
        <v>66.307327000000001</v>
      </c>
      <c r="W145">
        <f>'AEO 2021 Table 47 Raw'!X141</f>
        <v>65.861075999999997</v>
      </c>
      <c r="X145">
        <f>'AEO 2021 Table 47 Raw'!Y141</f>
        <v>67.499542000000005</v>
      </c>
      <c r="Y145">
        <f>'AEO 2021 Table 47 Raw'!Z141</f>
        <v>67.712768999999994</v>
      </c>
      <c r="Z145">
        <f>'AEO 2021 Table 47 Raw'!AA141</f>
        <v>67.964340000000007</v>
      </c>
      <c r="AA145">
        <f>'AEO 2021 Table 47 Raw'!AB141</f>
        <v>68.336455999999998</v>
      </c>
      <c r="AB145">
        <f>'AEO 2021 Table 47 Raw'!AC141</f>
        <v>68.833618000000001</v>
      </c>
      <c r="AC145">
        <f>'AEO 2021 Table 47 Raw'!AD141</f>
        <v>69.478577000000001</v>
      </c>
      <c r="AD145">
        <f>'AEO 2021 Table 47 Raw'!AE141</f>
        <v>70.303009000000003</v>
      </c>
      <c r="AE145">
        <f>'AEO 2021 Table 47 Raw'!AF141</f>
        <v>71.275695999999996</v>
      </c>
      <c r="AF145">
        <f>'AEO 2021 Table 47 Raw'!AG141</f>
        <v>72.473159999999993</v>
      </c>
      <c r="AG145">
        <f>'AEO 2021 Table 47 Raw'!AH141</f>
        <v>73.890686000000002</v>
      </c>
      <c r="AH145">
        <f>'AEO 2021 Table 47 Raw'!AI141</f>
        <v>75.516647000000006</v>
      </c>
      <c r="AI145">
        <f>'AEO 2021 Table 47 Raw'!AJ141</f>
        <v>77.363204999999994</v>
      </c>
      <c r="AJ145" s="62">
        <f>'AEO 2021 Table 47 Raw'!AK141</f>
        <v>8.6999999999999994E-2</v>
      </c>
    </row>
    <row r="146" spans="1:36">
      <c r="A146" t="s">
        <v>304</v>
      </c>
      <c r="B146" t="s">
        <v>780</v>
      </c>
      <c r="C146" t="s">
        <v>781</v>
      </c>
      <c r="D146" t="s">
        <v>316</v>
      </c>
      <c r="E146">
        <f>'AEO 2021 Table 47 Raw'!F142</f>
        <v>6.2550530000000002</v>
      </c>
      <c r="F146">
        <f>'AEO 2021 Table 47 Raw'!G142</f>
        <v>0</v>
      </c>
      <c r="G146">
        <f>'AEO 2021 Table 47 Raw'!H142</f>
        <v>0</v>
      </c>
      <c r="H146">
        <f>'AEO 2021 Table 47 Raw'!I142</f>
        <v>12.360360999999999</v>
      </c>
      <c r="I146">
        <f>'AEO 2021 Table 47 Raw'!J142</f>
        <v>22.203537000000001</v>
      </c>
      <c r="J146">
        <f>'AEO 2021 Table 47 Raw'!K142</f>
        <v>23.261189000000002</v>
      </c>
      <c r="K146">
        <f>'AEO 2021 Table 47 Raw'!L142</f>
        <v>21.363495</v>
      </c>
      <c r="L146">
        <f>'AEO 2021 Table 47 Raw'!M142</f>
        <v>22.972131999999998</v>
      </c>
      <c r="M146">
        <f>'AEO 2021 Table 47 Raw'!N142</f>
        <v>24.633965</v>
      </c>
      <c r="N146">
        <f>'AEO 2021 Table 47 Raw'!O142</f>
        <v>26.288359</v>
      </c>
      <c r="O146">
        <f>'AEO 2021 Table 47 Raw'!P142</f>
        <v>27.918234000000002</v>
      </c>
      <c r="P146">
        <f>'AEO 2021 Table 47 Raw'!Q142</f>
        <v>29.496323</v>
      </c>
      <c r="Q146">
        <f>'AEO 2021 Table 47 Raw'!R142</f>
        <v>30.938637</v>
      </c>
      <c r="R146">
        <f>'AEO 2021 Table 47 Raw'!S142</f>
        <v>32.248024000000001</v>
      </c>
      <c r="S146">
        <f>'AEO 2021 Table 47 Raw'!T142</f>
        <v>35.508910999999998</v>
      </c>
      <c r="T146">
        <f>'AEO 2021 Table 47 Raw'!U142</f>
        <v>37.290100000000002</v>
      </c>
      <c r="U146">
        <f>'AEO 2021 Table 47 Raw'!V142</f>
        <v>37.674377</v>
      </c>
      <c r="V146">
        <f>'AEO 2021 Table 47 Raw'!W142</f>
        <v>37.919249999999998</v>
      </c>
      <c r="W146">
        <f>'AEO 2021 Table 47 Raw'!X142</f>
        <v>37.863036999999998</v>
      </c>
      <c r="X146">
        <f>'AEO 2021 Table 47 Raw'!Y142</f>
        <v>37.982909999999997</v>
      </c>
      <c r="Y146">
        <f>'AEO 2021 Table 47 Raw'!Z142</f>
        <v>38.501099000000004</v>
      </c>
      <c r="Z146">
        <f>'AEO 2021 Table 47 Raw'!AA142</f>
        <v>39.041747999999998</v>
      </c>
      <c r="AA146">
        <f>'AEO 2021 Table 47 Raw'!AB142</f>
        <v>39.648375999999999</v>
      </c>
      <c r="AB146">
        <f>'AEO 2021 Table 47 Raw'!AC142</f>
        <v>40.328673999999999</v>
      </c>
      <c r="AC146">
        <f>'AEO 2021 Table 47 Raw'!AD142</f>
        <v>41.090331999999997</v>
      </c>
      <c r="AD146">
        <f>'AEO 2021 Table 47 Raw'!AE142</f>
        <v>41.953673999999999</v>
      </c>
      <c r="AE146">
        <f>'AEO 2021 Table 47 Raw'!AF142</f>
        <v>42.910522</v>
      </c>
      <c r="AF146">
        <f>'AEO 2021 Table 47 Raw'!AG142</f>
        <v>43.997498</v>
      </c>
      <c r="AG146">
        <f>'AEO 2021 Table 47 Raw'!AH142</f>
        <v>45.216735999999997</v>
      </c>
      <c r="AH146">
        <f>'AEO 2021 Table 47 Raw'!AI142</f>
        <v>46.560668999999997</v>
      </c>
      <c r="AI146">
        <f>'AEO 2021 Table 47 Raw'!AJ142</f>
        <v>48.034484999999997</v>
      </c>
      <c r="AJ146" s="62">
        <f>'AEO 2021 Table 47 Raw'!AK142</f>
        <v>7.0000000000000007E-2</v>
      </c>
    </row>
    <row r="147" spans="1:36">
      <c r="A147" t="s">
        <v>305</v>
      </c>
      <c r="B147" t="s">
        <v>782</v>
      </c>
      <c r="C147" t="s">
        <v>783</v>
      </c>
      <c r="D147" t="s">
        <v>316</v>
      </c>
      <c r="E147">
        <f>'AEO 2021 Table 47 Raw'!F143</f>
        <v>0</v>
      </c>
      <c r="F147">
        <f>'AEO 2021 Table 47 Raw'!G143</f>
        <v>0</v>
      </c>
      <c r="G147">
        <f>'AEO 2021 Table 47 Raw'!H143</f>
        <v>0</v>
      </c>
      <c r="H147">
        <f>'AEO 2021 Table 47 Raw'!I143</f>
        <v>2.9775420000000001</v>
      </c>
      <c r="I147">
        <f>'AEO 2021 Table 47 Raw'!J143</f>
        <v>8.6805970000000006</v>
      </c>
      <c r="J147">
        <f>'AEO 2021 Table 47 Raw'!K143</f>
        <v>6.9153989999999999</v>
      </c>
      <c r="K147">
        <f>'AEO 2021 Table 47 Raw'!L143</f>
        <v>4.2544259999999996</v>
      </c>
      <c r="L147">
        <f>'AEO 2021 Table 47 Raw'!M143</f>
        <v>4.751182</v>
      </c>
      <c r="M147">
        <f>'AEO 2021 Table 47 Raw'!N143</f>
        <v>5.3238750000000001</v>
      </c>
      <c r="N147">
        <f>'AEO 2021 Table 47 Raw'!O143</f>
        <v>5.9561599999999997</v>
      </c>
      <c r="O147">
        <f>'AEO 2021 Table 47 Raw'!P143</f>
        <v>6.6402460000000003</v>
      </c>
      <c r="P147">
        <f>'AEO 2021 Table 47 Raw'!Q143</f>
        <v>7.3683420000000002</v>
      </c>
      <c r="Q147">
        <f>'AEO 2021 Table 47 Raw'!R143</f>
        <v>8.103396</v>
      </c>
      <c r="R147">
        <f>'AEO 2021 Table 47 Raw'!S143</f>
        <v>8.8326259999999994</v>
      </c>
      <c r="S147">
        <f>'AEO 2021 Table 47 Raw'!T143</f>
        <v>9.5400709999999993</v>
      </c>
      <c r="T147">
        <f>'AEO 2021 Table 47 Raw'!U143</f>
        <v>10.204988</v>
      </c>
      <c r="U147">
        <f>'AEO 2021 Table 47 Raw'!V143</f>
        <v>10.797958</v>
      </c>
      <c r="V147">
        <f>'AEO 2021 Table 47 Raw'!W143</f>
        <v>11.309711</v>
      </c>
      <c r="W147">
        <f>'AEO 2021 Table 47 Raw'!X143</f>
        <v>11.703576999999999</v>
      </c>
      <c r="X147">
        <f>'AEO 2021 Table 47 Raw'!Y143</f>
        <v>13.841003000000001</v>
      </c>
      <c r="Y147">
        <f>'AEO 2021 Table 47 Raw'!Z143</f>
        <v>13.792847</v>
      </c>
      <c r="Z147">
        <f>'AEO 2021 Table 47 Raw'!AA143</f>
        <v>13.71373</v>
      </c>
      <c r="AA147">
        <f>'AEO 2021 Table 47 Raw'!AB143</f>
        <v>13.634949000000001</v>
      </c>
      <c r="AB147">
        <f>'AEO 2021 Table 47 Raw'!AC143</f>
        <v>13.560089</v>
      </c>
      <c r="AC147">
        <f>'AEO 2021 Table 47 Raw'!AD143</f>
        <v>13.497192</v>
      </c>
      <c r="AD147">
        <f>'AEO 2021 Table 47 Raw'!AE143</f>
        <v>13.455413999999999</v>
      </c>
      <c r="AE147">
        <f>'AEO 2021 Table 47 Raw'!AF143</f>
        <v>13.429107999999999</v>
      </c>
      <c r="AF147">
        <f>'AEO 2021 Table 47 Raw'!AG143</f>
        <v>13.450851</v>
      </c>
      <c r="AG147">
        <f>'AEO 2021 Table 47 Raw'!AH143</f>
        <v>13.517455999999999</v>
      </c>
      <c r="AH147">
        <f>'AEO 2021 Table 47 Raw'!AI143</f>
        <v>13.634537</v>
      </c>
      <c r="AI147">
        <f>'AEO 2021 Table 47 Raw'!AJ143</f>
        <v>13.803084999999999</v>
      </c>
      <c r="AJ147" s="62" t="str">
        <f>'AEO 2021 Table 47 Raw'!AK143</f>
        <v>- -</v>
      </c>
    </row>
    <row r="148" spans="1:36">
      <c r="A148" t="s">
        <v>306</v>
      </c>
      <c r="B148" t="s">
        <v>784</v>
      </c>
      <c r="C148" t="s">
        <v>785</v>
      </c>
      <c r="D148" t="s">
        <v>316</v>
      </c>
      <c r="E148">
        <f>'AEO 2021 Table 47 Raw'!F144</f>
        <v>0</v>
      </c>
      <c r="F148">
        <f>'AEO 2021 Table 47 Raw'!G144</f>
        <v>0</v>
      </c>
      <c r="G148">
        <f>'AEO 2021 Table 47 Raw'!H144</f>
        <v>0</v>
      </c>
      <c r="H148">
        <f>'AEO 2021 Table 47 Raw'!I144</f>
        <v>7.1648579999999997</v>
      </c>
      <c r="I148">
        <f>'AEO 2021 Table 47 Raw'!J144</f>
        <v>3.366028</v>
      </c>
      <c r="J148">
        <f>'AEO 2021 Table 47 Raw'!K144</f>
        <v>16.375488000000001</v>
      </c>
      <c r="K148">
        <f>'AEO 2021 Table 47 Raw'!L144</f>
        <v>17.233001999999999</v>
      </c>
      <c r="L148">
        <f>'AEO 2021 Table 47 Raw'!M144</f>
        <v>17.19577</v>
      </c>
      <c r="M148">
        <f>'AEO 2021 Table 47 Raw'!N144</f>
        <v>17.098053</v>
      </c>
      <c r="N148">
        <f>'AEO 2021 Table 47 Raw'!O144</f>
        <v>16.948608</v>
      </c>
      <c r="O148">
        <f>'AEO 2021 Table 47 Raw'!P144</f>
        <v>16.765991</v>
      </c>
      <c r="P148">
        <f>'AEO 2021 Table 47 Raw'!Q144</f>
        <v>16.551300000000001</v>
      </c>
      <c r="Q148">
        <f>'AEO 2021 Table 47 Raw'!R144</f>
        <v>16.263672</v>
      </c>
      <c r="R148">
        <f>'AEO 2021 Table 47 Raw'!S144</f>
        <v>15.930206</v>
      </c>
      <c r="S148">
        <f>'AEO 2021 Table 47 Raw'!T144</f>
        <v>16.655730999999999</v>
      </c>
      <c r="T148">
        <f>'AEO 2021 Table 47 Raw'!U144</f>
        <v>18.315674000000001</v>
      </c>
      <c r="U148">
        <f>'AEO 2021 Table 47 Raw'!V144</f>
        <v>17.725159000000001</v>
      </c>
      <c r="V148">
        <f>'AEO 2021 Table 47 Raw'!W144</f>
        <v>17.078368999999999</v>
      </c>
      <c r="W148">
        <f>'AEO 2021 Table 47 Raw'!X144</f>
        <v>16.294464000000001</v>
      </c>
      <c r="X148">
        <f>'AEO 2021 Table 47 Raw'!Y144</f>
        <v>15.675629000000001</v>
      </c>
      <c r="Y148">
        <f>'AEO 2021 Table 47 Raw'!Z144</f>
        <v>15.418823</v>
      </c>
      <c r="Z148">
        <f>'AEO 2021 Table 47 Raw'!AA144</f>
        <v>15.208862</v>
      </c>
      <c r="AA148">
        <f>'AEO 2021 Table 47 Raw'!AB144</f>
        <v>15.053131</v>
      </c>
      <c r="AB148">
        <f>'AEO 2021 Table 47 Raw'!AC144</f>
        <v>14.944855</v>
      </c>
      <c r="AC148">
        <f>'AEO 2021 Table 47 Raw'!AD144</f>
        <v>14.891052</v>
      </c>
      <c r="AD148">
        <f>'AEO 2021 Table 47 Raw'!AE144</f>
        <v>14.893921000000001</v>
      </c>
      <c r="AE148">
        <f>'AEO 2021 Table 47 Raw'!AF144</f>
        <v>14.936066</v>
      </c>
      <c r="AF148">
        <f>'AEO 2021 Table 47 Raw'!AG144</f>
        <v>15.024811</v>
      </c>
      <c r="AG148">
        <f>'AEO 2021 Table 47 Raw'!AH144</f>
        <v>15.156494</v>
      </c>
      <c r="AH148">
        <f>'AEO 2021 Table 47 Raw'!AI144</f>
        <v>15.321441999999999</v>
      </c>
      <c r="AI148">
        <f>'AEO 2021 Table 47 Raw'!AJ144</f>
        <v>15.525634999999999</v>
      </c>
      <c r="AJ148" s="62" t="str">
        <f>'AEO 2021 Table 47 Raw'!AK144</f>
        <v>- -</v>
      </c>
    </row>
    <row r="149" spans="1:36">
      <c r="A149" t="s">
        <v>168</v>
      </c>
      <c r="B149" t="s">
        <v>786</v>
      </c>
      <c r="C149" t="s">
        <v>787</v>
      </c>
      <c r="D149" t="s">
        <v>316</v>
      </c>
      <c r="E149">
        <f>'AEO 2021 Table 47 Raw'!F145</f>
        <v>35.955238000000001</v>
      </c>
      <c r="F149">
        <f>'AEO 2021 Table 47 Raw'!G145</f>
        <v>0</v>
      </c>
      <c r="G149">
        <f>'AEO 2021 Table 47 Raw'!H145</f>
        <v>185.886383</v>
      </c>
      <c r="H149">
        <f>'AEO 2021 Table 47 Raw'!I145</f>
        <v>849.73913600000003</v>
      </c>
      <c r="I149">
        <f>'AEO 2021 Table 47 Raw'!J145</f>
        <v>1656.9147949999999</v>
      </c>
      <c r="J149">
        <f>'AEO 2021 Table 47 Raw'!K145</f>
        <v>1935.6429439999999</v>
      </c>
      <c r="K149">
        <f>'AEO 2021 Table 47 Raw'!L145</f>
        <v>1847.9829099999999</v>
      </c>
      <c r="L149">
        <f>'AEO 2021 Table 47 Raw'!M145</f>
        <v>1928.2304690000001</v>
      </c>
      <c r="M149">
        <f>'AEO 2021 Table 47 Raw'!N145</f>
        <v>2110.6347660000001</v>
      </c>
      <c r="N149">
        <f>'AEO 2021 Table 47 Raw'!O145</f>
        <v>2181.5561520000001</v>
      </c>
      <c r="O149">
        <f>'AEO 2021 Table 47 Raw'!P145</f>
        <v>2323.6020509999998</v>
      </c>
      <c r="P149">
        <f>'AEO 2021 Table 47 Raw'!Q145</f>
        <v>2438.900635</v>
      </c>
      <c r="Q149">
        <f>'AEO 2021 Table 47 Raw'!R145</f>
        <v>2561.890625</v>
      </c>
      <c r="R149">
        <f>'AEO 2021 Table 47 Raw'!S145</f>
        <v>2672.1687010000001</v>
      </c>
      <c r="S149">
        <f>'AEO 2021 Table 47 Raw'!T145</f>
        <v>2777.7583009999998</v>
      </c>
      <c r="T149">
        <f>'AEO 2021 Table 47 Raw'!U145</f>
        <v>2893.2329100000002</v>
      </c>
      <c r="U149">
        <f>'AEO 2021 Table 47 Raw'!V145</f>
        <v>2944.663818</v>
      </c>
      <c r="V149">
        <f>'AEO 2021 Table 47 Raw'!W145</f>
        <v>2998.6687010000001</v>
      </c>
      <c r="W149">
        <f>'AEO 2021 Table 47 Raw'!X145</f>
        <v>3086.125732</v>
      </c>
      <c r="X149">
        <f>'AEO 2021 Table 47 Raw'!Y145</f>
        <v>3175.0561520000001</v>
      </c>
      <c r="Y149">
        <f>'AEO 2021 Table 47 Raw'!Z145</f>
        <v>3264.109375</v>
      </c>
      <c r="Z149">
        <f>'AEO 2021 Table 47 Raw'!AA145</f>
        <v>3340.2451169999999</v>
      </c>
      <c r="AA149">
        <f>'AEO 2021 Table 47 Raw'!AB145</f>
        <v>3437.7016600000002</v>
      </c>
      <c r="AB149">
        <f>'AEO 2021 Table 47 Raw'!AC145</f>
        <v>3528.4958499999998</v>
      </c>
      <c r="AC149">
        <f>'AEO 2021 Table 47 Raw'!AD145</f>
        <v>3604.1289059999999</v>
      </c>
      <c r="AD149">
        <f>'AEO 2021 Table 47 Raw'!AE145</f>
        <v>3671.392578</v>
      </c>
      <c r="AE149">
        <f>'AEO 2021 Table 47 Raw'!AF145</f>
        <v>3731.2197270000001</v>
      </c>
      <c r="AF149">
        <f>'AEO 2021 Table 47 Raw'!AG145</f>
        <v>3821.0976559999999</v>
      </c>
      <c r="AG149">
        <f>'AEO 2021 Table 47 Raw'!AH145</f>
        <v>3931.711182</v>
      </c>
      <c r="AH149">
        <f>'AEO 2021 Table 47 Raw'!AI145</f>
        <v>4032.3110350000002</v>
      </c>
      <c r="AI149">
        <f>'AEO 2021 Table 47 Raw'!AJ145</f>
        <v>4140.935547</v>
      </c>
      <c r="AJ149" s="62">
        <f>'AEO 2021 Table 47 Raw'!AK145</f>
        <v>0.17100000000000001</v>
      </c>
    </row>
    <row r="150" spans="1:36">
      <c r="A150" t="s">
        <v>307</v>
      </c>
      <c r="B150"/>
    </row>
    <row r="151" spans="1:36">
      <c r="A151" t="s">
        <v>308</v>
      </c>
      <c r="B151"/>
    </row>
    <row r="152" spans="1:36">
      <c r="A152" t="s">
        <v>304</v>
      </c>
      <c r="B152" t="s">
        <v>788</v>
      </c>
      <c r="C152" t="s">
        <v>789</v>
      </c>
      <c r="D152" t="s">
        <v>322</v>
      </c>
      <c r="E152">
        <f>'AEO 2021 Table 47 Raw'!F148</f>
        <v>72.128135999999998</v>
      </c>
      <c r="F152">
        <f>'AEO 2021 Table 47 Raw'!G148</f>
        <v>72.883949000000001</v>
      </c>
      <c r="G152">
        <f>'AEO 2021 Table 47 Raw'!H148</f>
        <v>73.486915999999994</v>
      </c>
      <c r="H152">
        <f>'AEO 2021 Table 47 Raw'!I148</f>
        <v>74.055107000000007</v>
      </c>
      <c r="I152">
        <f>'AEO 2021 Table 47 Raw'!J148</f>
        <v>74.520424000000006</v>
      </c>
      <c r="J152">
        <f>'AEO 2021 Table 47 Raw'!K148</f>
        <v>74.961937000000006</v>
      </c>
      <c r="K152">
        <f>'AEO 2021 Table 47 Raw'!L148</f>
        <v>75.376930000000002</v>
      </c>
      <c r="L152">
        <f>'AEO 2021 Table 47 Raw'!M148</f>
        <v>75.789848000000006</v>
      </c>
      <c r="M152">
        <f>'AEO 2021 Table 47 Raw'!N148</f>
        <v>76.203811999999999</v>
      </c>
      <c r="N152">
        <f>'AEO 2021 Table 47 Raw'!O148</f>
        <v>76.618744000000007</v>
      </c>
      <c r="O152">
        <f>'AEO 2021 Table 47 Raw'!P148</f>
        <v>77.046111999999994</v>
      </c>
      <c r="P152">
        <f>'AEO 2021 Table 47 Raw'!Q148</f>
        <v>77.483222999999995</v>
      </c>
      <c r="Q152">
        <f>'AEO 2021 Table 47 Raw'!R148</f>
        <v>77.930458000000002</v>
      </c>
      <c r="R152">
        <f>'AEO 2021 Table 47 Raw'!S148</f>
        <v>78.386459000000002</v>
      </c>
      <c r="S152">
        <f>'AEO 2021 Table 47 Raw'!T148</f>
        <v>78.850243000000006</v>
      </c>
      <c r="T152">
        <f>'AEO 2021 Table 47 Raw'!U148</f>
        <v>79.317276000000007</v>
      </c>
      <c r="U152">
        <f>'AEO 2021 Table 47 Raw'!V148</f>
        <v>79.784171999999998</v>
      </c>
      <c r="V152">
        <f>'AEO 2021 Table 47 Raw'!W148</f>
        <v>80.252396000000005</v>
      </c>
      <c r="W152">
        <f>'AEO 2021 Table 47 Raw'!X148</f>
        <v>80.727455000000006</v>
      </c>
      <c r="X152">
        <f>'AEO 2021 Table 47 Raw'!Y148</f>
        <v>81.208931000000007</v>
      </c>
      <c r="Y152">
        <f>'AEO 2021 Table 47 Raw'!Z148</f>
        <v>81.696815000000001</v>
      </c>
      <c r="Z152">
        <f>'AEO 2021 Table 47 Raw'!AA148</f>
        <v>82.190582000000006</v>
      </c>
      <c r="AA152">
        <f>'AEO 2021 Table 47 Raw'!AB148</f>
        <v>82.690903000000006</v>
      </c>
      <c r="AB152">
        <f>'AEO 2021 Table 47 Raw'!AC148</f>
        <v>83.197113000000002</v>
      </c>
      <c r="AC152">
        <f>'AEO 2021 Table 47 Raw'!AD148</f>
        <v>83.706657000000007</v>
      </c>
      <c r="AD152">
        <f>'AEO 2021 Table 47 Raw'!AE148</f>
        <v>84.218361000000002</v>
      </c>
      <c r="AE152">
        <f>'AEO 2021 Table 47 Raw'!AF148</f>
        <v>84.735236999999998</v>
      </c>
      <c r="AF152">
        <f>'AEO 2021 Table 47 Raw'!AG148</f>
        <v>85.257110999999995</v>
      </c>
      <c r="AG152">
        <f>'AEO 2021 Table 47 Raw'!AH148</f>
        <v>85.784453999999997</v>
      </c>
      <c r="AH152">
        <f>'AEO 2021 Table 47 Raw'!AI148</f>
        <v>86.316131999999996</v>
      </c>
      <c r="AI152">
        <f>'AEO 2021 Table 47 Raw'!AJ148</f>
        <v>86.852080999999998</v>
      </c>
      <c r="AJ152" s="62">
        <f>'AEO 2021 Table 47 Raw'!AK148</f>
        <v>6.0000000000000001E-3</v>
      </c>
    </row>
    <row r="153" spans="1:36">
      <c r="A153" t="s">
        <v>305</v>
      </c>
      <c r="B153" t="s">
        <v>790</v>
      </c>
      <c r="C153" t="s">
        <v>791</v>
      </c>
      <c r="D153" t="s">
        <v>322</v>
      </c>
      <c r="E153">
        <f>'AEO 2021 Table 47 Raw'!F149</f>
        <v>98.685333</v>
      </c>
      <c r="F153">
        <f>'AEO 2021 Table 47 Raw'!G149</f>
        <v>98.321938000000003</v>
      </c>
      <c r="G153">
        <f>'AEO 2021 Table 47 Raw'!H149</f>
        <v>98.853035000000006</v>
      </c>
      <c r="H153">
        <f>'AEO 2021 Table 47 Raw'!I149</f>
        <v>99.491898000000006</v>
      </c>
      <c r="I153">
        <f>'AEO 2021 Table 47 Raw'!J149</f>
        <v>100.15434999999999</v>
      </c>
      <c r="J153">
        <f>'AEO 2021 Table 47 Raw'!K149</f>
        <v>100.832047</v>
      </c>
      <c r="K153">
        <f>'AEO 2021 Table 47 Raw'!L149</f>
        <v>101.50914</v>
      </c>
      <c r="L153">
        <f>'AEO 2021 Table 47 Raw'!M149</f>
        <v>102.19332900000001</v>
      </c>
      <c r="M153">
        <f>'AEO 2021 Table 47 Raw'!N149</f>
        <v>102.884995</v>
      </c>
      <c r="N153">
        <f>'AEO 2021 Table 47 Raw'!O149</f>
        <v>103.58461800000001</v>
      </c>
      <c r="O153">
        <f>'AEO 2021 Table 47 Raw'!P149</f>
        <v>104.29286999999999</v>
      </c>
      <c r="P153">
        <f>'AEO 2021 Table 47 Raw'!Q149</f>
        <v>105.00610399999999</v>
      </c>
      <c r="Q153">
        <f>'AEO 2021 Table 47 Raw'!R149</f>
        <v>105.726578</v>
      </c>
      <c r="R153">
        <f>'AEO 2021 Table 47 Raw'!S149</f>
        <v>106.45575700000001</v>
      </c>
      <c r="S153">
        <f>'AEO 2021 Table 47 Raw'!T149</f>
        <v>107.19358800000001</v>
      </c>
      <c r="T153">
        <f>'AEO 2021 Table 47 Raw'!U149</f>
        <v>107.939285</v>
      </c>
      <c r="U153">
        <f>'AEO 2021 Table 47 Raw'!V149</f>
        <v>108.69369500000001</v>
      </c>
      <c r="V153">
        <f>'AEO 2021 Table 47 Raw'!W149</f>
        <v>109.456062</v>
      </c>
      <c r="W153">
        <f>'AEO 2021 Table 47 Raw'!X149</f>
        <v>110.22628</v>
      </c>
      <c r="X153">
        <f>'AEO 2021 Table 47 Raw'!Y149</f>
        <v>111.00415</v>
      </c>
      <c r="Y153">
        <f>'AEO 2021 Table 47 Raw'!Z149</f>
        <v>111.789177</v>
      </c>
      <c r="Z153">
        <f>'AEO 2021 Table 47 Raw'!AA149</f>
        <v>112.581093</v>
      </c>
      <c r="AA153">
        <f>'AEO 2021 Table 47 Raw'!AB149</f>
        <v>113.380219</v>
      </c>
      <c r="AB153">
        <f>'AEO 2021 Table 47 Raw'!AC149</f>
        <v>114.18693500000001</v>
      </c>
      <c r="AC153">
        <f>'AEO 2021 Table 47 Raw'!AD149</f>
        <v>115.001183</v>
      </c>
      <c r="AD153">
        <f>'AEO 2021 Table 47 Raw'!AE149</f>
        <v>115.823639</v>
      </c>
      <c r="AE153">
        <f>'AEO 2021 Table 47 Raw'!AF149</f>
        <v>116.65564000000001</v>
      </c>
      <c r="AF153">
        <f>'AEO 2021 Table 47 Raw'!AG149</f>
        <v>117.496109</v>
      </c>
      <c r="AG153">
        <f>'AEO 2021 Table 47 Raw'!AH149</f>
        <v>118.34491</v>
      </c>
      <c r="AH153">
        <f>'AEO 2021 Table 47 Raw'!AI149</f>
        <v>119.20193500000001</v>
      </c>
      <c r="AI153">
        <f>'AEO 2021 Table 47 Raw'!AJ149</f>
        <v>120.06690999999999</v>
      </c>
      <c r="AJ153" s="62">
        <f>'AEO 2021 Table 47 Raw'!AK149</f>
        <v>7.0000000000000001E-3</v>
      </c>
    </row>
    <row r="154" spans="1:36">
      <c r="A154" t="s">
        <v>306</v>
      </c>
      <c r="B154" t="s">
        <v>792</v>
      </c>
      <c r="C154" t="s">
        <v>793</v>
      </c>
      <c r="D154" t="s">
        <v>322</v>
      </c>
      <c r="E154">
        <f>'AEO 2021 Table 47 Raw'!F150</f>
        <v>52.308804000000002</v>
      </c>
      <c r="F154">
        <f>'AEO 2021 Table 47 Raw'!G150</f>
        <v>52.824871000000002</v>
      </c>
      <c r="G154">
        <f>'AEO 2021 Table 47 Raw'!H150</f>
        <v>53.251980000000003</v>
      </c>
      <c r="H154">
        <f>'AEO 2021 Table 47 Raw'!I150</f>
        <v>53.659874000000002</v>
      </c>
      <c r="I154">
        <f>'AEO 2021 Table 47 Raw'!J150</f>
        <v>54.114356999999998</v>
      </c>
      <c r="J154">
        <f>'AEO 2021 Table 47 Raw'!K150</f>
        <v>54.552596999999999</v>
      </c>
      <c r="K154">
        <f>'AEO 2021 Table 47 Raw'!L150</f>
        <v>55.007880999999998</v>
      </c>
      <c r="L154">
        <f>'AEO 2021 Table 47 Raw'!M150</f>
        <v>55.477145999999998</v>
      </c>
      <c r="M154">
        <f>'AEO 2021 Table 47 Raw'!N150</f>
        <v>55.954990000000002</v>
      </c>
      <c r="N154">
        <f>'AEO 2021 Table 47 Raw'!O150</f>
        <v>56.442473999999997</v>
      </c>
      <c r="O154">
        <f>'AEO 2021 Table 47 Raw'!P150</f>
        <v>56.921214999999997</v>
      </c>
      <c r="P154">
        <f>'AEO 2021 Table 47 Raw'!Q150</f>
        <v>57.393828999999997</v>
      </c>
      <c r="Q154">
        <f>'AEO 2021 Table 47 Raw'!R150</f>
        <v>57.861342999999998</v>
      </c>
      <c r="R154">
        <f>'AEO 2021 Table 47 Raw'!S150</f>
        <v>58.328850000000003</v>
      </c>
      <c r="S154">
        <f>'AEO 2021 Table 47 Raw'!T150</f>
        <v>58.798340000000003</v>
      </c>
      <c r="T154">
        <f>'AEO 2021 Table 47 Raw'!U150</f>
        <v>59.275317999999999</v>
      </c>
      <c r="U154">
        <f>'AEO 2021 Table 47 Raw'!V150</f>
        <v>59.765712999999998</v>
      </c>
      <c r="V154">
        <f>'AEO 2021 Table 47 Raw'!W150</f>
        <v>60.266044999999998</v>
      </c>
      <c r="W154">
        <f>'AEO 2021 Table 47 Raw'!X150</f>
        <v>60.766384000000002</v>
      </c>
      <c r="X154">
        <f>'AEO 2021 Table 47 Raw'!Y150</f>
        <v>61.267299999999999</v>
      </c>
      <c r="Y154">
        <f>'AEO 2021 Table 47 Raw'!Z150</f>
        <v>61.768635000000003</v>
      </c>
      <c r="Z154">
        <f>'AEO 2021 Table 47 Raw'!AA150</f>
        <v>62.271628999999997</v>
      </c>
      <c r="AA154">
        <f>'AEO 2021 Table 47 Raw'!AB150</f>
        <v>62.774887</v>
      </c>
      <c r="AB154">
        <f>'AEO 2021 Table 47 Raw'!AC150</f>
        <v>63.279845999999999</v>
      </c>
      <c r="AC154">
        <f>'AEO 2021 Table 47 Raw'!AD150</f>
        <v>63.791156999999998</v>
      </c>
      <c r="AD154">
        <f>'AEO 2021 Table 47 Raw'!AE150</f>
        <v>64.311615000000003</v>
      </c>
      <c r="AE154">
        <f>'AEO 2021 Table 47 Raw'!AF150</f>
        <v>64.838295000000002</v>
      </c>
      <c r="AF154">
        <f>'AEO 2021 Table 47 Raw'!AG150</f>
        <v>65.369522000000003</v>
      </c>
      <c r="AG154">
        <f>'AEO 2021 Table 47 Raw'!AH150</f>
        <v>65.904258999999996</v>
      </c>
      <c r="AH154">
        <f>'AEO 2021 Table 47 Raw'!AI150</f>
        <v>66.444641000000004</v>
      </c>
      <c r="AI154">
        <f>'AEO 2021 Table 47 Raw'!AJ150</f>
        <v>66.990798999999996</v>
      </c>
      <c r="AJ154" s="62">
        <f>'AEO 2021 Table 47 Raw'!AK150</f>
        <v>8.0000000000000002E-3</v>
      </c>
    </row>
    <row r="155" spans="1:36">
      <c r="A155" t="s">
        <v>309</v>
      </c>
      <c r="B155" t="s">
        <v>794</v>
      </c>
      <c r="C155" t="s">
        <v>795</v>
      </c>
      <c r="D155" t="s">
        <v>322</v>
      </c>
      <c r="E155">
        <f>'AEO 2021 Table 47 Raw'!F151</f>
        <v>72.928985999999995</v>
      </c>
      <c r="F155">
        <f>'AEO 2021 Table 47 Raw'!G151</f>
        <v>76.309700000000007</v>
      </c>
      <c r="G155">
        <f>'AEO 2021 Table 47 Raw'!H151</f>
        <v>77.838486000000003</v>
      </c>
      <c r="H155">
        <f>'AEO 2021 Table 47 Raw'!I151</f>
        <v>78.927611999999996</v>
      </c>
      <c r="I155">
        <f>'AEO 2021 Table 47 Raw'!J151</f>
        <v>79.827156000000002</v>
      </c>
      <c r="J155">
        <f>'AEO 2021 Table 47 Raw'!K151</f>
        <v>80.430770999999993</v>
      </c>
      <c r="K155">
        <f>'AEO 2021 Table 47 Raw'!L151</f>
        <v>80.959007</v>
      </c>
      <c r="L155">
        <f>'AEO 2021 Table 47 Raw'!M151</f>
        <v>81.486373999999998</v>
      </c>
      <c r="M155">
        <f>'AEO 2021 Table 47 Raw'!N151</f>
        <v>82.013023000000004</v>
      </c>
      <c r="N155">
        <f>'AEO 2021 Table 47 Raw'!O151</f>
        <v>82.539947999999995</v>
      </c>
      <c r="O155">
        <f>'AEO 2021 Table 47 Raw'!P151</f>
        <v>83.071106</v>
      </c>
      <c r="P155">
        <f>'AEO 2021 Table 47 Raw'!Q151</f>
        <v>83.604263000000003</v>
      </c>
      <c r="Q155">
        <f>'AEO 2021 Table 47 Raw'!R151</f>
        <v>84.141784999999999</v>
      </c>
      <c r="R155">
        <f>'AEO 2021 Table 47 Raw'!S151</f>
        <v>84.684937000000005</v>
      </c>
      <c r="S155">
        <f>'AEO 2021 Table 47 Raw'!T151</f>
        <v>85.233718999999994</v>
      </c>
      <c r="T155">
        <f>'AEO 2021 Table 47 Raw'!U151</f>
        <v>85.785713000000001</v>
      </c>
      <c r="U155">
        <f>'AEO 2021 Table 47 Raw'!V151</f>
        <v>86.339934999999997</v>
      </c>
      <c r="V155">
        <f>'AEO 2021 Table 47 Raw'!W151</f>
        <v>86.896529999999998</v>
      </c>
      <c r="W155">
        <f>'AEO 2021 Table 47 Raw'!X151</f>
        <v>87.457413000000003</v>
      </c>
      <c r="X155">
        <f>'AEO 2021 Table 47 Raw'!Y151</f>
        <v>88.022437999999994</v>
      </c>
      <c r="Y155">
        <f>'AEO 2021 Table 47 Raw'!Z151</f>
        <v>88.591376999999994</v>
      </c>
      <c r="Z155">
        <f>'AEO 2021 Table 47 Raw'!AA151</f>
        <v>89.16404</v>
      </c>
      <c r="AA155">
        <f>'AEO 2021 Table 47 Raw'!AB151</f>
        <v>89.740752999999998</v>
      </c>
      <c r="AB155">
        <f>'AEO 2021 Table 47 Raw'!AC151</f>
        <v>90.321617000000003</v>
      </c>
      <c r="AC155">
        <f>'AEO 2021 Table 47 Raw'!AD151</f>
        <v>90.905929999999998</v>
      </c>
      <c r="AD155">
        <f>'AEO 2021 Table 47 Raw'!AE151</f>
        <v>91.493628999999999</v>
      </c>
      <c r="AE155">
        <f>'AEO 2021 Table 47 Raw'!AF151</f>
        <v>92.086380000000005</v>
      </c>
      <c r="AF155">
        <f>'AEO 2021 Table 47 Raw'!AG151</f>
        <v>92.683807000000002</v>
      </c>
      <c r="AG155">
        <f>'AEO 2021 Table 47 Raw'!AH151</f>
        <v>93.286156000000005</v>
      </c>
      <c r="AH155">
        <f>'AEO 2021 Table 47 Raw'!AI151</f>
        <v>93.893203999999997</v>
      </c>
      <c r="AI155">
        <f>'AEO 2021 Table 47 Raw'!AJ151</f>
        <v>94.505043000000001</v>
      </c>
      <c r="AJ155" s="62">
        <f>'AEO 2021 Table 47 Raw'!AK151</f>
        <v>8.9999999999999993E-3</v>
      </c>
    </row>
    <row r="156" spans="1:36">
      <c r="A156" t="s">
        <v>310</v>
      </c>
      <c r="B156"/>
    </row>
    <row r="157" spans="1:36">
      <c r="A157" t="s">
        <v>304</v>
      </c>
      <c r="B157" t="s">
        <v>796</v>
      </c>
      <c r="C157" t="s">
        <v>797</v>
      </c>
      <c r="D157" t="s">
        <v>322</v>
      </c>
      <c r="E157">
        <f>'AEO 2021 Table 47 Raw'!F153</f>
        <v>70.292350999999996</v>
      </c>
      <c r="F157">
        <f>'AEO 2021 Table 47 Raw'!G153</f>
        <v>68.942374999999998</v>
      </c>
      <c r="G157">
        <f>'AEO 2021 Table 47 Raw'!H153</f>
        <v>68.489531999999997</v>
      </c>
      <c r="H157">
        <f>'AEO 2021 Table 47 Raw'!I153</f>
        <v>68.660172000000003</v>
      </c>
      <c r="I157">
        <f>'AEO 2021 Table 47 Raw'!J153</f>
        <v>69.070212999999995</v>
      </c>
      <c r="J157">
        <f>'AEO 2021 Table 47 Raw'!K153</f>
        <v>69.534630000000007</v>
      </c>
      <c r="K157">
        <f>'AEO 2021 Table 47 Raw'!L153</f>
        <v>69.959357999999995</v>
      </c>
      <c r="L157">
        <f>'AEO 2021 Table 47 Raw'!M153</f>
        <v>70.392112999999995</v>
      </c>
      <c r="M157">
        <f>'AEO 2021 Table 47 Raw'!N153</f>
        <v>70.860596000000001</v>
      </c>
      <c r="N157">
        <f>'AEO 2021 Table 47 Raw'!O153</f>
        <v>71.308700999999999</v>
      </c>
      <c r="O157">
        <f>'AEO 2021 Table 47 Raw'!P153</f>
        <v>71.769858999999997</v>
      </c>
      <c r="P157">
        <f>'AEO 2021 Table 47 Raw'!Q153</f>
        <v>72.239395000000002</v>
      </c>
      <c r="Q157">
        <f>'AEO 2021 Table 47 Raw'!R153</f>
        <v>72.738358000000005</v>
      </c>
      <c r="R157">
        <f>'AEO 2021 Table 47 Raw'!S153</f>
        <v>73.248604</v>
      </c>
      <c r="S157">
        <f>'AEO 2021 Table 47 Raw'!T153</f>
        <v>73.761359999999996</v>
      </c>
      <c r="T157">
        <f>'AEO 2021 Table 47 Raw'!U153</f>
        <v>74.264449999999997</v>
      </c>
      <c r="U157">
        <f>'AEO 2021 Table 47 Raw'!V153</f>
        <v>74.754677000000001</v>
      </c>
      <c r="V157">
        <f>'AEO 2021 Table 47 Raw'!W153</f>
        <v>75.238692999999998</v>
      </c>
      <c r="W157">
        <f>'AEO 2021 Table 47 Raw'!X153</f>
        <v>75.716988000000001</v>
      </c>
      <c r="X157">
        <f>'AEO 2021 Table 47 Raw'!Y153</f>
        <v>76.176529000000002</v>
      </c>
      <c r="Y157">
        <f>'AEO 2021 Table 47 Raw'!Z153</f>
        <v>76.636238000000006</v>
      </c>
      <c r="Z157">
        <f>'AEO 2021 Table 47 Raw'!AA153</f>
        <v>77.095473999999996</v>
      </c>
      <c r="AA157">
        <f>'AEO 2021 Table 47 Raw'!AB153</f>
        <v>77.565535999999994</v>
      </c>
      <c r="AB157">
        <f>'AEO 2021 Table 47 Raw'!AC153</f>
        <v>78.041427999999996</v>
      </c>
      <c r="AC157">
        <f>'AEO 2021 Table 47 Raw'!AD153</f>
        <v>78.514022999999995</v>
      </c>
      <c r="AD157">
        <f>'AEO 2021 Table 47 Raw'!AE153</f>
        <v>78.975204000000005</v>
      </c>
      <c r="AE157">
        <f>'AEO 2021 Table 47 Raw'!AF153</f>
        <v>79.434997999999993</v>
      </c>
      <c r="AF157">
        <f>'AEO 2021 Table 47 Raw'!AG153</f>
        <v>79.897780999999995</v>
      </c>
      <c r="AG157">
        <f>'AEO 2021 Table 47 Raw'!AH153</f>
        <v>80.364104999999995</v>
      </c>
      <c r="AH157">
        <f>'AEO 2021 Table 47 Raw'!AI153</f>
        <v>80.824600000000004</v>
      </c>
      <c r="AI157">
        <f>'AEO 2021 Table 47 Raw'!AJ153</f>
        <v>81.286834999999996</v>
      </c>
      <c r="AJ157" s="62">
        <f>'AEO 2021 Table 47 Raw'!AK153</f>
        <v>5.0000000000000001E-3</v>
      </c>
    </row>
    <row r="158" spans="1:36">
      <c r="A158" t="s">
        <v>305</v>
      </c>
      <c r="B158" t="s">
        <v>798</v>
      </c>
      <c r="C158" t="s">
        <v>799</v>
      </c>
      <c r="D158" t="s">
        <v>322</v>
      </c>
      <c r="E158">
        <f>'AEO 2021 Table 47 Raw'!F154</f>
        <v>94.948577999999998</v>
      </c>
      <c r="F158">
        <f>'AEO 2021 Table 47 Raw'!G154</f>
        <v>92.893439999999998</v>
      </c>
      <c r="G158">
        <f>'AEO 2021 Table 47 Raw'!H154</f>
        <v>91.768394000000001</v>
      </c>
      <c r="H158">
        <f>'AEO 2021 Table 47 Raw'!I154</f>
        <v>91.427657999999994</v>
      </c>
      <c r="I158">
        <f>'AEO 2021 Table 47 Raw'!J154</f>
        <v>92.074753000000001</v>
      </c>
      <c r="J158">
        <f>'AEO 2021 Table 47 Raw'!K154</f>
        <v>92.768944000000005</v>
      </c>
      <c r="K158">
        <f>'AEO 2021 Table 47 Raw'!L154</f>
        <v>93.462295999999995</v>
      </c>
      <c r="L158">
        <f>'AEO 2021 Table 47 Raw'!M154</f>
        <v>94.121871999999996</v>
      </c>
      <c r="M158">
        <f>'AEO 2021 Table 47 Raw'!N154</f>
        <v>94.610252000000003</v>
      </c>
      <c r="N158">
        <f>'AEO 2021 Table 47 Raw'!O154</f>
        <v>95.112999000000002</v>
      </c>
      <c r="O158">
        <f>'AEO 2021 Table 47 Raw'!P154</f>
        <v>95.690865000000002</v>
      </c>
      <c r="P158">
        <f>'AEO 2021 Table 47 Raw'!Q154</f>
        <v>96.334418999999997</v>
      </c>
      <c r="Q158">
        <f>'AEO 2021 Table 47 Raw'!R154</f>
        <v>97.023651000000001</v>
      </c>
      <c r="R158">
        <f>'AEO 2021 Table 47 Raw'!S154</f>
        <v>97.818366999999995</v>
      </c>
      <c r="S158">
        <f>'AEO 2021 Table 47 Raw'!T154</f>
        <v>98.656120000000001</v>
      </c>
      <c r="T158">
        <f>'AEO 2021 Table 47 Raw'!U154</f>
        <v>99.595100000000002</v>
      </c>
      <c r="U158">
        <f>'AEO 2021 Table 47 Raw'!V154</f>
        <v>100.570114</v>
      </c>
      <c r="V158">
        <f>'AEO 2021 Table 47 Raw'!W154</f>
        <v>101.55437499999999</v>
      </c>
      <c r="W158">
        <f>'AEO 2021 Table 47 Raw'!X154</f>
        <v>102.54235799999999</v>
      </c>
      <c r="X158">
        <f>'AEO 2021 Table 47 Raw'!Y154</f>
        <v>103.51049</v>
      </c>
      <c r="Y158">
        <f>'AEO 2021 Table 47 Raw'!Z154</f>
        <v>104.440895</v>
      </c>
      <c r="Z158">
        <f>'AEO 2021 Table 47 Raw'!AA154</f>
        <v>105.368263</v>
      </c>
      <c r="AA158">
        <f>'AEO 2021 Table 47 Raw'!AB154</f>
        <v>106.28737599999999</v>
      </c>
      <c r="AB158">
        <f>'AEO 2021 Table 47 Raw'!AC154</f>
        <v>107.23452</v>
      </c>
      <c r="AC158">
        <f>'AEO 2021 Table 47 Raw'!AD154</f>
        <v>108.10657500000001</v>
      </c>
      <c r="AD158">
        <f>'AEO 2021 Table 47 Raw'!AE154</f>
        <v>108.925056</v>
      </c>
      <c r="AE158">
        <f>'AEO 2021 Table 47 Raw'!AF154</f>
        <v>109.712059</v>
      </c>
      <c r="AF158">
        <f>'AEO 2021 Table 47 Raw'!AG154</f>
        <v>110.46698000000001</v>
      </c>
      <c r="AG158">
        <f>'AEO 2021 Table 47 Raw'!AH154</f>
        <v>111.29722599999999</v>
      </c>
      <c r="AH158">
        <f>'AEO 2021 Table 47 Raw'!AI154</f>
        <v>112.135918</v>
      </c>
      <c r="AI158">
        <f>'AEO 2021 Table 47 Raw'!AJ154</f>
        <v>112.956619</v>
      </c>
      <c r="AJ158" s="62">
        <f>'AEO 2021 Table 47 Raw'!AK154</f>
        <v>6.0000000000000001E-3</v>
      </c>
    </row>
    <row r="159" spans="1:36">
      <c r="A159" t="s">
        <v>306</v>
      </c>
      <c r="B159" t="s">
        <v>800</v>
      </c>
      <c r="C159" t="s">
        <v>801</v>
      </c>
      <c r="D159" t="s">
        <v>322</v>
      </c>
      <c r="E159">
        <f>'AEO 2021 Table 47 Raw'!F155</f>
        <v>51.379078</v>
      </c>
      <c r="F159">
        <f>'AEO 2021 Table 47 Raw'!G155</f>
        <v>50.337814000000002</v>
      </c>
      <c r="G159">
        <f>'AEO 2021 Table 47 Raw'!H155</f>
        <v>50.282809999999998</v>
      </c>
      <c r="H159">
        <f>'AEO 2021 Table 47 Raw'!I155</f>
        <v>50.297767999999998</v>
      </c>
      <c r="I159">
        <f>'AEO 2021 Table 47 Raw'!J155</f>
        <v>50.374595999999997</v>
      </c>
      <c r="J159">
        <f>'AEO 2021 Table 47 Raw'!K155</f>
        <v>50.486472999999997</v>
      </c>
      <c r="K159">
        <f>'AEO 2021 Table 47 Raw'!L155</f>
        <v>50.643307</v>
      </c>
      <c r="L159">
        <f>'AEO 2021 Table 47 Raw'!M155</f>
        <v>50.811450999999998</v>
      </c>
      <c r="M159">
        <f>'AEO 2021 Table 47 Raw'!N155</f>
        <v>51.010021000000002</v>
      </c>
      <c r="N159">
        <f>'AEO 2021 Table 47 Raw'!O155</f>
        <v>51.233001999999999</v>
      </c>
      <c r="O159">
        <f>'AEO 2021 Table 47 Raw'!P155</f>
        <v>51.527839999999998</v>
      </c>
      <c r="P159">
        <f>'AEO 2021 Table 47 Raw'!Q155</f>
        <v>51.852879000000001</v>
      </c>
      <c r="Q159">
        <f>'AEO 2021 Table 47 Raw'!R155</f>
        <v>52.189715999999997</v>
      </c>
      <c r="R159">
        <f>'AEO 2021 Table 47 Raw'!S155</f>
        <v>52.550190000000001</v>
      </c>
      <c r="S159">
        <f>'AEO 2021 Table 47 Raw'!T155</f>
        <v>52.948256999999998</v>
      </c>
      <c r="T159">
        <f>'AEO 2021 Table 47 Raw'!U155</f>
        <v>53.378917999999999</v>
      </c>
      <c r="U159">
        <f>'AEO 2021 Table 47 Raw'!V155</f>
        <v>53.828529000000003</v>
      </c>
      <c r="V159">
        <f>'AEO 2021 Table 47 Raw'!W155</f>
        <v>54.328381</v>
      </c>
      <c r="W159">
        <f>'AEO 2021 Table 47 Raw'!X155</f>
        <v>54.826087999999999</v>
      </c>
      <c r="X159">
        <f>'AEO 2021 Table 47 Raw'!Y155</f>
        <v>55.332946999999997</v>
      </c>
      <c r="Y159">
        <f>'AEO 2021 Table 47 Raw'!Z155</f>
        <v>55.844574000000001</v>
      </c>
      <c r="Z159">
        <f>'AEO 2021 Table 47 Raw'!AA155</f>
        <v>56.368445999999999</v>
      </c>
      <c r="AA159">
        <f>'AEO 2021 Table 47 Raw'!AB155</f>
        <v>56.886215</v>
      </c>
      <c r="AB159">
        <f>'AEO 2021 Table 47 Raw'!AC155</f>
        <v>57.410755000000002</v>
      </c>
      <c r="AC159">
        <f>'AEO 2021 Table 47 Raw'!AD155</f>
        <v>57.943237000000003</v>
      </c>
      <c r="AD159">
        <f>'AEO 2021 Table 47 Raw'!AE155</f>
        <v>58.475555</v>
      </c>
      <c r="AE159">
        <f>'AEO 2021 Table 47 Raw'!AF155</f>
        <v>59.032336999999998</v>
      </c>
      <c r="AF159">
        <f>'AEO 2021 Table 47 Raw'!AG155</f>
        <v>59.542186999999998</v>
      </c>
      <c r="AG159">
        <f>'AEO 2021 Table 47 Raw'!AH155</f>
        <v>60.100352999999998</v>
      </c>
      <c r="AH159">
        <f>'AEO 2021 Table 47 Raw'!AI155</f>
        <v>60.644385999999997</v>
      </c>
      <c r="AI159">
        <f>'AEO 2021 Table 47 Raw'!AJ155</f>
        <v>61.186756000000003</v>
      </c>
      <c r="AJ159" s="62">
        <f>'AEO 2021 Table 47 Raw'!AK155</f>
        <v>6.0000000000000001E-3</v>
      </c>
    </row>
    <row r="160" spans="1:36">
      <c r="A160" t="s">
        <v>309</v>
      </c>
      <c r="B160" t="s">
        <v>802</v>
      </c>
      <c r="C160" t="s">
        <v>803</v>
      </c>
      <c r="D160" t="s">
        <v>322</v>
      </c>
      <c r="E160">
        <f>'AEO 2021 Table 47 Raw'!F156</f>
        <v>71.028343000000007</v>
      </c>
      <c r="F160">
        <f>'AEO 2021 Table 47 Raw'!G156</f>
        <v>72.220389999999995</v>
      </c>
      <c r="G160">
        <f>'AEO 2021 Table 47 Raw'!H156</f>
        <v>72.564667</v>
      </c>
      <c r="H160">
        <f>'AEO 2021 Table 47 Raw'!I156</f>
        <v>73.077133000000003</v>
      </c>
      <c r="I160">
        <f>'AEO 2021 Table 47 Raw'!J156</f>
        <v>73.849853999999993</v>
      </c>
      <c r="J160">
        <f>'AEO 2021 Table 47 Raw'!K156</f>
        <v>74.425162999999998</v>
      </c>
      <c r="K160">
        <f>'AEO 2021 Table 47 Raw'!L156</f>
        <v>74.927543999999997</v>
      </c>
      <c r="L160">
        <f>'AEO 2021 Table 47 Raw'!M156</f>
        <v>75.429169000000002</v>
      </c>
      <c r="M160">
        <f>'AEO 2021 Table 47 Raw'!N156</f>
        <v>75.919990999999996</v>
      </c>
      <c r="N160">
        <f>'AEO 2021 Table 47 Raw'!O156</f>
        <v>76.401756000000006</v>
      </c>
      <c r="O160">
        <f>'AEO 2021 Table 47 Raw'!P156</f>
        <v>76.913512999999995</v>
      </c>
      <c r="P160">
        <f>'AEO 2021 Table 47 Raw'!Q156</f>
        <v>77.444984000000005</v>
      </c>
      <c r="Q160">
        <f>'AEO 2021 Table 47 Raw'!R156</f>
        <v>78.005836000000002</v>
      </c>
      <c r="R160">
        <f>'AEO 2021 Table 47 Raw'!S156</f>
        <v>78.598488000000003</v>
      </c>
      <c r="S160">
        <f>'AEO 2021 Table 47 Raw'!T156</f>
        <v>79.204361000000006</v>
      </c>
      <c r="T160">
        <f>'AEO 2021 Table 47 Raw'!U156</f>
        <v>79.826790000000003</v>
      </c>
      <c r="U160">
        <f>'AEO 2021 Table 47 Raw'!V156</f>
        <v>80.448372000000006</v>
      </c>
      <c r="V160">
        <f>'AEO 2021 Table 47 Raw'!W156</f>
        <v>81.070091000000005</v>
      </c>
      <c r="W160">
        <f>'AEO 2021 Table 47 Raw'!X156</f>
        <v>81.685203999999999</v>
      </c>
      <c r="X160">
        <f>'AEO 2021 Table 47 Raw'!Y156</f>
        <v>82.280083000000005</v>
      </c>
      <c r="Y160">
        <f>'AEO 2021 Table 47 Raw'!Z156</f>
        <v>82.864433000000005</v>
      </c>
      <c r="Z160">
        <f>'AEO 2021 Table 47 Raw'!AA156</f>
        <v>83.445746999999997</v>
      </c>
      <c r="AA160">
        <f>'AEO 2021 Table 47 Raw'!AB156</f>
        <v>84.029929999999993</v>
      </c>
      <c r="AB160">
        <f>'AEO 2021 Table 47 Raw'!AC156</f>
        <v>84.622078000000002</v>
      </c>
      <c r="AC160">
        <f>'AEO 2021 Table 47 Raw'!AD156</f>
        <v>85.195296999999997</v>
      </c>
      <c r="AD160">
        <f>'AEO 2021 Table 47 Raw'!AE156</f>
        <v>85.747985999999997</v>
      </c>
      <c r="AE160">
        <f>'AEO 2021 Table 47 Raw'!AF156</f>
        <v>86.293166999999997</v>
      </c>
      <c r="AF160">
        <f>'AEO 2021 Table 47 Raw'!AG156</f>
        <v>86.829903000000002</v>
      </c>
      <c r="AG160">
        <f>'AEO 2021 Table 47 Raw'!AH156</f>
        <v>87.385756999999998</v>
      </c>
      <c r="AH160">
        <f>'AEO 2021 Table 47 Raw'!AI156</f>
        <v>87.936958000000004</v>
      </c>
      <c r="AI160">
        <f>'AEO 2021 Table 47 Raw'!AJ156</f>
        <v>88.485016000000002</v>
      </c>
      <c r="AJ160" s="62">
        <f>'AEO 2021 Table 47 Raw'!AK156</f>
        <v>7.0000000000000001E-3</v>
      </c>
    </row>
    <row r="161" spans="1:36">
      <c r="A161" t="s">
        <v>170</v>
      </c>
      <c r="B161"/>
    </row>
    <row r="162" spans="1:36">
      <c r="A162" t="s">
        <v>311</v>
      </c>
      <c r="B162"/>
    </row>
    <row r="163" spans="1:36">
      <c r="A163" t="s">
        <v>289</v>
      </c>
      <c r="B163" t="s">
        <v>804</v>
      </c>
      <c r="C163" t="s">
        <v>805</v>
      </c>
      <c r="D163" t="s">
        <v>323</v>
      </c>
      <c r="E163">
        <f>'AEO 2021 Table 47 Raw'!F159</f>
        <v>1838.034302</v>
      </c>
      <c r="F163">
        <f>'AEO 2021 Table 47 Raw'!G159</f>
        <v>2508.4272460000002</v>
      </c>
      <c r="G163">
        <f>'AEO 2021 Table 47 Raw'!H159</f>
        <v>2803.2014159999999</v>
      </c>
      <c r="H163">
        <f>'AEO 2021 Table 47 Raw'!I159</f>
        <v>2937.5903320000002</v>
      </c>
      <c r="I163">
        <f>'AEO 2021 Table 47 Raw'!J159</f>
        <v>3007.6130370000001</v>
      </c>
      <c r="J163">
        <f>'AEO 2021 Table 47 Raw'!K159</f>
        <v>3066.6538089999999</v>
      </c>
      <c r="K163">
        <f>'AEO 2021 Table 47 Raw'!L159</f>
        <v>3086.0588379999999</v>
      </c>
      <c r="L163">
        <f>'AEO 2021 Table 47 Raw'!M159</f>
        <v>3102.4731449999999</v>
      </c>
      <c r="M163">
        <f>'AEO 2021 Table 47 Raw'!N159</f>
        <v>3130.0795899999998</v>
      </c>
      <c r="N163">
        <f>'AEO 2021 Table 47 Raw'!O159</f>
        <v>3152.601318</v>
      </c>
      <c r="O163">
        <f>'AEO 2021 Table 47 Raw'!P159</f>
        <v>3183.8208009999998</v>
      </c>
      <c r="P163">
        <f>'AEO 2021 Table 47 Raw'!Q159</f>
        <v>3222.055664</v>
      </c>
      <c r="Q163">
        <f>'AEO 2021 Table 47 Raw'!R159</f>
        <v>3268.6691890000002</v>
      </c>
      <c r="R163">
        <f>'AEO 2021 Table 47 Raw'!S159</f>
        <v>3317.389404</v>
      </c>
      <c r="S163">
        <f>'AEO 2021 Table 47 Raw'!T159</f>
        <v>3366.438721</v>
      </c>
      <c r="T163">
        <f>'AEO 2021 Table 47 Raw'!U159</f>
        <v>3414.6757809999999</v>
      </c>
      <c r="U163">
        <f>'AEO 2021 Table 47 Raw'!V159</f>
        <v>3452.1191410000001</v>
      </c>
      <c r="V163">
        <f>'AEO 2021 Table 47 Raw'!W159</f>
        <v>3484.9760740000002</v>
      </c>
      <c r="W163">
        <f>'AEO 2021 Table 47 Raw'!X159</f>
        <v>3522.2033689999998</v>
      </c>
      <c r="X163">
        <f>'AEO 2021 Table 47 Raw'!Y159</f>
        <v>3560.9558109999998</v>
      </c>
      <c r="Y163">
        <f>'AEO 2021 Table 47 Raw'!Z159</f>
        <v>3606.8081050000001</v>
      </c>
      <c r="Z163">
        <f>'AEO 2021 Table 47 Raw'!AA159</f>
        <v>3651.735107</v>
      </c>
      <c r="AA163">
        <f>'AEO 2021 Table 47 Raw'!AB159</f>
        <v>3702.5581050000001</v>
      </c>
      <c r="AB163">
        <f>'AEO 2021 Table 47 Raw'!AC159</f>
        <v>3755.2016600000002</v>
      </c>
      <c r="AC163">
        <f>'AEO 2021 Table 47 Raw'!AD159</f>
        <v>3810.821289</v>
      </c>
      <c r="AD163">
        <f>'AEO 2021 Table 47 Raw'!AE159</f>
        <v>3862.7070309999999</v>
      </c>
      <c r="AE163">
        <f>'AEO 2021 Table 47 Raw'!AF159</f>
        <v>3912.1069339999999</v>
      </c>
      <c r="AF163">
        <f>'AEO 2021 Table 47 Raw'!AG159</f>
        <v>3956.6271969999998</v>
      </c>
      <c r="AG163">
        <f>'AEO 2021 Table 47 Raw'!AH159</f>
        <v>3997.7202149999998</v>
      </c>
      <c r="AH163">
        <f>'AEO 2021 Table 47 Raw'!AI159</f>
        <v>4035.3713379999999</v>
      </c>
      <c r="AI163">
        <f>'AEO 2021 Table 47 Raw'!AJ159</f>
        <v>4073.303711</v>
      </c>
      <c r="AJ163" s="62">
        <f>'AEO 2021 Table 47 Raw'!AK159</f>
        <v>2.7E-2</v>
      </c>
    </row>
    <row r="164" spans="1:36">
      <c r="A164" t="s">
        <v>290</v>
      </c>
      <c r="B164" t="s">
        <v>806</v>
      </c>
      <c r="C164" t="s">
        <v>807</v>
      </c>
      <c r="D164" t="s">
        <v>323</v>
      </c>
      <c r="E164">
        <f>'AEO 2021 Table 47 Raw'!F160</f>
        <v>112.20156900000001</v>
      </c>
      <c r="F164">
        <f>'AEO 2021 Table 47 Raw'!G160</f>
        <v>193.65481600000001</v>
      </c>
      <c r="G164">
        <f>'AEO 2021 Table 47 Raw'!H160</f>
        <v>233.14505</v>
      </c>
      <c r="H164">
        <f>'AEO 2021 Table 47 Raw'!I160</f>
        <v>253.77046200000001</v>
      </c>
      <c r="I164">
        <f>'AEO 2021 Table 47 Raw'!J160</f>
        <v>266.71301299999999</v>
      </c>
      <c r="J164">
        <f>'AEO 2021 Table 47 Raw'!K160</f>
        <v>275.51016199999998</v>
      </c>
      <c r="K164">
        <f>'AEO 2021 Table 47 Raw'!L160</f>
        <v>279.99301100000002</v>
      </c>
      <c r="L164">
        <f>'AEO 2021 Table 47 Raw'!M160</f>
        <v>284.458527</v>
      </c>
      <c r="M164">
        <f>'AEO 2021 Table 47 Raw'!N160</f>
        <v>288.86242700000003</v>
      </c>
      <c r="N164">
        <f>'AEO 2021 Table 47 Raw'!O160</f>
        <v>293.482483</v>
      </c>
      <c r="O164">
        <f>'AEO 2021 Table 47 Raw'!P160</f>
        <v>297.878693</v>
      </c>
      <c r="P164">
        <f>'AEO 2021 Table 47 Raw'!Q160</f>
        <v>302.12191799999999</v>
      </c>
      <c r="Q164">
        <f>'AEO 2021 Table 47 Raw'!R160</f>
        <v>305.89669800000001</v>
      </c>
      <c r="R164">
        <f>'AEO 2021 Table 47 Raw'!S160</f>
        <v>309.85717799999998</v>
      </c>
      <c r="S164">
        <f>'AEO 2021 Table 47 Raw'!T160</f>
        <v>314.20538299999998</v>
      </c>
      <c r="T164">
        <f>'AEO 2021 Table 47 Raw'!U160</f>
        <v>318.77062999999998</v>
      </c>
      <c r="U164">
        <f>'AEO 2021 Table 47 Raw'!V160</f>
        <v>323.71981799999998</v>
      </c>
      <c r="V164">
        <f>'AEO 2021 Table 47 Raw'!W160</f>
        <v>328.853882</v>
      </c>
      <c r="W164">
        <f>'AEO 2021 Table 47 Raw'!X160</f>
        <v>334.14523300000002</v>
      </c>
      <c r="X164">
        <f>'AEO 2021 Table 47 Raw'!Y160</f>
        <v>339.83956899999998</v>
      </c>
      <c r="Y164">
        <f>'AEO 2021 Table 47 Raw'!Z160</f>
        <v>345.63922100000002</v>
      </c>
      <c r="Z164">
        <f>'AEO 2021 Table 47 Raw'!AA160</f>
        <v>351.43847699999998</v>
      </c>
      <c r="AA164">
        <f>'AEO 2021 Table 47 Raw'!AB160</f>
        <v>357.30343599999998</v>
      </c>
      <c r="AB164">
        <f>'AEO 2021 Table 47 Raw'!AC160</f>
        <v>363.14932299999998</v>
      </c>
      <c r="AC164">
        <f>'AEO 2021 Table 47 Raw'!AD160</f>
        <v>369.10681199999999</v>
      </c>
      <c r="AD164">
        <f>'AEO 2021 Table 47 Raw'!AE160</f>
        <v>375.18945300000001</v>
      </c>
      <c r="AE164">
        <f>'AEO 2021 Table 47 Raw'!AF160</f>
        <v>381.35409499999997</v>
      </c>
      <c r="AF164">
        <f>'AEO 2021 Table 47 Raw'!AG160</f>
        <v>387.59909099999999</v>
      </c>
      <c r="AG164">
        <f>'AEO 2021 Table 47 Raw'!AH160</f>
        <v>393.88665800000001</v>
      </c>
      <c r="AH164">
        <f>'AEO 2021 Table 47 Raw'!AI160</f>
        <v>400.22601300000002</v>
      </c>
      <c r="AI164">
        <f>'AEO 2021 Table 47 Raw'!AJ160</f>
        <v>406.57696499999997</v>
      </c>
      <c r="AJ164" s="62">
        <f>'AEO 2021 Table 47 Raw'!AK160</f>
        <v>4.3999999999999997E-2</v>
      </c>
    </row>
    <row r="165" spans="1:36">
      <c r="A165" t="s">
        <v>291</v>
      </c>
      <c r="B165" t="s">
        <v>808</v>
      </c>
      <c r="C165" t="s">
        <v>809</v>
      </c>
      <c r="D165" t="s">
        <v>323</v>
      </c>
      <c r="E165">
        <f>'AEO 2021 Table 47 Raw'!F161</f>
        <v>111.33981300000001</v>
      </c>
      <c r="F165">
        <f>'AEO 2021 Table 47 Raw'!G161</f>
        <v>211.017212</v>
      </c>
      <c r="G165">
        <f>'AEO 2021 Table 47 Raw'!H161</f>
        <v>259.760468</v>
      </c>
      <c r="H165">
        <f>'AEO 2021 Table 47 Raw'!I161</f>
        <v>287.09509300000002</v>
      </c>
      <c r="I165">
        <f>'AEO 2021 Table 47 Raw'!J161</f>
        <v>306.535889</v>
      </c>
      <c r="J165">
        <f>'AEO 2021 Table 47 Raw'!K161</f>
        <v>319.54312099999999</v>
      </c>
      <c r="K165">
        <f>'AEO 2021 Table 47 Raw'!L161</f>
        <v>329.30154399999998</v>
      </c>
      <c r="L165">
        <f>'AEO 2021 Table 47 Raw'!M161</f>
        <v>339.068085</v>
      </c>
      <c r="M165">
        <f>'AEO 2021 Table 47 Raw'!N161</f>
        <v>349.06094400000001</v>
      </c>
      <c r="N165">
        <f>'AEO 2021 Table 47 Raw'!O161</f>
        <v>359.07800300000002</v>
      </c>
      <c r="O165">
        <f>'AEO 2021 Table 47 Raw'!P161</f>
        <v>368.29104599999999</v>
      </c>
      <c r="P165">
        <f>'AEO 2021 Table 47 Raw'!Q161</f>
        <v>377.575806</v>
      </c>
      <c r="Q165">
        <f>'AEO 2021 Table 47 Raw'!R161</f>
        <v>386.84063700000002</v>
      </c>
      <c r="R165">
        <f>'AEO 2021 Table 47 Raw'!S161</f>
        <v>396.046967</v>
      </c>
      <c r="S165">
        <f>'AEO 2021 Table 47 Raw'!T161</f>
        <v>405.58215300000001</v>
      </c>
      <c r="T165">
        <f>'AEO 2021 Table 47 Raw'!U161</f>
        <v>415.23602299999999</v>
      </c>
      <c r="U165">
        <f>'AEO 2021 Table 47 Raw'!V161</f>
        <v>425.99951199999998</v>
      </c>
      <c r="V165">
        <f>'AEO 2021 Table 47 Raw'!W161</f>
        <v>436.18536399999999</v>
      </c>
      <c r="W165">
        <f>'AEO 2021 Table 47 Raw'!X161</f>
        <v>446.77435300000002</v>
      </c>
      <c r="X165">
        <f>'AEO 2021 Table 47 Raw'!Y161</f>
        <v>457.72445699999997</v>
      </c>
      <c r="Y165">
        <f>'AEO 2021 Table 47 Raw'!Z161</f>
        <v>469.03256199999998</v>
      </c>
      <c r="Z165">
        <f>'AEO 2021 Table 47 Raw'!AA161</f>
        <v>480.58843999999999</v>
      </c>
      <c r="AA165">
        <f>'AEO 2021 Table 47 Raw'!AB161</f>
        <v>492.45959499999998</v>
      </c>
      <c r="AB165">
        <f>'AEO 2021 Table 47 Raw'!AC161</f>
        <v>504.54489100000001</v>
      </c>
      <c r="AC165">
        <f>'AEO 2021 Table 47 Raw'!AD161</f>
        <v>517.04650900000001</v>
      </c>
      <c r="AD165">
        <f>'AEO 2021 Table 47 Raw'!AE161</f>
        <v>530.75872800000002</v>
      </c>
      <c r="AE165">
        <f>'AEO 2021 Table 47 Raw'!AF161</f>
        <v>544.833618</v>
      </c>
      <c r="AF165">
        <f>'AEO 2021 Table 47 Raw'!AG161</f>
        <v>559.03247099999999</v>
      </c>
      <c r="AG165">
        <f>'AEO 2021 Table 47 Raw'!AH161</f>
        <v>572.87365699999998</v>
      </c>
      <c r="AH165">
        <f>'AEO 2021 Table 47 Raw'!AI161</f>
        <v>587.19720500000005</v>
      </c>
      <c r="AI165">
        <f>'AEO 2021 Table 47 Raw'!AJ161</f>
        <v>602.28875700000003</v>
      </c>
      <c r="AJ165" s="62">
        <f>'AEO 2021 Table 47 Raw'!AK161</f>
        <v>5.8000000000000003E-2</v>
      </c>
    </row>
    <row r="166" spans="1:36">
      <c r="A166" t="s">
        <v>292</v>
      </c>
      <c r="B166" t="s">
        <v>810</v>
      </c>
      <c r="C166" t="s">
        <v>811</v>
      </c>
      <c r="D166" t="s">
        <v>323</v>
      </c>
      <c r="E166">
        <f>'AEO 2021 Table 47 Raw'!F162</f>
        <v>271.22943099999998</v>
      </c>
      <c r="F166">
        <f>'AEO 2021 Table 47 Raw'!G162</f>
        <v>393.706726</v>
      </c>
      <c r="G166">
        <f>'AEO 2021 Table 47 Raw'!H162</f>
        <v>450.22125199999999</v>
      </c>
      <c r="H166">
        <f>'AEO 2021 Table 47 Raw'!I162</f>
        <v>476.46460000000002</v>
      </c>
      <c r="I166">
        <f>'AEO 2021 Table 47 Raw'!J162</f>
        <v>501.90234400000003</v>
      </c>
      <c r="J166">
        <f>'AEO 2021 Table 47 Raw'!K162</f>
        <v>527.20251499999995</v>
      </c>
      <c r="K166">
        <f>'AEO 2021 Table 47 Raw'!L162</f>
        <v>551.592896</v>
      </c>
      <c r="L166">
        <f>'AEO 2021 Table 47 Raw'!M162</f>
        <v>576.20568800000001</v>
      </c>
      <c r="M166">
        <f>'AEO 2021 Table 47 Raw'!N162</f>
        <v>601.28491199999996</v>
      </c>
      <c r="N166">
        <f>'AEO 2021 Table 47 Raw'!O162</f>
        <v>626.893372</v>
      </c>
      <c r="O166">
        <f>'AEO 2021 Table 47 Raw'!P162</f>
        <v>652.21386700000005</v>
      </c>
      <c r="P166">
        <f>'AEO 2021 Table 47 Raw'!Q162</f>
        <v>677.38568099999998</v>
      </c>
      <c r="Q166">
        <f>'AEO 2021 Table 47 Raw'!R162</f>
        <v>703.67877199999998</v>
      </c>
      <c r="R166">
        <f>'AEO 2021 Table 47 Raw'!S162</f>
        <v>731.13439900000003</v>
      </c>
      <c r="S166">
        <f>'AEO 2021 Table 47 Raw'!T162</f>
        <v>759.180115</v>
      </c>
      <c r="T166">
        <f>'AEO 2021 Table 47 Raw'!U162</f>
        <v>788.23828100000003</v>
      </c>
      <c r="U166">
        <f>'AEO 2021 Table 47 Raw'!V162</f>
        <v>818.58056599999998</v>
      </c>
      <c r="V166">
        <f>'AEO 2021 Table 47 Raw'!W162</f>
        <v>850.33563200000003</v>
      </c>
      <c r="W166">
        <f>'AEO 2021 Table 47 Raw'!X162</f>
        <v>883.62561000000005</v>
      </c>
      <c r="X166">
        <f>'AEO 2021 Table 47 Raw'!Y162</f>
        <v>918.442139</v>
      </c>
      <c r="Y166">
        <f>'AEO 2021 Table 47 Raw'!Z162</f>
        <v>954.70233199999996</v>
      </c>
      <c r="Z166">
        <f>'AEO 2021 Table 47 Raw'!AA162</f>
        <v>991.96978799999999</v>
      </c>
      <c r="AA166">
        <f>'AEO 2021 Table 47 Raw'!AB162</f>
        <v>1030.69165</v>
      </c>
      <c r="AB166">
        <f>'AEO 2021 Table 47 Raw'!AC162</f>
        <v>1070.898193</v>
      </c>
      <c r="AC166">
        <f>'AEO 2021 Table 47 Raw'!AD162</f>
        <v>1112.828857</v>
      </c>
      <c r="AD166">
        <f>'AEO 2021 Table 47 Raw'!AE162</f>
        <v>1156.6058350000001</v>
      </c>
      <c r="AE166">
        <f>'AEO 2021 Table 47 Raw'!AF162</f>
        <v>1201.5379640000001</v>
      </c>
      <c r="AF166">
        <f>'AEO 2021 Table 47 Raw'!AG162</f>
        <v>1248.868164</v>
      </c>
      <c r="AG166">
        <f>'AEO 2021 Table 47 Raw'!AH162</f>
        <v>1297.680298</v>
      </c>
      <c r="AH166">
        <f>'AEO 2021 Table 47 Raw'!AI162</f>
        <v>1348.4704589999999</v>
      </c>
      <c r="AI166">
        <f>'AEO 2021 Table 47 Raw'!AJ162</f>
        <v>1401.2585449999999</v>
      </c>
      <c r="AJ166" s="62">
        <f>'AEO 2021 Table 47 Raw'!AK162</f>
        <v>5.6000000000000001E-2</v>
      </c>
    </row>
    <row r="167" spans="1:36">
      <c r="A167" t="s">
        <v>293</v>
      </c>
      <c r="B167" t="s">
        <v>812</v>
      </c>
      <c r="C167" t="s">
        <v>813</v>
      </c>
      <c r="D167" t="s">
        <v>323</v>
      </c>
      <c r="E167">
        <f>'AEO 2021 Table 47 Raw'!F163</f>
        <v>1570.8767089999999</v>
      </c>
      <c r="F167">
        <f>'AEO 2021 Table 47 Raw'!G163</f>
        <v>2296.133789</v>
      </c>
      <c r="G167">
        <f>'AEO 2021 Table 47 Raw'!H163</f>
        <v>2623.3403320000002</v>
      </c>
      <c r="H167">
        <f>'AEO 2021 Table 47 Raw'!I163</f>
        <v>2789.196289</v>
      </c>
      <c r="I167">
        <f>'AEO 2021 Table 47 Raw'!J163</f>
        <v>2903.2827149999998</v>
      </c>
      <c r="J167">
        <f>'AEO 2021 Table 47 Raw'!K163</f>
        <v>3001.686768</v>
      </c>
      <c r="K167">
        <f>'AEO 2021 Table 47 Raw'!L163</f>
        <v>3077.8889159999999</v>
      </c>
      <c r="L167">
        <f>'AEO 2021 Table 47 Raw'!M163</f>
        <v>3152.3020019999999</v>
      </c>
      <c r="M167">
        <f>'AEO 2021 Table 47 Raw'!N163</f>
        <v>3225.7856449999999</v>
      </c>
      <c r="N167">
        <f>'AEO 2021 Table 47 Raw'!O163</f>
        <v>3298.2751459999999</v>
      </c>
      <c r="O167">
        <f>'AEO 2021 Table 47 Raw'!P163</f>
        <v>3369.335693</v>
      </c>
      <c r="P167">
        <f>'AEO 2021 Table 47 Raw'!Q163</f>
        <v>3440.5659179999998</v>
      </c>
      <c r="Q167">
        <f>'AEO 2021 Table 47 Raw'!R163</f>
        <v>3508.7673340000001</v>
      </c>
      <c r="R167">
        <f>'AEO 2021 Table 47 Raw'!S163</f>
        <v>3576.6042480000001</v>
      </c>
      <c r="S167">
        <f>'AEO 2021 Table 47 Raw'!T163</f>
        <v>3646.2624510000001</v>
      </c>
      <c r="T167">
        <f>'AEO 2021 Table 47 Raw'!U163</f>
        <v>3714.3588869999999</v>
      </c>
      <c r="U167">
        <f>'AEO 2021 Table 47 Raw'!V163</f>
        <v>3783.2763669999999</v>
      </c>
      <c r="V167">
        <f>'AEO 2021 Table 47 Raw'!W163</f>
        <v>3855.3122560000002</v>
      </c>
      <c r="W167">
        <f>'AEO 2021 Table 47 Raw'!X163</f>
        <v>3931.2253420000002</v>
      </c>
      <c r="X167">
        <f>'AEO 2021 Table 47 Raw'!Y163</f>
        <v>4012.3869629999999</v>
      </c>
      <c r="Y167">
        <f>'AEO 2021 Table 47 Raw'!Z163</f>
        <v>4096.4794920000004</v>
      </c>
      <c r="Z167">
        <f>'AEO 2021 Table 47 Raw'!AA163</f>
        <v>4183.8085940000001</v>
      </c>
      <c r="AA167">
        <f>'AEO 2021 Table 47 Raw'!AB163</f>
        <v>4273.8881840000004</v>
      </c>
      <c r="AB167">
        <f>'AEO 2021 Table 47 Raw'!AC163</f>
        <v>4366.2368159999996</v>
      </c>
      <c r="AC167">
        <f>'AEO 2021 Table 47 Raw'!AD163</f>
        <v>4461.1352539999998</v>
      </c>
      <c r="AD167">
        <f>'AEO 2021 Table 47 Raw'!AE163</f>
        <v>4559.486328</v>
      </c>
      <c r="AE167">
        <f>'AEO 2021 Table 47 Raw'!AF163</f>
        <v>4660.0732420000004</v>
      </c>
      <c r="AF167">
        <f>'AEO 2021 Table 47 Raw'!AG163</f>
        <v>4767.0537109999996</v>
      </c>
      <c r="AG167">
        <f>'AEO 2021 Table 47 Raw'!AH163</f>
        <v>4873.7084960000002</v>
      </c>
      <c r="AH167">
        <f>'AEO 2021 Table 47 Raw'!AI163</f>
        <v>4983.9682620000003</v>
      </c>
      <c r="AI167">
        <f>'AEO 2021 Table 47 Raw'!AJ163</f>
        <v>5097.4956050000001</v>
      </c>
      <c r="AJ167" s="62">
        <f>'AEO 2021 Table 47 Raw'!AK163</f>
        <v>0.04</v>
      </c>
    </row>
    <row r="168" spans="1:36">
      <c r="A168" t="s">
        <v>294</v>
      </c>
      <c r="B168" t="s">
        <v>814</v>
      </c>
      <c r="C168" t="s">
        <v>815</v>
      </c>
      <c r="D168" t="s">
        <v>323</v>
      </c>
      <c r="E168">
        <f>'AEO 2021 Table 47 Raw'!F164</f>
        <v>151.98109400000001</v>
      </c>
      <c r="F168">
        <f>'AEO 2021 Table 47 Raw'!G164</f>
        <v>270.32080100000002</v>
      </c>
      <c r="G168">
        <f>'AEO 2021 Table 47 Raw'!H164</f>
        <v>326.67898600000001</v>
      </c>
      <c r="H168">
        <f>'AEO 2021 Table 47 Raw'!I164</f>
        <v>355.87420700000001</v>
      </c>
      <c r="I168">
        <f>'AEO 2021 Table 47 Raw'!J164</f>
        <v>376.25216699999999</v>
      </c>
      <c r="J168">
        <f>'AEO 2021 Table 47 Raw'!K164</f>
        <v>392.83068800000001</v>
      </c>
      <c r="K168">
        <f>'AEO 2021 Table 47 Raw'!L164</f>
        <v>408.40252700000002</v>
      </c>
      <c r="L168">
        <f>'AEO 2021 Table 47 Raw'!M164</f>
        <v>424.622681</v>
      </c>
      <c r="M168">
        <f>'AEO 2021 Table 47 Raw'!N164</f>
        <v>441.30908199999999</v>
      </c>
      <c r="N168">
        <f>'AEO 2021 Table 47 Raw'!O164</f>
        <v>458.56726099999997</v>
      </c>
      <c r="O168">
        <f>'AEO 2021 Table 47 Raw'!P164</f>
        <v>476.498718</v>
      </c>
      <c r="P168">
        <f>'AEO 2021 Table 47 Raw'!Q164</f>
        <v>495.08764600000001</v>
      </c>
      <c r="Q168">
        <f>'AEO 2021 Table 47 Raw'!R164</f>
        <v>514.14386000000002</v>
      </c>
      <c r="R168">
        <f>'AEO 2021 Table 47 Raw'!S164</f>
        <v>533.02758800000004</v>
      </c>
      <c r="S168">
        <f>'AEO 2021 Table 47 Raw'!T164</f>
        <v>553.26415999999995</v>
      </c>
      <c r="T168">
        <f>'AEO 2021 Table 47 Raw'!U164</f>
        <v>574.75451699999996</v>
      </c>
      <c r="U168">
        <f>'AEO 2021 Table 47 Raw'!V164</f>
        <v>597.614014</v>
      </c>
      <c r="V168">
        <f>'AEO 2021 Table 47 Raw'!W164</f>
        <v>621.61175500000002</v>
      </c>
      <c r="W168">
        <f>'AEO 2021 Table 47 Raw'!X164</f>
        <v>646.22680700000001</v>
      </c>
      <c r="X168">
        <f>'AEO 2021 Table 47 Raw'!Y164</f>
        <v>672.61816399999998</v>
      </c>
      <c r="Y168">
        <f>'AEO 2021 Table 47 Raw'!Z164</f>
        <v>700.53460700000005</v>
      </c>
      <c r="Z168">
        <f>'AEO 2021 Table 47 Raw'!AA164</f>
        <v>729.87109399999997</v>
      </c>
      <c r="AA168">
        <f>'AEO 2021 Table 47 Raw'!AB164</f>
        <v>760.71746800000005</v>
      </c>
      <c r="AB168">
        <f>'AEO 2021 Table 47 Raw'!AC164</f>
        <v>793.05767800000001</v>
      </c>
      <c r="AC168">
        <f>'AEO 2021 Table 47 Raw'!AD164</f>
        <v>827.16284199999996</v>
      </c>
      <c r="AD168">
        <f>'AEO 2021 Table 47 Raw'!AE164</f>
        <v>863.08514400000001</v>
      </c>
      <c r="AE168">
        <f>'AEO 2021 Table 47 Raw'!AF164</f>
        <v>901.04644800000005</v>
      </c>
      <c r="AF168">
        <f>'AEO 2021 Table 47 Raw'!AG164</f>
        <v>940.40527299999997</v>
      </c>
      <c r="AG168">
        <f>'AEO 2021 Table 47 Raw'!AH164</f>
        <v>981.78784199999996</v>
      </c>
      <c r="AH168">
        <f>'AEO 2021 Table 47 Raw'!AI164</f>
        <v>1025.33374</v>
      </c>
      <c r="AI168">
        <f>'AEO 2021 Table 47 Raw'!AJ164</f>
        <v>1071.070068</v>
      </c>
      <c r="AJ168" s="62">
        <f>'AEO 2021 Table 47 Raw'!AK164</f>
        <v>6.7000000000000004E-2</v>
      </c>
    </row>
    <row r="169" spans="1:36">
      <c r="A169" t="s">
        <v>295</v>
      </c>
      <c r="B169" t="s">
        <v>816</v>
      </c>
      <c r="C169" t="s">
        <v>817</v>
      </c>
      <c r="D169" t="s">
        <v>323</v>
      </c>
      <c r="E169">
        <f>'AEO 2021 Table 47 Raw'!F165</f>
        <v>526.44958499999996</v>
      </c>
      <c r="F169">
        <f>'AEO 2021 Table 47 Raw'!G165</f>
        <v>732.28753700000004</v>
      </c>
      <c r="G169">
        <f>'AEO 2021 Table 47 Raw'!H165</f>
        <v>843.74249299999997</v>
      </c>
      <c r="H169">
        <f>'AEO 2021 Table 47 Raw'!I165</f>
        <v>913.27368200000001</v>
      </c>
      <c r="I169">
        <f>'AEO 2021 Table 47 Raw'!J165</f>
        <v>961.88830600000006</v>
      </c>
      <c r="J169">
        <f>'AEO 2021 Table 47 Raw'!K165</f>
        <v>997.98571800000002</v>
      </c>
      <c r="K169">
        <f>'AEO 2021 Table 47 Raw'!L165</f>
        <v>1033.241577</v>
      </c>
      <c r="L169">
        <f>'AEO 2021 Table 47 Raw'!M165</f>
        <v>1069.3632809999999</v>
      </c>
      <c r="M169">
        <f>'AEO 2021 Table 47 Raw'!N165</f>
        <v>1104.8869629999999</v>
      </c>
      <c r="N169">
        <f>'AEO 2021 Table 47 Raw'!O165</f>
        <v>1141.510376</v>
      </c>
      <c r="O169">
        <f>'AEO 2021 Table 47 Raw'!P165</f>
        <v>1178.9923100000001</v>
      </c>
      <c r="P169">
        <f>'AEO 2021 Table 47 Raw'!Q165</f>
        <v>1216.5888669999999</v>
      </c>
      <c r="Q169">
        <f>'AEO 2021 Table 47 Raw'!R165</f>
        <v>1255.005249</v>
      </c>
      <c r="R169">
        <f>'AEO 2021 Table 47 Raw'!S165</f>
        <v>1294.119995</v>
      </c>
      <c r="S169">
        <f>'AEO 2021 Table 47 Raw'!T165</f>
        <v>1334.3598629999999</v>
      </c>
      <c r="T169">
        <f>'AEO 2021 Table 47 Raw'!U165</f>
        <v>1375.5986330000001</v>
      </c>
      <c r="U169">
        <f>'AEO 2021 Table 47 Raw'!V165</f>
        <v>1417.591187</v>
      </c>
      <c r="V169">
        <f>'AEO 2021 Table 47 Raw'!W165</f>
        <v>1460.760376</v>
      </c>
      <c r="W169">
        <f>'AEO 2021 Table 47 Raw'!X165</f>
        <v>1503.873047</v>
      </c>
      <c r="X169">
        <f>'AEO 2021 Table 47 Raw'!Y165</f>
        <v>1548.165894</v>
      </c>
      <c r="Y169">
        <f>'AEO 2021 Table 47 Raw'!Z165</f>
        <v>1594.4760739999999</v>
      </c>
      <c r="Z169">
        <f>'AEO 2021 Table 47 Raw'!AA165</f>
        <v>1642.5196530000001</v>
      </c>
      <c r="AA169">
        <f>'AEO 2021 Table 47 Raw'!AB165</f>
        <v>1692.138062</v>
      </c>
      <c r="AB169">
        <f>'AEO 2021 Table 47 Raw'!AC165</f>
        <v>1743.30835</v>
      </c>
      <c r="AC169">
        <f>'AEO 2021 Table 47 Raw'!AD165</f>
        <v>1796.5155030000001</v>
      </c>
      <c r="AD169">
        <f>'AEO 2021 Table 47 Raw'!AE165</f>
        <v>1851.6982419999999</v>
      </c>
      <c r="AE169">
        <f>'AEO 2021 Table 47 Raw'!AF165</f>
        <v>1908.236572</v>
      </c>
      <c r="AF169">
        <f>'AEO 2021 Table 47 Raw'!AG165</f>
        <v>1967.0133060000001</v>
      </c>
      <c r="AG169">
        <f>'AEO 2021 Table 47 Raw'!AH165</f>
        <v>2027.7695309999999</v>
      </c>
      <c r="AH169">
        <f>'AEO 2021 Table 47 Raw'!AI165</f>
        <v>2090.8696289999998</v>
      </c>
      <c r="AI169">
        <f>'AEO 2021 Table 47 Raw'!AJ165</f>
        <v>2156.343018</v>
      </c>
      <c r="AJ169" s="62">
        <f>'AEO 2021 Table 47 Raw'!AK165</f>
        <v>4.8000000000000001E-2</v>
      </c>
    </row>
    <row r="170" spans="1:36">
      <c r="A170" t="s">
        <v>296</v>
      </c>
      <c r="B170" t="s">
        <v>818</v>
      </c>
      <c r="C170" t="s">
        <v>819</v>
      </c>
      <c r="D170" t="s">
        <v>323</v>
      </c>
      <c r="E170">
        <f>'AEO 2021 Table 47 Raw'!F166</f>
        <v>381.05352800000003</v>
      </c>
      <c r="F170">
        <f>'AEO 2021 Table 47 Raw'!G166</f>
        <v>488.79122899999999</v>
      </c>
      <c r="G170">
        <f>'AEO 2021 Table 47 Raw'!H166</f>
        <v>539.288635</v>
      </c>
      <c r="H170">
        <f>'AEO 2021 Table 47 Raw'!I166</f>
        <v>560.76599099999999</v>
      </c>
      <c r="I170">
        <f>'AEO 2021 Table 47 Raw'!J166</f>
        <v>577.311646</v>
      </c>
      <c r="J170">
        <f>'AEO 2021 Table 47 Raw'!K166</f>
        <v>591.43023700000003</v>
      </c>
      <c r="K170">
        <f>'AEO 2021 Table 47 Raw'!L166</f>
        <v>601.42785600000002</v>
      </c>
      <c r="L170">
        <f>'AEO 2021 Table 47 Raw'!M166</f>
        <v>611.28845200000001</v>
      </c>
      <c r="M170">
        <f>'AEO 2021 Table 47 Raw'!N166</f>
        <v>619.65515100000005</v>
      </c>
      <c r="N170">
        <f>'AEO 2021 Table 47 Raw'!O166</f>
        <v>628.99780299999998</v>
      </c>
      <c r="O170">
        <f>'AEO 2021 Table 47 Raw'!P166</f>
        <v>638.49322500000005</v>
      </c>
      <c r="P170">
        <f>'AEO 2021 Table 47 Raw'!Q166</f>
        <v>648.82757600000002</v>
      </c>
      <c r="Q170">
        <f>'AEO 2021 Table 47 Raw'!R166</f>
        <v>659.81817599999999</v>
      </c>
      <c r="R170">
        <f>'AEO 2021 Table 47 Raw'!S166</f>
        <v>672.10375999999997</v>
      </c>
      <c r="S170">
        <f>'AEO 2021 Table 47 Raw'!T166</f>
        <v>686.00146500000005</v>
      </c>
      <c r="T170">
        <f>'AEO 2021 Table 47 Raw'!U166</f>
        <v>699.58630400000004</v>
      </c>
      <c r="U170">
        <f>'AEO 2021 Table 47 Raw'!V166</f>
        <v>711.45080600000006</v>
      </c>
      <c r="V170">
        <f>'AEO 2021 Table 47 Raw'!W166</f>
        <v>723.68310499999995</v>
      </c>
      <c r="W170">
        <f>'AEO 2021 Table 47 Raw'!X166</f>
        <v>736.17156999999997</v>
      </c>
      <c r="X170">
        <f>'AEO 2021 Table 47 Raw'!Y166</f>
        <v>750.077271</v>
      </c>
      <c r="Y170">
        <f>'AEO 2021 Table 47 Raw'!Z166</f>
        <v>764.29980499999999</v>
      </c>
      <c r="Z170">
        <f>'AEO 2021 Table 47 Raw'!AA166</f>
        <v>778.83074999999997</v>
      </c>
      <c r="AA170">
        <f>'AEO 2021 Table 47 Raw'!AB166</f>
        <v>793.03698699999995</v>
      </c>
      <c r="AB170">
        <f>'AEO 2021 Table 47 Raw'!AC166</f>
        <v>807.37701400000003</v>
      </c>
      <c r="AC170">
        <f>'AEO 2021 Table 47 Raw'!AD166</f>
        <v>822.51196300000004</v>
      </c>
      <c r="AD170">
        <f>'AEO 2021 Table 47 Raw'!AE166</f>
        <v>837.82574499999998</v>
      </c>
      <c r="AE170">
        <f>'AEO 2021 Table 47 Raw'!AF166</f>
        <v>852.60034199999996</v>
      </c>
      <c r="AF170">
        <f>'AEO 2021 Table 47 Raw'!AG166</f>
        <v>866.24670400000002</v>
      </c>
      <c r="AG170">
        <f>'AEO 2021 Table 47 Raw'!AH166</f>
        <v>881.17346199999997</v>
      </c>
      <c r="AH170">
        <f>'AEO 2021 Table 47 Raw'!AI166</f>
        <v>895.48199499999998</v>
      </c>
      <c r="AI170">
        <f>'AEO 2021 Table 47 Raw'!AJ166</f>
        <v>910.43292199999996</v>
      </c>
      <c r="AJ170" s="62">
        <f>'AEO 2021 Table 47 Raw'!AK166</f>
        <v>2.9000000000000001E-2</v>
      </c>
    </row>
    <row r="171" spans="1:36">
      <c r="A171" t="s">
        <v>297</v>
      </c>
      <c r="B171" t="s">
        <v>820</v>
      </c>
      <c r="C171" t="s">
        <v>821</v>
      </c>
      <c r="D171" t="s">
        <v>323</v>
      </c>
      <c r="E171">
        <f>'AEO 2021 Table 47 Raw'!F167</f>
        <v>1618.5733640000001</v>
      </c>
      <c r="F171">
        <f>'AEO 2021 Table 47 Raw'!G167</f>
        <v>1970.5318600000001</v>
      </c>
      <c r="G171">
        <f>'AEO 2021 Table 47 Raw'!H167</f>
        <v>2112.9938959999999</v>
      </c>
      <c r="H171">
        <f>'AEO 2021 Table 47 Raw'!I167</f>
        <v>2186.7409670000002</v>
      </c>
      <c r="I171">
        <f>'AEO 2021 Table 47 Raw'!J167</f>
        <v>2283.4033199999999</v>
      </c>
      <c r="J171">
        <f>'AEO 2021 Table 47 Raw'!K167</f>
        <v>2393.1921390000002</v>
      </c>
      <c r="K171">
        <f>'AEO 2021 Table 47 Raw'!L167</f>
        <v>2497.5852049999999</v>
      </c>
      <c r="L171">
        <f>'AEO 2021 Table 47 Raw'!M167</f>
        <v>2600.1501459999999</v>
      </c>
      <c r="M171">
        <f>'AEO 2021 Table 47 Raw'!N167</f>
        <v>2703.257568</v>
      </c>
      <c r="N171">
        <f>'AEO 2021 Table 47 Raw'!O167</f>
        <v>2807.0058589999999</v>
      </c>
      <c r="O171">
        <f>'AEO 2021 Table 47 Raw'!P167</f>
        <v>2909.7080080000001</v>
      </c>
      <c r="P171">
        <f>'AEO 2021 Table 47 Raw'!Q167</f>
        <v>3012</v>
      </c>
      <c r="Q171">
        <f>'AEO 2021 Table 47 Raw'!R167</f>
        <v>3112.47876</v>
      </c>
      <c r="R171">
        <f>'AEO 2021 Table 47 Raw'!S167</f>
        <v>3210.2377929999998</v>
      </c>
      <c r="S171">
        <f>'AEO 2021 Table 47 Raw'!T167</f>
        <v>3304.3427729999999</v>
      </c>
      <c r="T171">
        <f>'AEO 2021 Table 47 Raw'!U167</f>
        <v>3397.9343260000001</v>
      </c>
      <c r="U171">
        <f>'AEO 2021 Table 47 Raw'!V167</f>
        <v>3490.9018550000001</v>
      </c>
      <c r="V171">
        <f>'AEO 2021 Table 47 Raw'!W167</f>
        <v>3581.5178219999998</v>
      </c>
      <c r="W171">
        <f>'AEO 2021 Table 47 Raw'!X167</f>
        <v>3671.1762699999999</v>
      </c>
      <c r="X171">
        <f>'AEO 2021 Table 47 Raw'!Y167</f>
        <v>3761.8645019999999</v>
      </c>
      <c r="Y171">
        <f>'AEO 2021 Table 47 Raw'!Z167</f>
        <v>3853.6103520000001</v>
      </c>
      <c r="Z171">
        <f>'AEO 2021 Table 47 Raw'!AA167</f>
        <v>3946.5358890000002</v>
      </c>
      <c r="AA171">
        <f>'AEO 2021 Table 47 Raw'!AB167</f>
        <v>4041.086914</v>
      </c>
      <c r="AB171">
        <f>'AEO 2021 Table 47 Raw'!AC167</f>
        <v>4135.9775390000004</v>
      </c>
      <c r="AC171">
        <f>'AEO 2021 Table 47 Raw'!AD167</f>
        <v>4230.6240230000003</v>
      </c>
      <c r="AD171">
        <f>'AEO 2021 Table 47 Raw'!AE167</f>
        <v>4323.8959960000002</v>
      </c>
      <c r="AE171">
        <f>'AEO 2021 Table 47 Raw'!AF167</f>
        <v>4415.341797</v>
      </c>
      <c r="AF171">
        <f>'AEO 2021 Table 47 Raw'!AG167</f>
        <v>4507.4565430000002</v>
      </c>
      <c r="AG171">
        <f>'AEO 2021 Table 47 Raw'!AH167</f>
        <v>4597.4956050000001</v>
      </c>
      <c r="AH171">
        <f>'AEO 2021 Table 47 Raw'!AI167</f>
        <v>4686.3510740000002</v>
      </c>
      <c r="AI171">
        <f>'AEO 2021 Table 47 Raw'!AJ167</f>
        <v>4771.263672</v>
      </c>
      <c r="AJ171" s="62">
        <f>'AEO 2021 Table 47 Raw'!AK167</f>
        <v>3.6999999999999998E-2</v>
      </c>
    </row>
    <row r="172" spans="1:36">
      <c r="A172" t="s">
        <v>298</v>
      </c>
      <c r="B172" t="s">
        <v>822</v>
      </c>
      <c r="C172" t="s">
        <v>823</v>
      </c>
      <c r="D172" t="s">
        <v>323</v>
      </c>
      <c r="E172">
        <f>'AEO 2021 Table 47 Raw'!F168</f>
        <v>422.04531900000001</v>
      </c>
      <c r="F172">
        <f>'AEO 2021 Table 47 Raw'!G168</f>
        <v>581.12060499999995</v>
      </c>
      <c r="G172">
        <f>'AEO 2021 Table 47 Raw'!H168</f>
        <v>672.52899200000002</v>
      </c>
      <c r="H172">
        <f>'AEO 2021 Table 47 Raw'!I168</f>
        <v>724.010132</v>
      </c>
      <c r="I172">
        <f>'AEO 2021 Table 47 Raw'!J168</f>
        <v>755.39196800000002</v>
      </c>
      <c r="J172">
        <f>'AEO 2021 Table 47 Raw'!K168</f>
        <v>778.03912400000002</v>
      </c>
      <c r="K172">
        <f>'AEO 2021 Table 47 Raw'!L168</f>
        <v>791.54394500000001</v>
      </c>
      <c r="L172">
        <f>'AEO 2021 Table 47 Raw'!M168</f>
        <v>802.96832300000005</v>
      </c>
      <c r="M172">
        <f>'AEO 2021 Table 47 Raw'!N168</f>
        <v>812.43920900000001</v>
      </c>
      <c r="N172">
        <f>'AEO 2021 Table 47 Raw'!O168</f>
        <v>819.93963599999995</v>
      </c>
      <c r="O172">
        <f>'AEO 2021 Table 47 Raw'!P168</f>
        <v>825.40185499999995</v>
      </c>
      <c r="P172">
        <f>'AEO 2021 Table 47 Raw'!Q168</f>
        <v>827.74597200000005</v>
      </c>
      <c r="Q172">
        <f>'AEO 2021 Table 47 Raw'!R168</f>
        <v>827.88720699999999</v>
      </c>
      <c r="R172">
        <f>'AEO 2021 Table 47 Raw'!S168</f>
        <v>827.01611300000002</v>
      </c>
      <c r="S172">
        <f>'AEO 2021 Table 47 Raw'!T168</f>
        <v>825.31225600000005</v>
      </c>
      <c r="T172">
        <f>'AEO 2021 Table 47 Raw'!U168</f>
        <v>821.33856200000002</v>
      </c>
      <c r="U172">
        <f>'AEO 2021 Table 47 Raw'!V168</f>
        <v>817.432007</v>
      </c>
      <c r="V172">
        <f>'AEO 2021 Table 47 Raw'!W168</f>
        <v>813.49139400000001</v>
      </c>
      <c r="W172">
        <f>'AEO 2021 Table 47 Raw'!X168</f>
        <v>809.556152</v>
      </c>
      <c r="X172">
        <f>'AEO 2021 Table 47 Raw'!Y168</f>
        <v>806.28723100000002</v>
      </c>
      <c r="Y172">
        <f>'AEO 2021 Table 47 Raw'!Z168</f>
        <v>803.09448199999997</v>
      </c>
      <c r="Z172">
        <f>'AEO 2021 Table 47 Raw'!AA168</f>
        <v>800.31957999999997</v>
      </c>
      <c r="AA172">
        <f>'AEO 2021 Table 47 Raw'!AB168</f>
        <v>797.84710700000005</v>
      </c>
      <c r="AB172">
        <f>'AEO 2021 Table 47 Raw'!AC168</f>
        <v>795.49017300000003</v>
      </c>
      <c r="AC172">
        <f>'AEO 2021 Table 47 Raw'!AD168</f>
        <v>793.39941399999998</v>
      </c>
      <c r="AD172">
        <f>'AEO 2021 Table 47 Raw'!AE168</f>
        <v>791.76385500000004</v>
      </c>
      <c r="AE172">
        <f>'AEO 2021 Table 47 Raw'!AF168</f>
        <v>790.49719200000004</v>
      </c>
      <c r="AF172">
        <f>'AEO 2021 Table 47 Raw'!AG168</f>
        <v>789.63836700000002</v>
      </c>
      <c r="AG172">
        <f>'AEO 2021 Table 47 Raw'!AH168</f>
        <v>789.51690699999995</v>
      </c>
      <c r="AH172">
        <f>'AEO 2021 Table 47 Raw'!AI168</f>
        <v>789.79174799999998</v>
      </c>
      <c r="AI172">
        <f>'AEO 2021 Table 47 Raw'!AJ168</f>
        <v>790.50097700000003</v>
      </c>
      <c r="AJ172" s="62">
        <f>'AEO 2021 Table 47 Raw'!AK168</f>
        <v>2.1000000000000001E-2</v>
      </c>
    </row>
    <row r="173" spans="1:36">
      <c r="A173" t="s">
        <v>299</v>
      </c>
      <c r="B173" t="s">
        <v>824</v>
      </c>
      <c r="C173" t="s">
        <v>825</v>
      </c>
      <c r="D173" t="s">
        <v>323</v>
      </c>
      <c r="E173">
        <f>'AEO 2021 Table 47 Raw'!F169</f>
        <v>573.41455099999996</v>
      </c>
      <c r="F173">
        <f>'AEO 2021 Table 47 Raw'!G169</f>
        <v>937.18048099999999</v>
      </c>
      <c r="G173">
        <f>'AEO 2021 Table 47 Raw'!H169</f>
        <v>1112.5169679999999</v>
      </c>
      <c r="H173">
        <f>'AEO 2021 Table 47 Raw'!I169</f>
        <v>1210.3125</v>
      </c>
      <c r="I173">
        <f>'AEO 2021 Table 47 Raw'!J169</f>
        <v>1295.8630370000001</v>
      </c>
      <c r="J173">
        <f>'AEO 2021 Table 47 Raw'!K169</f>
        <v>1368.1861570000001</v>
      </c>
      <c r="K173">
        <f>'AEO 2021 Table 47 Raw'!L169</f>
        <v>1437.7358400000001</v>
      </c>
      <c r="L173">
        <f>'AEO 2021 Table 47 Raw'!M169</f>
        <v>1507.2597659999999</v>
      </c>
      <c r="M173">
        <f>'AEO 2021 Table 47 Raw'!N169</f>
        <v>1576.9652100000001</v>
      </c>
      <c r="N173">
        <f>'AEO 2021 Table 47 Raw'!O169</f>
        <v>1646.735962</v>
      </c>
      <c r="O173">
        <f>'AEO 2021 Table 47 Raw'!P169</f>
        <v>1715.4022219999999</v>
      </c>
      <c r="P173">
        <f>'AEO 2021 Table 47 Raw'!Q169</f>
        <v>1783.795288</v>
      </c>
      <c r="Q173">
        <f>'AEO 2021 Table 47 Raw'!R169</f>
        <v>1851.9609379999999</v>
      </c>
      <c r="R173">
        <f>'AEO 2021 Table 47 Raw'!S169</f>
        <v>1919.1644289999999</v>
      </c>
      <c r="S173">
        <f>'AEO 2021 Table 47 Raw'!T169</f>
        <v>1987.149658</v>
      </c>
      <c r="T173">
        <f>'AEO 2021 Table 47 Raw'!U169</f>
        <v>2055.1499020000001</v>
      </c>
      <c r="U173">
        <f>'AEO 2021 Table 47 Raw'!V169</f>
        <v>2123.8615719999998</v>
      </c>
      <c r="V173">
        <f>'AEO 2021 Table 47 Raw'!W169</f>
        <v>2193.2966310000002</v>
      </c>
      <c r="W173">
        <f>'AEO 2021 Table 47 Raw'!X169</f>
        <v>2264.023193</v>
      </c>
      <c r="X173">
        <f>'AEO 2021 Table 47 Raw'!Y169</f>
        <v>2335.920654</v>
      </c>
      <c r="Y173">
        <f>'AEO 2021 Table 47 Raw'!Z169</f>
        <v>2408.7358399999998</v>
      </c>
      <c r="Z173">
        <f>'AEO 2021 Table 47 Raw'!AA169</f>
        <v>2482.6364749999998</v>
      </c>
      <c r="AA173">
        <f>'AEO 2021 Table 47 Raw'!AB169</f>
        <v>2556.1423340000001</v>
      </c>
      <c r="AB173">
        <f>'AEO 2021 Table 47 Raw'!AC169</f>
        <v>2629.7155760000001</v>
      </c>
      <c r="AC173">
        <f>'AEO 2021 Table 47 Raw'!AD169</f>
        <v>2705.7788089999999</v>
      </c>
      <c r="AD173">
        <f>'AEO 2021 Table 47 Raw'!AE169</f>
        <v>2784.3168949999999</v>
      </c>
      <c r="AE173">
        <f>'AEO 2021 Table 47 Raw'!AF169</f>
        <v>2861.7314449999999</v>
      </c>
      <c r="AF173">
        <f>'AEO 2021 Table 47 Raw'!AG169</f>
        <v>2940.4765619999998</v>
      </c>
      <c r="AG173">
        <f>'AEO 2021 Table 47 Raw'!AH169</f>
        <v>3020.7861330000001</v>
      </c>
      <c r="AH173">
        <f>'AEO 2021 Table 47 Raw'!AI169</f>
        <v>3103.2773440000001</v>
      </c>
      <c r="AI173">
        <f>'AEO 2021 Table 47 Raw'!AJ169</f>
        <v>3188.1953119999998</v>
      </c>
      <c r="AJ173" s="62">
        <f>'AEO 2021 Table 47 Raw'!AK169</f>
        <v>5.8999999999999997E-2</v>
      </c>
    </row>
    <row r="174" spans="1:36">
      <c r="A174" t="s">
        <v>300</v>
      </c>
      <c r="B174" t="s">
        <v>826</v>
      </c>
      <c r="C174" t="s">
        <v>827</v>
      </c>
      <c r="D174" t="s">
        <v>323</v>
      </c>
      <c r="E174">
        <f>'AEO 2021 Table 47 Raw'!F170</f>
        <v>211.587616</v>
      </c>
      <c r="F174">
        <f>'AEO 2021 Table 47 Raw'!G170</f>
        <v>333.54864500000002</v>
      </c>
      <c r="G174">
        <f>'AEO 2021 Table 47 Raw'!H170</f>
        <v>389.77136200000001</v>
      </c>
      <c r="H174">
        <f>'AEO 2021 Table 47 Raw'!I170</f>
        <v>420.06726099999997</v>
      </c>
      <c r="I174">
        <f>'AEO 2021 Table 47 Raw'!J170</f>
        <v>453.25726300000002</v>
      </c>
      <c r="J174">
        <f>'AEO 2021 Table 47 Raw'!K170</f>
        <v>485.14389</v>
      </c>
      <c r="K174">
        <f>'AEO 2021 Table 47 Raw'!L170</f>
        <v>519.854919</v>
      </c>
      <c r="L174">
        <f>'AEO 2021 Table 47 Raw'!M170</f>
        <v>556.77307099999996</v>
      </c>
      <c r="M174">
        <f>'AEO 2021 Table 47 Raw'!N170</f>
        <v>596.10888699999998</v>
      </c>
      <c r="N174">
        <f>'AEO 2021 Table 47 Raw'!O170</f>
        <v>637.55999799999995</v>
      </c>
      <c r="O174">
        <f>'AEO 2021 Table 47 Raw'!P170</f>
        <v>679.91931199999999</v>
      </c>
      <c r="P174">
        <f>'AEO 2021 Table 47 Raw'!Q170</f>
        <v>722.89953600000001</v>
      </c>
      <c r="Q174">
        <f>'AEO 2021 Table 47 Raw'!R170</f>
        <v>765.81219499999997</v>
      </c>
      <c r="R174">
        <f>'AEO 2021 Table 47 Raw'!S170</f>
        <v>808.00207499999999</v>
      </c>
      <c r="S174">
        <f>'AEO 2021 Table 47 Raw'!T170</f>
        <v>849.65448000000004</v>
      </c>
      <c r="T174">
        <f>'AEO 2021 Table 47 Raw'!U170</f>
        <v>891.79247999999995</v>
      </c>
      <c r="U174">
        <f>'AEO 2021 Table 47 Raw'!V170</f>
        <v>934.30480999999997</v>
      </c>
      <c r="V174">
        <f>'AEO 2021 Table 47 Raw'!W170</f>
        <v>978.39386000000002</v>
      </c>
      <c r="W174">
        <f>'AEO 2021 Table 47 Raw'!X170</f>
        <v>1024.3295900000001</v>
      </c>
      <c r="X174">
        <f>'AEO 2021 Table 47 Raw'!Y170</f>
        <v>1072.2236330000001</v>
      </c>
      <c r="Y174">
        <f>'AEO 2021 Table 47 Raw'!Z170</f>
        <v>1121.8481449999999</v>
      </c>
      <c r="Z174">
        <f>'AEO 2021 Table 47 Raw'!AA170</f>
        <v>1172.829956</v>
      </c>
      <c r="AA174">
        <f>'AEO 2021 Table 47 Raw'!AB170</f>
        <v>1225.3862300000001</v>
      </c>
      <c r="AB174">
        <f>'AEO 2021 Table 47 Raw'!AC170</f>
        <v>1279.497437</v>
      </c>
      <c r="AC174">
        <f>'AEO 2021 Table 47 Raw'!AD170</f>
        <v>1334.8717039999999</v>
      </c>
      <c r="AD174">
        <f>'AEO 2021 Table 47 Raw'!AE170</f>
        <v>1392.0551760000001</v>
      </c>
      <c r="AE174">
        <f>'AEO 2021 Table 47 Raw'!AF170</f>
        <v>1450.519775</v>
      </c>
      <c r="AF174">
        <f>'AEO 2021 Table 47 Raw'!AG170</f>
        <v>1510.3602289999999</v>
      </c>
      <c r="AG174">
        <f>'AEO 2021 Table 47 Raw'!AH170</f>
        <v>1571.8466800000001</v>
      </c>
      <c r="AH174">
        <f>'AEO 2021 Table 47 Raw'!AI170</f>
        <v>1634.9208980000001</v>
      </c>
      <c r="AI174">
        <f>'AEO 2021 Table 47 Raw'!AJ170</f>
        <v>1699.503418</v>
      </c>
      <c r="AJ174" s="62">
        <f>'AEO 2021 Table 47 Raw'!AK170</f>
        <v>7.1999999999999995E-2</v>
      </c>
    </row>
    <row r="175" spans="1:36">
      <c r="A175" t="s">
        <v>301</v>
      </c>
      <c r="B175" t="s">
        <v>828</v>
      </c>
      <c r="C175" t="s">
        <v>829</v>
      </c>
      <c r="D175" t="s">
        <v>323</v>
      </c>
      <c r="E175">
        <f>'AEO 2021 Table 47 Raw'!F171</f>
        <v>179.60732999999999</v>
      </c>
      <c r="F175">
        <f>'AEO 2021 Table 47 Raw'!G171</f>
        <v>300.22818000000001</v>
      </c>
      <c r="G175">
        <f>'AEO 2021 Table 47 Raw'!H171</f>
        <v>359.04666099999997</v>
      </c>
      <c r="H175">
        <f>'AEO 2021 Table 47 Raw'!I171</f>
        <v>391.70788599999997</v>
      </c>
      <c r="I175">
        <f>'AEO 2021 Table 47 Raw'!J171</f>
        <v>417.44552599999997</v>
      </c>
      <c r="J175">
        <f>'AEO 2021 Table 47 Raw'!K171</f>
        <v>436.962311</v>
      </c>
      <c r="K175">
        <f>'AEO 2021 Table 47 Raw'!L171</f>
        <v>451.24563599999999</v>
      </c>
      <c r="L175">
        <f>'AEO 2021 Table 47 Raw'!M171</f>
        <v>465.493652</v>
      </c>
      <c r="M175">
        <f>'AEO 2021 Table 47 Raw'!N171</f>
        <v>479.79434199999997</v>
      </c>
      <c r="N175">
        <f>'AEO 2021 Table 47 Raw'!O171</f>
        <v>494.319794</v>
      </c>
      <c r="O175">
        <f>'AEO 2021 Table 47 Raw'!P171</f>
        <v>508.72772200000003</v>
      </c>
      <c r="P175">
        <f>'AEO 2021 Table 47 Raw'!Q171</f>
        <v>523.17181400000004</v>
      </c>
      <c r="Q175">
        <f>'AEO 2021 Table 47 Raw'!R171</f>
        <v>537.50640899999996</v>
      </c>
      <c r="R175">
        <f>'AEO 2021 Table 47 Raw'!S171</f>
        <v>551.35229500000003</v>
      </c>
      <c r="S175">
        <f>'AEO 2021 Table 47 Raw'!T171</f>
        <v>565.14660600000002</v>
      </c>
      <c r="T175">
        <f>'AEO 2021 Table 47 Raw'!U171</f>
        <v>578.88867200000004</v>
      </c>
      <c r="U175">
        <f>'AEO 2021 Table 47 Raw'!V171</f>
        <v>592.59515399999998</v>
      </c>
      <c r="V175">
        <f>'AEO 2021 Table 47 Raw'!W171</f>
        <v>606.09222399999999</v>
      </c>
      <c r="W175">
        <f>'AEO 2021 Table 47 Raw'!X171</f>
        <v>619.25219700000002</v>
      </c>
      <c r="X175">
        <f>'AEO 2021 Table 47 Raw'!Y171</f>
        <v>631.74066200000004</v>
      </c>
      <c r="Y175">
        <f>'AEO 2021 Table 47 Raw'!Z171</f>
        <v>644.55450399999995</v>
      </c>
      <c r="Z175">
        <f>'AEO 2021 Table 47 Raw'!AA171</f>
        <v>657.84613000000002</v>
      </c>
      <c r="AA175">
        <f>'AEO 2021 Table 47 Raw'!AB171</f>
        <v>671.57324200000005</v>
      </c>
      <c r="AB175">
        <f>'AEO 2021 Table 47 Raw'!AC171</f>
        <v>685.47497599999997</v>
      </c>
      <c r="AC175">
        <f>'AEO 2021 Table 47 Raw'!AD171</f>
        <v>699.92370600000004</v>
      </c>
      <c r="AD175">
        <f>'AEO 2021 Table 47 Raw'!AE171</f>
        <v>714.90405299999998</v>
      </c>
      <c r="AE175">
        <f>'AEO 2021 Table 47 Raw'!AF171</f>
        <v>730.30706799999996</v>
      </c>
      <c r="AF175">
        <f>'AEO 2021 Table 47 Raw'!AG171</f>
        <v>746.12683100000004</v>
      </c>
      <c r="AG175">
        <f>'AEO 2021 Table 47 Raw'!AH171</f>
        <v>762.40991199999996</v>
      </c>
      <c r="AH175">
        <f>'AEO 2021 Table 47 Raw'!AI171</f>
        <v>779.19177200000001</v>
      </c>
      <c r="AI175">
        <f>'AEO 2021 Table 47 Raw'!AJ171</f>
        <v>796.35870399999999</v>
      </c>
      <c r="AJ175" s="62">
        <f>'AEO 2021 Table 47 Raw'!AK171</f>
        <v>5.0999999999999997E-2</v>
      </c>
    </row>
    <row r="176" spans="1:36">
      <c r="A176" t="s">
        <v>168</v>
      </c>
      <c r="B176" t="s">
        <v>830</v>
      </c>
      <c r="C176" t="s">
        <v>831</v>
      </c>
      <c r="D176" t="s">
        <v>323</v>
      </c>
      <c r="E176">
        <f>'AEO 2021 Table 47 Raw'!F172</f>
        <v>7968.3945309999999</v>
      </c>
      <c r="F176">
        <f>'AEO 2021 Table 47 Raw'!G172</f>
        <v>11216.950194999999</v>
      </c>
      <c r="G176">
        <f>'AEO 2021 Table 47 Raw'!H172</f>
        <v>12726.237305000001</v>
      </c>
      <c r="H176">
        <f>'AEO 2021 Table 47 Raw'!I172</f>
        <v>13506.869140999999</v>
      </c>
      <c r="I176">
        <f>'AEO 2021 Table 47 Raw'!J172</f>
        <v>14106.859375</v>
      </c>
      <c r="J176">
        <f>'AEO 2021 Table 47 Raw'!K172</f>
        <v>14634.367188</v>
      </c>
      <c r="K176">
        <f>'AEO 2021 Table 47 Raw'!L172</f>
        <v>15065.872069999999</v>
      </c>
      <c r="L176">
        <f>'AEO 2021 Table 47 Raw'!M172</f>
        <v>15492.427734000001</v>
      </c>
      <c r="M176">
        <f>'AEO 2021 Table 47 Raw'!N172</f>
        <v>15929.489258</v>
      </c>
      <c r="N176">
        <f>'AEO 2021 Table 47 Raw'!O172</f>
        <v>16364.966796999999</v>
      </c>
      <c r="O176">
        <f>'AEO 2021 Table 47 Raw'!P172</f>
        <v>16804.683593999998</v>
      </c>
      <c r="P176">
        <f>'AEO 2021 Table 47 Raw'!Q172</f>
        <v>17249.822265999999</v>
      </c>
      <c r="Q176">
        <f>'AEO 2021 Table 47 Raw'!R172</f>
        <v>17698.464843999998</v>
      </c>
      <c r="R176">
        <f>'AEO 2021 Table 47 Raw'!S172</f>
        <v>18146.054688</v>
      </c>
      <c r="S176">
        <f>'AEO 2021 Table 47 Raw'!T172</f>
        <v>18596.900390999999</v>
      </c>
      <c r="T176">
        <f>'AEO 2021 Table 47 Raw'!U172</f>
        <v>19046.324218999998</v>
      </c>
      <c r="U176">
        <f>'AEO 2021 Table 47 Raw'!V172</f>
        <v>19489.447265999999</v>
      </c>
      <c r="V176">
        <f>'AEO 2021 Table 47 Raw'!W172</f>
        <v>19934.509765999999</v>
      </c>
      <c r="W176">
        <f>'AEO 2021 Table 47 Raw'!X172</f>
        <v>20392.583984000001</v>
      </c>
      <c r="X176">
        <f>'AEO 2021 Table 47 Raw'!Y172</f>
        <v>20868.244140999999</v>
      </c>
      <c r="Y176">
        <f>'AEO 2021 Table 47 Raw'!Z172</f>
        <v>21363.814452999999</v>
      </c>
      <c r="Z176">
        <f>'AEO 2021 Table 47 Raw'!AA172</f>
        <v>21870.931640999999</v>
      </c>
      <c r="AA176">
        <f>'AEO 2021 Table 47 Raw'!AB172</f>
        <v>22394.828125</v>
      </c>
      <c r="AB176">
        <f>'AEO 2021 Table 47 Raw'!AC172</f>
        <v>22929.929688</v>
      </c>
      <c r="AC176">
        <f>'AEO 2021 Table 47 Raw'!AD172</f>
        <v>23481.726562</v>
      </c>
      <c r="AD176">
        <f>'AEO 2021 Table 47 Raw'!AE172</f>
        <v>24044.292968999998</v>
      </c>
      <c r="AE176">
        <f>'AEO 2021 Table 47 Raw'!AF172</f>
        <v>24610.189452999999</v>
      </c>
      <c r="AF176">
        <f>'AEO 2021 Table 47 Raw'!AG172</f>
        <v>25186.904297000001</v>
      </c>
      <c r="AG176">
        <f>'AEO 2021 Table 47 Raw'!AH172</f>
        <v>25768.65625</v>
      </c>
      <c r="AH176">
        <f>'AEO 2021 Table 47 Raw'!AI172</f>
        <v>26360.449218999998</v>
      </c>
      <c r="AI176">
        <f>'AEO 2021 Table 47 Raw'!AJ172</f>
        <v>26964.59375</v>
      </c>
      <c r="AJ176" s="62">
        <f>'AEO 2021 Table 47 Raw'!AK172</f>
        <v>4.1000000000000002E-2</v>
      </c>
    </row>
    <row r="177" spans="1:38">
      <c r="A177" t="s">
        <v>312</v>
      </c>
      <c r="B177" t="s">
        <v>313</v>
      </c>
      <c r="C177" t="s">
        <v>832</v>
      </c>
      <c r="D177" t="s">
        <v>324</v>
      </c>
      <c r="E177">
        <f>'AEO 2021 Table 47 Raw'!F173</f>
        <v>22.450932999999999</v>
      </c>
      <c r="F177">
        <f>'AEO 2021 Table 47 Raw'!G173</f>
        <v>22.434891</v>
      </c>
      <c r="G177">
        <f>'AEO 2021 Table 47 Raw'!H173</f>
        <v>22.421617999999999</v>
      </c>
      <c r="H177">
        <f>'AEO 2021 Table 47 Raw'!I173</f>
        <v>22.410634999999999</v>
      </c>
      <c r="I177">
        <f>'AEO 2021 Table 47 Raw'!J173</f>
        <v>22.401547999999998</v>
      </c>
      <c r="J177">
        <f>'AEO 2021 Table 47 Raw'!K173</f>
        <v>22.394031999999999</v>
      </c>
      <c r="K177">
        <f>'AEO 2021 Table 47 Raw'!L173</f>
        <v>22.387812</v>
      </c>
      <c r="L177">
        <f>'AEO 2021 Table 47 Raw'!M173</f>
        <v>22.382666</v>
      </c>
      <c r="M177">
        <f>'AEO 2021 Table 47 Raw'!N173</f>
        <v>22.378406999999999</v>
      </c>
      <c r="N177">
        <f>'AEO 2021 Table 47 Raw'!O173</f>
        <v>22.374884000000002</v>
      </c>
      <c r="O177">
        <f>'AEO 2021 Table 47 Raw'!P173</f>
        <v>22.371969</v>
      </c>
      <c r="P177">
        <f>'AEO 2021 Table 47 Raw'!Q173</f>
        <v>22.369558000000001</v>
      </c>
      <c r="Q177">
        <f>'AEO 2021 Table 47 Raw'!R173</f>
        <v>22.367563000000001</v>
      </c>
      <c r="R177">
        <f>'AEO 2021 Table 47 Raw'!S173</f>
        <v>22.365911000000001</v>
      </c>
      <c r="S177">
        <f>'AEO 2021 Table 47 Raw'!T173</f>
        <v>22.364546000000001</v>
      </c>
      <c r="T177">
        <f>'AEO 2021 Table 47 Raw'!U173</f>
        <v>22.363416999999998</v>
      </c>
      <c r="U177">
        <f>'AEO 2021 Table 47 Raw'!V173</f>
        <v>22.362480000000001</v>
      </c>
      <c r="V177">
        <f>'AEO 2021 Table 47 Raw'!W173</f>
        <v>22.361708</v>
      </c>
      <c r="W177">
        <f>'AEO 2021 Table 47 Raw'!X173</f>
        <v>22.361066999999998</v>
      </c>
      <c r="X177">
        <f>'AEO 2021 Table 47 Raw'!Y173</f>
        <v>22.360537999999998</v>
      </c>
      <c r="Y177">
        <f>'AEO 2021 Table 47 Raw'!Z173</f>
        <v>22.360099999999999</v>
      </c>
      <c r="Z177">
        <f>'AEO 2021 Table 47 Raw'!AA173</f>
        <v>22.359736999999999</v>
      </c>
      <c r="AA177">
        <f>'AEO 2021 Table 47 Raw'!AB173</f>
        <v>22.359438000000001</v>
      </c>
      <c r="AB177">
        <f>'AEO 2021 Table 47 Raw'!AC173</f>
        <v>22.359190000000002</v>
      </c>
      <c r="AC177">
        <f>'AEO 2021 Table 47 Raw'!AD173</f>
        <v>22.358984</v>
      </c>
      <c r="AD177">
        <f>'AEO 2021 Table 47 Raw'!AE173</f>
        <v>22.358813999999999</v>
      </c>
      <c r="AE177">
        <f>'AEO 2021 Table 47 Raw'!AF173</f>
        <v>22.358673</v>
      </c>
      <c r="AF177">
        <f>'AEO 2021 Table 47 Raw'!AG173</f>
        <v>22.358557000000001</v>
      </c>
      <c r="AG177">
        <f>'AEO 2021 Table 47 Raw'!AH173</f>
        <v>22.358460999999998</v>
      </c>
      <c r="AH177">
        <f>'AEO 2021 Table 47 Raw'!AI173</f>
        <v>22.358381000000001</v>
      </c>
      <c r="AI177">
        <f>'AEO 2021 Table 47 Raw'!AJ173</f>
        <v>22.358315000000001</v>
      </c>
      <c r="AJ177" s="62">
        <f>'AEO 2021 Table 47 Raw'!AK173</f>
        <v>0</v>
      </c>
      <c r="AK177" s="58"/>
    </row>
    <row r="178" spans="1:38">
      <c r="A178" t="s">
        <v>314</v>
      </c>
      <c r="B178" t="s">
        <v>313</v>
      </c>
      <c r="C178" t="s">
        <v>832</v>
      </c>
      <c r="D178" t="s">
        <v>325</v>
      </c>
      <c r="E178">
        <f>'AEO 2021 Table 47 Raw'!F174</f>
        <v>401.72967499999999</v>
      </c>
      <c r="F178">
        <f>'AEO 2021 Table 47 Raw'!G174</f>
        <v>408.50482199999999</v>
      </c>
      <c r="G178">
        <f>'AEO 2021 Table 47 Raw'!H174</f>
        <v>409.04339599999997</v>
      </c>
      <c r="H178">
        <f>'AEO 2021 Table 47 Raw'!I174</f>
        <v>399.15982100000002</v>
      </c>
      <c r="I178">
        <f>'AEO 2021 Table 47 Raw'!J174</f>
        <v>392.64898699999998</v>
      </c>
      <c r="J178">
        <f>'AEO 2021 Table 47 Raw'!K174</f>
        <v>392.25531000000001</v>
      </c>
      <c r="K178">
        <f>'AEO 2021 Table 47 Raw'!L174</f>
        <v>391.31094400000001</v>
      </c>
      <c r="L178">
        <f>'AEO 2021 Table 47 Raw'!M174</f>
        <v>391.18682899999999</v>
      </c>
      <c r="M178">
        <f>'AEO 2021 Table 47 Raw'!N174</f>
        <v>393.34161399999999</v>
      </c>
      <c r="N178">
        <f>'AEO 2021 Table 47 Raw'!O174</f>
        <v>392.47876000000002</v>
      </c>
      <c r="O178">
        <f>'AEO 2021 Table 47 Raw'!P174</f>
        <v>390.99865699999998</v>
      </c>
      <c r="P178">
        <f>'AEO 2021 Table 47 Raw'!Q174</f>
        <v>390.93988000000002</v>
      </c>
      <c r="Q178">
        <f>'AEO 2021 Table 47 Raw'!R174</f>
        <v>391.57003800000001</v>
      </c>
      <c r="R178">
        <f>'AEO 2021 Table 47 Raw'!S174</f>
        <v>392.22207600000002</v>
      </c>
      <c r="S178">
        <f>'AEO 2021 Table 47 Raw'!T174</f>
        <v>392.88311800000002</v>
      </c>
      <c r="T178">
        <f>'AEO 2021 Table 47 Raw'!U174</f>
        <v>393.54321299999998</v>
      </c>
      <c r="U178">
        <f>'AEO 2021 Table 47 Raw'!V174</f>
        <v>394.23605300000003</v>
      </c>
      <c r="V178">
        <f>'AEO 2021 Table 47 Raw'!W174</f>
        <v>394.952271</v>
      </c>
      <c r="W178">
        <f>'AEO 2021 Table 47 Raw'!X174</f>
        <v>395.67669699999999</v>
      </c>
      <c r="X178">
        <f>'AEO 2021 Table 47 Raw'!Y174</f>
        <v>396.40820300000001</v>
      </c>
      <c r="Y178">
        <f>'AEO 2021 Table 47 Raw'!Z174</f>
        <v>397.14566000000002</v>
      </c>
      <c r="Z178">
        <f>'AEO 2021 Table 47 Raw'!AA174</f>
        <v>397.88799999999998</v>
      </c>
      <c r="AA178">
        <f>'AEO 2021 Table 47 Raw'!AB174</f>
        <v>398.63436899999999</v>
      </c>
      <c r="AB178">
        <f>'AEO 2021 Table 47 Raw'!AC174</f>
        <v>399.38388099999997</v>
      </c>
      <c r="AC178">
        <f>'AEO 2021 Table 47 Raw'!AD174</f>
        <v>400.13562000000002</v>
      </c>
      <c r="AD178">
        <f>'AEO 2021 Table 47 Raw'!AE174</f>
        <v>400.88897700000001</v>
      </c>
      <c r="AE178">
        <f>'AEO 2021 Table 47 Raw'!AF174</f>
        <v>401.64318800000001</v>
      </c>
      <c r="AF178">
        <f>'AEO 2021 Table 47 Raw'!AG174</f>
        <v>402.397491</v>
      </c>
      <c r="AG178">
        <f>'AEO 2021 Table 47 Raw'!AH174</f>
        <v>403.15124500000002</v>
      </c>
      <c r="AH178">
        <f>'AEO 2021 Table 47 Raw'!AI174</f>
        <v>403.90423600000003</v>
      </c>
      <c r="AI178">
        <f>'AEO 2021 Table 47 Raw'!AJ174</f>
        <v>404.65606700000001</v>
      </c>
      <c r="AJ178" s="62">
        <f>'AEO 2021 Table 47 Raw'!AK174</f>
        <v>0</v>
      </c>
      <c r="AK178" s="58"/>
    </row>
    <row r="179" spans="1:38" ht="15" customHeight="1" thickBot="1">
      <c r="C179" s="13"/>
      <c r="AK179" s="16"/>
      <c r="AL179" s="17"/>
    </row>
    <row r="180" spans="1:38" ht="15" customHeight="1">
      <c r="C180" s="13"/>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63"/>
      <c r="AK180" s="16"/>
      <c r="AL180" s="17"/>
    </row>
    <row r="181" spans="1:38" ht="15" customHeight="1">
      <c r="C181" s="13"/>
      <c r="D181" s="19"/>
      <c r="AK181" s="16"/>
      <c r="AL181" s="17"/>
    </row>
    <row r="182" spans="1:38" ht="15" customHeight="1">
      <c r="C182" s="13"/>
      <c r="D182" s="19"/>
      <c r="AK182" s="16"/>
      <c r="AL182" s="17"/>
    </row>
    <row r="183" spans="1:38" ht="15" customHeight="1">
      <c r="C183" s="13"/>
      <c r="D183" s="19"/>
      <c r="AK183" s="16"/>
      <c r="AL183" s="17"/>
    </row>
    <row r="184" spans="1:38" ht="15" customHeight="1">
      <c r="C184" s="13"/>
      <c r="D184" s="19"/>
      <c r="AK184" s="16"/>
      <c r="AL184" s="17"/>
    </row>
    <row r="185" spans="1:38" ht="15" customHeight="1">
      <c r="C185" s="13"/>
      <c r="D185" s="19"/>
      <c r="AK185" s="16"/>
      <c r="AL185" s="17"/>
    </row>
    <row r="186" spans="1:38" ht="15" customHeight="1">
      <c r="D186" s="19"/>
      <c r="AK186" s="16"/>
      <c r="AL186" s="17"/>
    </row>
    <row r="187" spans="1:38" ht="15" customHeight="1">
      <c r="D187" s="19"/>
      <c r="AK187" s="16"/>
      <c r="AL187" s="17"/>
    </row>
    <row r="188" spans="1:38" ht="15" customHeight="1" thickBot="1">
      <c r="D188" s="19"/>
      <c r="AL188" s="17"/>
    </row>
    <row r="189" spans="1:38" ht="15" customHeight="1" thickBot="1">
      <c r="D189" s="19"/>
      <c r="AK189" s="49"/>
    </row>
    <row r="190" spans="1:38" ht="15" customHeight="1">
      <c r="AL190" s="49"/>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SYVbT-passenger</vt:lpstr>
      <vt:lpstr>SYVbT-freight</vt:lpstr>
      <vt:lpstr>AVLo-passengers</vt:lpstr>
      <vt:lpstr>AVLo-freight</vt:lpstr>
      <vt:lpstr>AEO 2021 Table 7</vt:lpstr>
      <vt:lpstr>AEO 2021 Table 7 Raw</vt:lpstr>
      <vt:lpstr>AEO 2021 Table 46</vt:lpstr>
      <vt:lpstr>AEO 2021 Table 47</vt:lpstr>
      <vt:lpstr>AEO 2021 Table 47 Raw</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2023-09-29T19:44:57Z</dcterms:modified>
</cp:coreProperties>
</file>