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trans\SYVbT\"/>
    </mc:Choice>
  </mc:AlternateContent>
  <xr:revisionPtr revIDLastSave="0" documentId="13_ncr:1_{501B90F0-5DAF-40B0-9BA5-60EEE8D036BA}" xr6:coauthVersionLast="47" xr6:coauthVersionMax="47" xr10:uidLastSave="{00000000-0000-0000-0000-000000000000}"/>
  <bookViews>
    <workbookView xWindow="-28920" yWindow="-120" windowWidth="29040" windowHeight="17640" firstSheet="3" activeTab="12"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B5" i="2" l="1"/>
  <c r="A5" i="8"/>
  <c r="A8" i="8" l="1"/>
  <c r="D6" i="2" s="1"/>
  <c r="B2" i="2"/>
  <c r="B2" i="4"/>
  <c r="H2" i="4"/>
  <c r="H3" i="4"/>
  <c r="G2" i="4"/>
  <c r="G3" i="4"/>
  <c r="F3" i="4"/>
  <c r="B3" i="4"/>
  <c r="C2" i="4"/>
  <c r="C3" i="4"/>
  <c r="E2" i="4" l="1"/>
  <c r="E3" i="4"/>
  <c r="D2" i="4"/>
  <c r="D3" i="4"/>
  <c r="E4" i="4" l="1"/>
  <c r="E4" i="2"/>
  <c r="E2" i="2"/>
  <c r="D2" i="2"/>
  <c r="E6" i="4"/>
  <c r="E5" i="4"/>
  <c r="H3" i="2"/>
  <c r="G3" i="2"/>
  <c r="E3" i="2"/>
  <c r="D3" i="2"/>
  <c r="D7" i="2"/>
  <c r="A6" i="8" l="1"/>
  <c r="E5" i="2" s="1"/>
  <c r="A9" i="8"/>
  <c r="E6" i="2" s="1"/>
  <c r="G2" i="2" l="1"/>
  <c r="H2" i="2"/>
  <c r="F2" i="2" l="1"/>
  <c r="C2" i="2"/>
  <c r="C3" i="2" l="1"/>
  <c r="B3" i="2"/>
</calcChain>
</file>

<file path=xl/sharedStrings.xml><?xml version="1.0" encoding="utf-8"?>
<sst xmlns="http://schemas.openxmlformats.org/spreadsheetml/2006/main" count="2871" uniqueCount="1614">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</sst>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cellStyleXfs>
  <cellXfs count="9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20" fillId="0" borderId="0" xfId="11" applyNumberFormat="1" applyFont="1" applyBorder="1" applyAlignment="1">
      <alignment horizontal="right"/>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 fillId="0" borderId="1" xfId="2">
      <alignment wrapText="1"/>
    </xf>
    <xf numFmtId="0" fontId="11" fillId="0" borderId="0" xfId="9" applyFont="1" applyAlignment="1">
      <alignment wrapText="1"/>
    </xf>
    <xf numFmtId="0" fontId="12" fillId="0" borderId="0" xfId="0" applyFont="1" applyAlignment="1">
      <alignment wrapText="1"/>
    </xf>
    <xf numFmtId="2" fontId="12" fillId="0" borderId="0" xfId="0" applyNumberFormat="1" applyFont="1" applyAlignment="1">
      <alignment wrapText="1"/>
    </xf>
    <xf numFmtId="0" fontId="23" fillId="0" borderId="8" xfId="16" applyFont="1" applyBorder="1" applyAlignment="1">
      <alignment horizontal="lef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5" fillId="0" borderId="0" xfId="9" applyFont="1" applyAlignment="1">
      <alignment wrapText="1"/>
    </xf>
    <xf numFmtId="0" fontId="12" fillId="0" borderId="0" xfId="0" applyFont="1" applyAlignment="1">
      <alignment horizontal="left" wrapText="1"/>
    </xf>
    <xf numFmtId="0" fontId="12" fillId="0" borderId="0" xfId="0" applyFont="1" applyAlignment="1">
      <alignment horizontal="center" wrapText="1"/>
    </xf>
    <xf numFmtId="0" fontId="11" fillId="0" borderId="0" xfId="0" applyFont="1" applyAlignment="1">
      <alignment wrapText="1"/>
    </xf>
    <xf numFmtId="49" fontId="13" fillId="0" borderId="0" xfId="0" applyNumberFormat="1" applyFont="1" applyAlignment="1">
      <alignment wrapText="1"/>
    </xf>
    <xf numFmtId="49" fontId="12" fillId="0" borderId="0" xfId="0" applyNumberFormat="1" applyFont="1" applyAlignment="1">
      <alignment horizontal="left" wrapText="1"/>
    </xf>
    <xf numFmtId="49" fontId="12" fillId="0" borderId="0" xfId="0" applyNumberFormat="1" applyFont="1" applyAlignment="1">
      <alignment wrapText="1"/>
    </xf>
    <xf numFmtId="49" fontId="11" fillId="0" borderId="0" xfId="0" applyNumberFormat="1" applyFont="1" applyAlignment="1">
      <alignment wrapText="1"/>
    </xf>
    <xf numFmtId="0" fontId="12" fillId="0" borderId="0" xfId="9" applyFont="1" applyAlignment="1">
      <alignment wrapText="1"/>
    </xf>
    <xf numFmtId="0" fontId="15" fillId="0" borderId="0" xfId="9" applyFont="1" applyAlignment="1">
      <alignment horizontal="left" wrapText="1"/>
    </xf>
  </cellXfs>
  <cellStyles count="14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opLeftCell="A7" workbookViewId="0">
      <selection activeCell="F18" sqref="F18"/>
    </sheetView>
  </sheetViews>
  <sheetFormatPr defaultRowHeight="15"/>
  <cols>
    <col min="2" max="2" width="73.140625" customWidth="1"/>
  </cols>
  <sheetData>
    <row r="1" spans="1:2">
      <c r="A1" s="1" t="s">
        <v>0</v>
      </c>
    </row>
    <row r="3" spans="1:2">
      <c r="A3" s="1" t="s">
        <v>1</v>
      </c>
      <c r="B3" s="2" t="s">
        <v>1004</v>
      </c>
    </row>
    <row r="4" spans="1:2">
      <c r="B4" t="s">
        <v>26</v>
      </c>
    </row>
    <row r="5" spans="1:2">
      <c r="B5" s="3">
        <v>2021</v>
      </c>
    </row>
    <row r="6" spans="1:2">
      <c r="B6" t="s">
        <v>1009</v>
      </c>
    </row>
    <row r="7" spans="1:2">
      <c r="B7" t="s">
        <v>201</v>
      </c>
    </row>
    <row r="8" spans="1:2">
      <c r="B8" t="s">
        <v>1007</v>
      </c>
    </row>
    <row r="10" spans="1:2">
      <c r="B10" s="2" t="s">
        <v>1005</v>
      </c>
    </row>
    <row r="11" spans="1:2">
      <c r="B11" t="s">
        <v>26</v>
      </c>
    </row>
    <row r="12" spans="1:2">
      <c r="B12" s="3">
        <v>2021</v>
      </c>
    </row>
    <row r="13" spans="1:2">
      <c r="B13" t="s">
        <v>1009</v>
      </c>
    </row>
    <row r="14" spans="1:2">
      <c r="B14" t="s">
        <v>201</v>
      </c>
    </row>
    <row r="15" spans="1:2">
      <c r="B15" t="s">
        <v>1006</v>
      </c>
    </row>
    <row r="17" spans="2:3">
      <c r="B17" s="2" t="s">
        <v>260</v>
      </c>
      <c r="C17" t="s">
        <v>1613</v>
      </c>
    </row>
    <row r="18" spans="2:3">
      <c r="B18" t="s">
        <v>186</v>
      </c>
    </row>
    <row r="19" spans="2:3">
      <c r="B19" s="3">
        <v>2019</v>
      </c>
    </row>
    <row r="20" spans="2:3">
      <c r="B20" t="s">
        <v>239</v>
      </c>
    </row>
    <row r="21" spans="2:3">
      <c r="B21" s="35" t="s">
        <v>238</v>
      </c>
    </row>
    <row r="22" spans="2:3">
      <c r="B22" t="s">
        <v>187</v>
      </c>
    </row>
    <row r="24" spans="2:3">
      <c r="B24" s="2" t="s">
        <v>265</v>
      </c>
    </row>
    <row r="25" spans="2:3">
      <c r="B25" t="s">
        <v>261</v>
      </c>
    </row>
    <row r="26" spans="2:3">
      <c r="B26" s="3">
        <v>2013</v>
      </c>
    </row>
    <row r="27" spans="2:3">
      <c r="B27" t="s">
        <v>262</v>
      </c>
    </row>
    <row r="28" spans="2:3">
      <c r="B28" t="s">
        <v>263</v>
      </c>
    </row>
    <row r="29" spans="2:3">
      <c r="B29" t="s">
        <v>264</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275</v>
      </c>
    </row>
    <row r="42" spans="2:2">
      <c r="B42" t="s">
        <v>35</v>
      </c>
    </row>
    <row r="43" spans="2:2">
      <c r="B43" t="s">
        <v>27</v>
      </c>
    </row>
    <row r="45" spans="2:2">
      <c r="B45" s="2" t="s">
        <v>210</v>
      </c>
    </row>
    <row r="46" spans="2:2">
      <c r="B46" t="s">
        <v>212</v>
      </c>
    </row>
    <row r="47" spans="2:2">
      <c r="B47" s="3">
        <v>2014</v>
      </c>
    </row>
    <row r="48" spans="2:2">
      <c r="B48" t="s">
        <v>213</v>
      </c>
    </row>
    <row r="49" spans="1:2">
      <c r="B49" t="s">
        <v>235</v>
      </c>
    </row>
    <row r="50" spans="1:2">
      <c r="B50" t="s">
        <v>211</v>
      </c>
    </row>
    <row r="52" spans="1:2">
      <c r="B52" s="2" t="s">
        <v>6</v>
      </c>
    </row>
    <row r="53" spans="1:2">
      <c r="B53" t="s">
        <v>26</v>
      </c>
    </row>
    <row r="54" spans="1:2">
      <c r="B54" s="3">
        <v>2021</v>
      </c>
    </row>
    <row r="55" spans="1:2">
      <c r="B55" t="s">
        <v>1009</v>
      </c>
    </row>
    <row r="56" spans="1:2">
      <c r="B56" t="s">
        <v>28</v>
      </c>
    </row>
    <row r="57" spans="1:2">
      <c r="B57" t="s">
        <v>1003</v>
      </c>
    </row>
    <row r="59" spans="1:2">
      <c r="A59" s="1" t="s">
        <v>2</v>
      </c>
    </row>
    <row r="60" spans="1:2">
      <c r="A60" t="s">
        <v>3</v>
      </c>
    </row>
    <row r="61" spans="1:2">
      <c r="A61" t="s">
        <v>999</v>
      </c>
    </row>
    <row r="62" spans="1:2">
      <c r="A62" t="s">
        <v>1000</v>
      </c>
    </row>
    <row r="64" spans="1:2">
      <c r="A64" t="s">
        <v>1001</v>
      </c>
    </row>
    <row r="65" spans="1:1">
      <c r="A65" t="s">
        <v>1002</v>
      </c>
    </row>
    <row r="67" spans="1:1">
      <c r="A67" t="s">
        <v>197</v>
      </c>
    </row>
    <row r="68" spans="1:1">
      <c r="A68" t="s">
        <v>221</v>
      </c>
    </row>
    <row r="69" spans="1:1">
      <c r="A69" t="s">
        <v>222</v>
      </c>
    </row>
    <row r="70" spans="1:1">
      <c r="A70" t="s">
        <v>223</v>
      </c>
    </row>
    <row r="72" spans="1:1">
      <c r="A72" t="s">
        <v>225</v>
      </c>
    </row>
    <row r="73" spans="1:1">
      <c r="A73" t="s">
        <v>226</v>
      </c>
    </row>
    <row r="75" spans="1:1">
      <c r="A75" t="s">
        <v>215</v>
      </c>
    </row>
    <row r="76" spans="1:1">
      <c r="A76" t="s">
        <v>216</v>
      </c>
    </row>
    <row r="77" spans="1:1">
      <c r="A77" t="s">
        <v>214</v>
      </c>
    </row>
    <row r="79" spans="1:1">
      <c r="A79" t="s">
        <v>227</v>
      </c>
    </row>
    <row r="80" spans="1:1">
      <c r="A80" t="s">
        <v>228</v>
      </c>
    </row>
    <row r="81" spans="1:2">
      <c r="A81" t="s">
        <v>229</v>
      </c>
    </row>
    <row r="82" spans="1:2">
      <c r="A82" t="s">
        <v>230</v>
      </c>
    </row>
    <row r="84" spans="1:2">
      <c r="A84" t="s">
        <v>198</v>
      </c>
    </row>
    <row r="85" spans="1:2">
      <c r="A85" t="s">
        <v>199</v>
      </c>
    </row>
    <row r="86" spans="1:2">
      <c r="A86" t="s">
        <v>200</v>
      </c>
    </row>
    <row r="88" spans="1:2">
      <c r="A88" t="s">
        <v>240</v>
      </c>
      <c r="B88">
        <v>2020</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election activeCell="A9" sqref="A9"/>
    </sheetView>
  </sheetViews>
  <sheetFormatPr defaultRowHeight="15"/>
  <cols>
    <col min="2" max="2" width="32.7109375" customWidth="1"/>
  </cols>
  <sheetData>
    <row r="1" spans="1:33">
      <c r="A1">
        <v>10</v>
      </c>
      <c r="B1" t="s">
        <v>78</v>
      </c>
    </row>
    <row r="3" spans="1:33">
      <c r="A3">
        <v>300</v>
      </c>
      <c r="B3" t="s">
        <v>224</v>
      </c>
    </row>
    <row r="5" spans="1:33">
      <c r="A5">
        <f>B14/SUM(B14:B15)</f>
        <v>0.75216927859794647</v>
      </c>
      <c r="B5" t="s">
        <v>267</v>
      </c>
    </row>
    <row r="6" spans="1:33">
      <c r="A6">
        <f>1-A5</f>
        <v>0.24783072140205353</v>
      </c>
      <c r="B6" t="s">
        <v>268</v>
      </c>
    </row>
    <row r="8" spans="1:33">
      <c r="A8">
        <f>SUM(INDEX('AEO 2021 36'!$100:$100,MATCH(About!$B$88,'AEO 2021 36'!$1:$1,0)))/INDEX('AEO 2021 36'!$99:$99,MATCH(About!$B$88,'AEO 2021 36'!$1:$1,0))</f>
        <v>0.80917979367335446</v>
      </c>
      <c r="B8" t="s">
        <v>270</v>
      </c>
    </row>
    <row r="9" spans="1:33">
      <c r="A9">
        <f>SUM(INDEX('AEO 2021 36'!$101:$101,MATCH(About!$B$88,'AEO 2021 36'!$1:$1,0)))/INDEX('AEO 2021 36'!$99:$99,MATCH(About!$B$88,'AEO 2021 36'!$1:$1,0))</f>
        <v>0.19082019101102368</v>
      </c>
      <c r="B9" t="s">
        <v>269</v>
      </c>
    </row>
    <row r="10" spans="1:33">
      <c r="A10" s="20"/>
    </row>
    <row r="11" spans="1:33">
      <c r="A11" t="s">
        <v>271</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272</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273</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274</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F2" sqref="F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39'!$22:$24,0,MATCH(About!$B$88,'AEO 2021 39'!$1:$1,0)))+SUM(INDEX('AEO 2021 39'!$44:$46,0,MATCH(About!$B$88,'AEO 2021 39'!$1:$1,0))))*1000000</f>
        <v>878899.00000000012</v>
      </c>
      <c r="C2" s="6">
        <f>(SUM(INDEX('AEO 2021 39'!$29:$30,0,MATCH(About!$B$88,'AEO 2021 39'!$1:$1,0)))+SUM(INDEX('AEO 2021 39'!$51:$52,0,MATCH(About!$B$88,'AEO 2021 39'!$1:$1,0))))*1000000</f>
        <v>97967</v>
      </c>
      <c r="D2" s="6">
        <f>SUM(INDEX('AEO 2021 39'!$17:$17,MATCH(About!$B$88,'AEO 2021 39'!$1:$1,0)),INDEX('AEO 2021 39'!$21:$21,MATCH(About!$B$88,'AEO 2021 39'!$1:$1,0)),INDEX('AEO 2021 39'!$28:$28,MATCH(About!$B$88,'AEO 2021 39'!$1:$1,0)),INDEX('AEO 2021 39'!$39:$39,MATCH(About!$B$88,'AEO 2021 39'!$1:$1,0)),INDEX('AEO 2021 39'!$50:$50,MATCH(About!$B$88,'AEO 2021 39'!$1:$1,0)),INDEX('AEO 2021 39'!$43:$43,MATCH(About!$B$88,'AEO 2021 39'!$1:$1,0)))*1000000</f>
        <v>254657419</v>
      </c>
      <c r="E2" s="6">
        <f>(INDEX('AEO 2021 39'!$18:$18,MATCH(About!$B$88,'AEO 2021 39'!$1:$1,0))+INDEX('AEO 2021 39'!$40:$40,MATCH(About!$B$88,'AEO 2021 39'!$1:$1,0)))*1000000</f>
        <v>1084721</v>
      </c>
      <c r="F2" s="6">
        <f>(SUM(INDEX('AEO 2021 39'!$25:$26,0,MATCH(About!$B$88,'AEO 2021 39'!$1:$1,0)))+SUM(INDEX('AEO 2021 39'!$47:$48,0,MATCH(About!$B$88,'AEO 2021 39'!$1:$1,0))))*1000000</f>
        <v>608975</v>
      </c>
      <c r="G2" s="6">
        <f>(SUM(INDEX('AEO 2021 39'!$31:$32,0,MATCH(About!$B$88,'AEO 2021 39'!$1:$1,0)))+SUM(INDEX('AEO 2021 39'!$53:$54,0,MATCH(About!$B$88,'AEO 2021 39'!$1:$1,0))))*1000000</f>
        <v>82014.999999999985</v>
      </c>
      <c r="H2" s="6">
        <f>(SUM(INDEX('AEO 2021 39'!$34:$34,0,MATCH(About!$B$88,'AEO 2021 39'!$1:$1,0)))+SUM(INDEX('AEO 2021 39'!$56:$56,0,MATCH(About!$B$88,'AEO 2021 39'!$1:$1,0))))*1000000</f>
        <v>7638</v>
      </c>
      <c r="J2" s="54"/>
    </row>
    <row r="3" spans="1:10">
      <c r="A3" s="1" t="s">
        <v>5</v>
      </c>
      <c r="B3" s="6">
        <f>Misc!A3</f>
        <v>300</v>
      </c>
      <c r="C3" s="6">
        <f>SUM(INDEX('AEO 2021 36'!$66:$66,MATCH(About!$B$88,'AEO 2021 36'!$1:$1,0)),INDEX('AEO 2021 36'!$74:$74,MATCH(About!$B$88,'AEO 2021 36'!$1:$1,0)),INDEX('AEO 2021 36'!$82:$82,MATCH(About!$B$88,'AEO 2021 36'!$1:$1,0)))/INDEX('AEO 2021 36'!$61:$61,MATCH(About!$B$88,'AEO 2021 36'!$1:$1,0))*INDEX('NTS 1-11'!$12:$12,MATCH(About!$B$88,'NTS 1-11'!$2:$2,0))-'SYVbT-freight'!C2</f>
        <v>127466.0117345309</v>
      </c>
      <c r="D3" s="6">
        <f>SUM(INDEX('AEO 2021 36'!$63:$63,MATCH(About!$B$88,'AEO 2021 36'!$1:$1,0)),INDEX('AEO 2021 36'!$71:$71,MATCH(About!$B$88,'AEO 2021 36'!$1:$1,0)),INDEX('AEO 2021 36'!$79:$79,MATCH(About!$B$88,'AEO 2021 36'!$1:$1,0)))/INDEX('AEO 2021 36'!$61:$61,MATCH(About!$B$88,'AEO 2021 36'!$1:$1,0))*INDEX('NTS 1-11'!$12:$12,MATCH(About!$B$88,'NTS 1-11'!$2:$2,0))</f>
        <v>100403.17008274974</v>
      </c>
      <c r="E3" s="6">
        <f>SUM(INDEX('AEO 2021 36'!$65:$65,MATCH(About!$B$88,'AEO 2021 36'!$1:$1,0)),INDEX('AEO 2021 36'!$73:$73,MATCH(About!$B$88,'AEO 2021 36'!$1:$1,0)),INDEX('AEO 2021 36'!$81:$81,MATCH(About!$B$88,'AEO 2021 36'!$1:$1,0)))/INDEX('AEO 2021 36'!$61:$61,MATCH(About!$B$88,'AEO 2021 36'!$1:$1,0))*INDEX('NTS 1-11'!$12:$12,MATCH(About!$B$88,'NTS 1-11'!$2:$2,0))</f>
        <v>760039.90490723506</v>
      </c>
      <c r="F3" s="6">
        <v>0</v>
      </c>
      <c r="G3" s="6">
        <f>SUM(INDEX('AEO 2021 36'!$67:$67,MATCH(About!$B$88,'AEO 2021 36'!$1:$1,0)),INDEX('AEO 2021 36'!$75:$75,MATCH(About!$B$88,'AEO 2021 36'!$1:$1,0)),INDEX('AEO 2021 36'!$83:$83,MATCH(About!$B$88,'AEO 2021 36'!$1:$1,0)))/INDEX('AEO 2021 36'!$61:$61,MATCH(About!$B$88,'AEO 2021 36'!$1:$1,0))*INDEX('NTS 1-11'!$12:$12,MATCH(About!$B$88,'NTS 1-11'!$2:$2,0))</f>
        <v>7242.0778798241154</v>
      </c>
      <c r="H3" s="6">
        <f>SUM(INDEX('AEO 2021 36'!$69:$69,MATCH(About!$B$88,'AEO 2021 36'!$1:$1,0)),INDEX('AEO 2021 36'!$77:$77,MATCH(About!$B$88,'AEO 2021 36'!$1:$1,0)),INDEX('AEO 2021 36'!$85:$85,MATCH(About!$B$88,'AEO 2021 36'!$1:$1,0)))/INDEX('AEO 2021 36'!$61:$61,MATCH(About!$B$88,'AEO 2021 36'!$1:$1,0))*INDEX('NTS 1-11'!$12:$12,MATCH(About!$B$88,'NTS 1-11'!$2:$2,0))</f>
        <v>85.609939732677148</v>
      </c>
      <c r="J3" s="54"/>
    </row>
    <row r="4" spans="1:10">
      <c r="A4" s="1" t="s">
        <v>6</v>
      </c>
      <c r="B4" s="6">
        <v>0</v>
      </c>
      <c r="C4" s="6">
        <v>0</v>
      </c>
      <c r="D4" s="6">
        <v>0</v>
      </c>
      <c r="E4" s="6">
        <f>INDEX('AEO 2021 48'!$70:$70,MATCH(About!$B$88,'AEO 2021 48'!$1:$1,0))</f>
        <v>2120.6909179999998</v>
      </c>
      <c r="F4" s="6">
        <v>0</v>
      </c>
      <c r="G4" s="6">
        <v>0</v>
      </c>
      <c r="H4" s="6">
        <v>0</v>
      </c>
      <c r="J4" s="54"/>
    </row>
    <row r="5" spans="1:10">
      <c r="A5" s="1" t="s">
        <v>7</v>
      </c>
      <c r="B5" s="6">
        <f>(SUM(INDEX('NTS 1-11'!$15:$15,MATCH(About!$B$88,'NTS 1-11'!$2:$2,0)),INDEX('NTS 1-11'!$16:$16,MATCH(About!$B$88,'NTS 1-11'!$2:$2,0)),INDEX('NTS 1-11'!$18:$18,MATCH(About!$B$88,'NTS 1-11'!$2:$2,0)))/Misc!A1+INDEX('NTS 1-11'!$27:$27,MATCH(About!$B$88,'NTS 1-11'!$2:$2,0)))*Misc!A5</f>
        <v>1897.4974391190394</v>
      </c>
      <c r="C5" s="6">
        <v>0</v>
      </c>
      <c r="D5" s="6">
        <v>0</v>
      </c>
      <c r="E5" s="6">
        <f>(SUM(INDEX('NTS 1-11'!$15:$15,MATCH(About!$B$88,'NTS 1-11'!$2:$2,0)),INDEX('NTS 1-11'!$16:$16,MATCH(About!$B$88,'NTS 1-11'!$2:$2,0)),INDEX('NTS 1-11'!$18:$18,MATCH(About!$B$88,'NTS 1-11'!$2:$2,0)))/Misc!A1+INDEX('NTS 1-11'!$27:$27,MATCH(About!$B$88,'NTS 1-11'!$2:$2,0)))*Misc!A6</f>
        <v>625.20256088096039</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tabSelected="1" workbookViewId="0">
      <selection activeCell="F19" sqref="F19"/>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45'!66:66,0,MATCH(About!$B$88,'AEO 2021 45'!1:1,0)))*1000+SUM(INDEX('AEO 2021 49'!$139:$139,MATCH(About!$B$88,'AEO 2021 49'!$1:$1,0)),INDEX('AEO 2021 49'!$150:$150,MATCH(About!$B$88,'AEO 2021 49'!$1:$1,0)))*10^6</f>
        <v>1500.7950000000001</v>
      </c>
      <c r="C2" s="6">
        <f>SUM(INDEX('AEO 2021 45'!64:64,0,MATCH(About!$B$88,'AEO 2021 45'!1:1,0)))*1000+SUM(INDEX('AEO 2021 49'!$137:$137,MATCH(About!$B$88,'AEO 2021 49'!$1:$1,0)),INDEX('AEO 2021 49'!$148:$148,MATCH(About!$B$88,'AEO 2021 49'!$1:$1,0)))*10^6</f>
        <v>15152.819</v>
      </c>
      <c r="D2" s="6">
        <f>SUM(INDEX('AEO 2021 45'!61:61,MATCH(About!$B$88,'AEO 2021 45'!1:1,0)),INDEX('AEO 2021 45'!65:65,MATCH(About!$B$88,'AEO 2021 45'!1:1,0)))*1000+SUM(INDEX('AEO 2021 49'!$135:$135,MATCH(About!$B$88,'AEO 2021 49'!$1:$1,0)),INDEX('AEO 2021 49'!$138:$138,MATCH(About!$B$88,'AEO 2021 49'!$1:$1,0)),INDEX('AEO 2021 49'!$146:$146,MATCH(About!$B$88,'AEO 2021 49'!$1:$1,0)),INDEX('AEO 2021 49'!$149:$149,MATCH(About!$B$88,'AEO 2021 49'!$1:$1,0)))*10^6</f>
        <v>12396598.304</v>
      </c>
      <c r="E2" s="6">
        <f>INDEX('AEO 2021 45'!62:62,MATCH(About!$B$88,'AEO 2021 45'!$1:$1,0))*1000+SUM(INDEX('AEO 2021 49'!$134:$134,MATCH(About!$B$88,'AEO 2021 49'!$1:$1,0)),INDEX('AEO 2021 49'!$145:$145,MATCH(About!$B$88,'AEO 2021 49'!$1:$1,0)))*10^6</f>
        <v>10118227.405999999</v>
      </c>
      <c r="F2" s="6">
        <f>INDEX('AEO 2021 45'!67:67,MATCH(About!$B$88,'AEO 2021 45'!$1:$1,0))*1000+INDEX('AEO 2021 45'!68:68,MATCH(About!$B$88,'AEO 2021 45'!$1:$1,0))*1000+SUM(SUM(INDEX('AEO 2021 49'!$140:$141,0,MATCH(About!$B$88,'AEO 2021 49'!1:1,0))),SUM(INDEX('AEO 2021 49'!$151:$152,0,MATCH(About!$B$88,'AEO 2021 49'!1:1,0))))*10^6</f>
        <v>2848.8989999999999</v>
      </c>
      <c r="G2" s="6">
        <f>SUM(INDEX('AEO 2021 45'!63:63,0,MATCH(About!$B$88,'AEO 2021 45'!1:1,0)))*1000+SUM(INDEX('AEO 2021 49'!$136:$136,MATCH(About!$B$88,'AEO 2021 49'!$1:$1,0)),INDEX('AEO 2021 49'!$147:$147,MATCH(About!$B$88,'AEO 2021 49'!$1:$1,0)))*10^6</f>
        <v>5509.268</v>
      </c>
      <c r="H2" s="6">
        <f>SUM(INDEX('AEO 2021 45'!69:69,0,MATCH(About!$B$88,'AEO 2021 45'!1:1,0)))*1000+SUM(INDEX('AEO 2021 49'!$142:$142,MATCH(About!$B$88,'AEO 2021 49'!$1:$1,0)),INDEX('AEO 2021 49'!$153:$153,MATCH(About!$B$88,'AEO 2021 49'!$1:$1,0)))*10^6</f>
        <v>286</v>
      </c>
      <c r="J2" s="54"/>
    </row>
    <row r="3" spans="1:10">
      <c r="A3" s="1" t="s">
        <v>5</v>
      </c>
      <c r="B3" s="6">
        <f>INDEX('AEO 2021 49'!$161:$161,MATCH(About!$B$88,'AEO 2021 49'!$1:$1,0))*10^6</f>
        <v>113</v>
      </c>
      <c r="C3" s="6">
        <f>INDEX('AEO 2021 49'!$159:$159,MATCH(About!$B$88,'AEO 2021 49'!$1:$1,0))*10^6</f>
        <v>44406</v>
      </c>
      <c r="D3" s="6">
        <f>SUM(INDEX('AEO 2021 49'!$157:$157,MATCH(About!$B$88,'AEO 2021 49'!$1:$1,0)),INDEX('AEO 2021 49'!$160:$160,MATCH(About!$B$88,'AEO 2021 49'!$1:$1,0)))*10^6</f>
        <v>47628</v>
      </c>
      <c r="E3" s="6">
        <f>INDEX('AEO 2021 49'!$156:$156,MATCH(About!$B$88,'AEO 2021 49'!$1:$1,0))*10^6</f>
        <v>4927361</v>
      </c>
      <c r="F3" s="6">
        <f>SUM(INDEX('AEO 2021 49'!$162:$163,0,MATCH(About!$B$88,'AEO 2021 49'!1:1,0)))*10^6</f>
        <v>501.00000000000006</v>
      </c>
      <c r="G3" s="6">
        <f>INDEX('AEO 2021 49'!$158:$158,MATCH(About!$B$88,'AEO 2021 49'!$1:$1,0))*10^6</f>
        <v>3747</v>
      </c>
      <c r="H3" s="6">
        <f>INDEX('AEO 2021 49'!$164:$164,MATCH(About!$B$88,'AEO 2021 49'!$1:$1,0))*10^6</f>
        <v>297</v>
      </c>
      <c r="J3" s="54"/>
    </row>
    <row r="4" spans="1:10">
      <c r="A4" s="1" t="s">
        <v>6</v>
      </c>
      <c r="B4" s="6">
        <v>0</v>
      </c>
      <c r="C4" s="6">
        <v>0</v>
      </c>
      <c r="D4" s="6">
        <v>0</v>
      </c>
      <c r="E4" s="6">
        <f>INDEX('AEO 2021 48'!$178:$178,MATCH(About!$B$88,'AEO 2021 48'!$1:$1,0))</f>
        <v>1152.675293</v>
      </c>
      <c r="F4" s="6">
        <v>0</v>
      </c>
      <c r="G4" s="6">
        <v>0</v>
      </c>
      <c r="H4" s="6">
        <v>0</v>
      </c>
      <c r="J4" s="54"/>
    </row>
    <row r="5" spans="1:10">
      <c r="A5" s="1" t="s">
        <v>7</v>
      </c>
      <c r="B5" s="6">
        <v>0</v>
      </c>
      <c r="C5" s="6">
        <v>0</v>
      </c>
      <c r="D5" s="6">
        <v>0</v>
      </c>
      <c r="E5" s="6">
        <f>INDEX('NTS 1-11'!$23:$23,MATCH(About!$B$88,'NTS 1-11'!$2:$2,0))*(SUM(FRA!E2:E4)/FRA!E2)</f>
        <v>24937.136094674559</v>
      </c>
      <c r="F5" s="6">
        <v>0</v>
      </c>
      <c r="G5" s="6">
        <v>0</v>
      </c>
      <c r="H5" s="6">
        <v>0</v>
      </c>
      <c r="J5" s="54"/>
    </row>
    <row r="6" spans="1:10">
      <c r="A6" s="1" t="s">
        <v>8</v>
      </c>
      <c r="B6" s="6">
        <v>0</v>
      </c>
      <c r="C6" s="6">
        <v>0</v>
      </c>
      <c r="D6" s="6">
        <v>0</v>
      </c>
      <c r="E6" s="6">
        <f>SUM(INDEX('NTS 1-11'!30:31,0,MATCH(About!$B$88,'NTS 1-11'!2:2,0)))</f>
        <v>10518</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workbookViewId="0">
      <selection activeCell="E18" sqref="E18"/>
    </sheetView>
  </sheetViews>
  <sheetFormatPr defaultColWidth="10.7109375" defaultRowHeight="15" customHeight="1"/>
  <sheetData>
    <row r="1" spans="1:34" ht="15" customHeight="1" thickBot="1">
      <c r="B1" s="23" t="s">
        <v>1008</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1009</v>
      </c>
      <c r="E3" s="59"/>
      <c r="F3" s="59"/>
      <c r="G3" s="59"/>
      <c r="H3" s="59"/>
    </row>
    <row r="4" spans="1:34" ht="15" customHeight="1">
      <c r="C4" s="59" t="s">
        <v>24</v>
      </c>
      <c r="D4" s="59" t="s">
        <v>1010</v>
      </c>
      <c r="E4" s="59"/>
      <c r="F4" s="59"/>
      <c r="G4" s="59" t="s">
        <v>1011</v>
      </c>
      <c r="H4" s="59"/>
    </row>
    <row r="5" spans="1:34" ht="15" customHeight="1">
      <c r="C5" s="59" t="s">
        <v>23</v>
      </c>
      <c r="D5" s="59" t="s">
        <v>1012</v>
      </c>
      <c r="E5" s="59"/>
      <c r="F5" s="59"/>
      <c r="G5" s="59"/>
      <c r="H5" s="59"/>
    </row>
    <row r="6" spans="1:34" ht="15" customHeight="1">
      <c r="C6" s="59" t="s">
        <v>22</v>
      </c>
      <c r="D6" s="59"/>
      <c r="E6" s="59" t="s">
        <v>1013</v>
      </c>
      <c r="F6" s="59"/>
      <c r="G6" s="59"/>
      <c r="H6" s="59"/>
    </row>
    <row r="7" spans="1:34" ht="15" customHeight="1">
      <c r="C7" s="59"/>
      <c r="D7" s="59"/>
      <c r="E7" s="59"/>
      <c r="F7" s="59"/>
      <c r="G7" s="59"/>
      <c r="H7" s="59"/>
    </row>
    <row r="10" spans="1:34" ht="15" customHeight="1">
      <c r="A10" s="16" t="s">
        <v>185</v>
      </c>
      <c r="B10" s="25" t="s">
        <v>184</v>
      </c>
      <c r="AH10" s="60" t="s">
        <v>1014</v>
      </c>
    </row>
    <row r="11" spans="1:34" ht="15" customHeight="1">
      <c r="B11" s="23" t="s">
        <v>21</v>
      </c>
      <c r="AH11" s="60" t="s">
        <v>1015</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1016</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1017</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236</v>
      </c>
    </row>
    <row r="22" spans="1:34" ht="15" customHeight="1">
      <c r="A22" s="16" t="s">
        <v>231</v>
      </c>
      <c r="B22" s="27" t="s">
        <v>232</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233</v>
      </c>
      <c r="B23" s="27" t="s">
        <v>234</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237</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237</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81" t="s">
        <v>1018</v>
      </c>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row>
    <row r="88" spans="1:34" ht="15" customHeight="1">
      <c r="B88" s="18" t="s">
        <v>1019</v>
      </c>
    </row>
    <row r="89" spans="1:34" ht="15" customHeight="1">
      <c r="B89" s="18" t="s">
        <v>1020</v>
      </c>
    </row>
    <row r="90" spans="1:34" ht="15" customHeight="1">
      <c r="B90" s="18" t="s">
        <v>1021</v>
      </c>
    </row>
    <row r="91" spans="1:34" ht="15" customHeight="1">
      <c r="B91" s="18" t="s">
        <v>1022</v>
      </c>
    </row>
    <row r="92" spans="1:34" ht="15" customHeight="1">
      <c r="B92" s="18" t="s">
        <v>1023</v>
      </c>
    </row>
    <row r="93" spans="1:34" ht="15" customHeight="1">
      <c r="B93" s="18" t="s">
        <v>1024</v>
      </c>
    </row>
    <row r="94" spans="1:34" ht="15" customHeight="1">
      <c r="B94" s="18" t="s">
        <v>1025</v>
      </c>
    </row>
    <row r="95" spans="1:34" ht="15" customHeight="1">
      <c r="B95" s="18" t="s">
        <v>1026</v>
      </c>
    </row>
    <row r="96" spans="1:34" ht="15" customHeight="1">
      <c r="B96" s="18" t="s">
        <v>1027</v>
      </c>
    </row>
    <row r="97" spans="2:2" ht="15" customHeight="1">
      <c r="B97" s="18" t="s">
        <v>1028</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6"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393</v>
      </c>
    </row>
    <row r="11" spans="1:36">
      <c r="A11" t="s">
        <v>1029</v>
      </c>
    </row>
    <row r="12" spans="1:36">
      <c r="A12" t="s">
        <v>1030</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196</v>
      </c>
      <c r="B15" t="s">
        <v>276</v>
      </c>
      <c r="C15" t="s">
        <v>1032</v>
      </c>
      <c r="D15" t="s">
        <v>399</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277</v>
      </c>
      <c r="B16" t="s">
        <v>278</v>
      </c>
      <c r="C16" t="s">
        <v>1033</v>
      </c>
      <c r="D16" t="s">
        <v>399</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279</v>
      </c>
      <c r="B17" t="s">
        <v>280</v>
      </c>
      <c r="C17" t="s">
        <v>1034</v>
      </c>
      <c r="D17" t="s">
        <v>399</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281</v>
      </c>
      <c r="B18" t="s">
        <v>282</v>
      </c>
      <c r="C18" t="s">
        <v>1035</v>
      </c>
      <c r="D18" t="s">
        <v>399</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283</v>
      </c>
      <c r="B19" t="s">
        <v>284</v>
      </c>
      <c r="C19" t="s">
        <v>1036</v>
      </c>
      <c r="D19" t="s">
        <v>399</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285</v>
      </c>
      <c r="B20" t="s">
        <v>286</v>
      </c>
      <c r="C20" t="s">
        <v>1037</v>
      </c>
      <c r="D20" t="s">
        <v>399</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287</v>
      </c>
      <c r="B21" t="s">
        <v>288</v>
      </c>
      <c r="C21" t="s">
        <v>1038</v>
      </c>
      <c r="D21" t="s">
        <v>399</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289</v>
      </c>
      <c r="B22" t="s">
        <v>290</v>
      </c>
      <c r="C22" t="s">
        <v>1039</v>
      </c>
      <c r="D22" t="s">
        <v>399</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291</v>
      </c>
      <c r="B23" t="s">
        <v>292</v>
      </c>
      <c r="C23" t="s">
        <v>1040</v>
      </c>
      <c r="D23" t="s">
        <v>399</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277</v>
      </c>
      <c r="B24" t="s">
        <v>293</v>
      </c>
      <c r="C24" t="s">
        <v>1041</v>
      </c>
      <c r="D24" t="s">
        <v>399</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279</v>
      </c>
      <c r="B25" t="s">
        <v>294</v>
      </c>
      <c r="C25" t="s">
        <v>1042</v>
      </c>
      <c r="D25" t="s">
        <v>399</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281</v>
      </c>
      <c r="B26" t="s">
        <v>295</v>
      </c>
      <c r="C26" t="s">
        <v>1043</v>
      </c>
      <c r="D26" t="s">
        <v>399</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285</v>
      </c>
      <c r="B27" t="s">
        <v>296</v>
      </c>
      <c r="C27" t="s">
        <v>1044</v>
      </c>
      <c r="D27" t="s">
        <v>399</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283</v>
      </c>
      <c r="B28" t="s">
        <v>297</v>
      </c>
      <c r="C28" t="s">
        <v>1045</v>
      </c>
      <c r="D28" t="s">
        <v>399</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287</v>
      </c>
      <c r="B29" t="s">
        <v>298</v>
      </c>
      <c r="C29" t="s">
        <v>1046</v>
      </c>
      <c r="D29" t="s">
        <v>399</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289</v>
      </c>
      <c r="B30" t="s">
        <v>299</v>
      </c>
      <c r="C30" t="s">
        <v>1047</v>
      </c>
      <c r="D30" t="s">
        <v>399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300</v>
      </c>
      <c r="B31" t="s">
        <v>301</v>
      </c>
      <c r="C31" t="s">
        <v>1048</v>
      </c>
      <c r="D31" t="s">
        <v>399</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302</v>
      </c>
      <c r="B32" t="s">
        <v>303</v>
      </c>
      <c r="C32" t="s">
        <v>1049</v>
      </c>
      <c r="D32" t="s">
        <v>399</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281</v>
      </c>
      <c r="B33" t="s">
        <v>304</v>
      </c>
      <c r="C33" t="s">
        <v>1050</v>
      </c>
      <c r="D33" t="s">
        <v>399</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283</v>
      </c>
      <c r="B34" t="s">
        <v>305</v>
      </c>
      <c r="C34" t="s">
        <v>1051</v>
      </c>
      <c r="D34" t="s">
        <v>399</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285</v>
      </c>
      <c r="B35" t="s">
        <v>306</v>
      </c>
      <c r="C35" t="s">
        <v>1052</v>
      </c>
      <c r="D35" t="s">
        <v>399</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279</v>
      </c>
      <c r="B36" t="s">
        <v>307</v>
      </c>
      <c r="C36" t="s">
        <v>1053</v>
      </c>
      <c r="D36" t="s">
        <v>399</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287</v>
      </c>
      <c r="B37" t="s">
        <v>308</v>
      </c>
      <c r="C37" t="s">
        <v>1054</v>
      </c>
      <c r="D37" t="s">
        <v>399</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289</v>
      </c>
      <c r="B38" t="s">
        <v>309</v>
      </c>
      <c r="C38" t="s">
        <v>1055</v>
      </c>
      <c r="D38" t="s">
        <v>399</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310</v>
      </c>
      <c r="B39" t="s">
        <v>311</v>
      </c>
      <c r="C39" t="s">
        <v>1056</v>
      </c>
      <c r="D39" t="s">
        <v>399</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281</v>
      </c>
      <c r="B40" t="s">
        <v>312</v>
      </c>
      <c r="C40" t="s">
        <v>1057</v>
      </c>
      <c r="D40" t="s">
        <v>399</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313</v>
      </c>
      <c r="B41" t="s">
        <v>314</v>
      </c>
      <c r="C41" t="s">
        <v>1058</v>
      </c>
      <c r="D41" t="s">
        <v>399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315</v>
      </c>
      <c r="B42" t="s">
        <v>316</v>
      </c>
      <c r="C42" t="s">
        <v>1059</v>
      </c>
      <c r="D42" t="s">
        <v>399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317</v>
      </c>
      <c r="B43" t="s">
        <v>318</v>
      </c>
      <c r="C43" t="s">
        <v>1060</v>
      </c>
      <c r="D43" t="s">
        <v>399</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319</v>
      </c>
      <c r="C44" t="s">
        <v>1061</v>
      </c>
      <c r="D44" t="s">
        <v>399</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281</v>
      </c>
      <c r="B45" t="s">
        <v>320</v>
      </c>
      <c r="C45" t="s">
        <v>1062</v>
      </c>
      <c r="D45" t="s">
        <v>399</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321</v>
      </c>
      <c r="B46" t="s">
        <v>322</v>
      </c>
      <c r="C46" t="s">
        <v>1063</v>
      </c>
      <c r="D46" t="s">
        <v>399</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315</v>
      </c>
      <c r="B47" t="s">
        <v>323</v>
      </c>
      <c r="C47" t="s">
        <v>1064</v>
      </c>
      <c r="D47" t="s">
        <v>399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317</v>
      </c>
      <c r="B48" t="s">
        <v>324</v>
      </c>
      <c r="C48" t="s">
        <v>1065</v>
      </c>
      <c r="D48" t="s">
        <v>399</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325</v>
      </c>
      <c r="C49" t="s">
        <v>1066</v>
      </c>
      <c r="D49" t="s">
        <v>399</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281</v>
      </c>
      <c r="B50" t="s">
        <v>326</v>
      </c>
      <c r="C50" t="s">
        <v>1067</v>
      </c>
      <c r="D50" t="s">
        <v>399</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321</v>
      </c>
      <c r="B51" t="s">
        <v>327</v>
      </c>
      <c r="C51" t="s">
        <v>1068</v>
      </c>
      <c r="D51" t="s">
        <v>399</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315</v>
      </c>
      <c r="B52" t="s">
        <v>328</v>
      </c>
      <c r="C52" t="s">
        <v>1069</v>
      </c>
      <c r="D52" t="s">
        <v>399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317</v>
      </c>
      <c r="B53" t="s">
        <v>329</v>
      </c>
      <c r="C53" t="s">
        <v>1070</v>
      </c>
      <c r="D53" t="s">
        <v>399</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330</v>
      </c>
      <c r="C54" t="s">
        <v>1071</v>
      </c>
      <c r="D54" t="s">
        <v>399</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331</v>
      </c>
      <c r="B55" t="s">
        <v>332</v>
      </c>
      <c r="C55" t="s">
        <v>1072</v>
      </c>
      <c r="D55" t="s">
        <v>399</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333</v>
      </c>
      <c r="B56" t="s">
        <v>334</v>
      </c>
      <c r="C56" t="s">
        <v>1073</v>
      </c>
      <c r="D56" t="s">
        <v>399</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335</v>
      </c>
      <c r="C57" t="s">
        <v>1074</v>
      </c>
      <c r="D57" t="s">
        <v>399</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336</v>
      </c>
      <c r="B58" t="s">
        <v>337</v>
      </c>
      <c r="C58" t="s">
        <v>1075</v>
      </c>
      <c r="D58" t="s">
        <v>399</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313</v>
      </c>
      <c r="B59" t="s">
        <v>338</v>
      </c>
      <c r="C59" t="s">
        <v>1076</v>
      </c>
      <c r="D59" t="s">
        <v>399</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339</v>
      </c>
      <c r="B60" t="s">
        <v>340</v>
      </c>
      <c r="C60" t="s">
        <v>1077</v>
      </c>
      <c r="D60" t="s">
        <v>399</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341</v>
      </c>
      <c r="C61" t="s">
        <v>1078</v>
      </c>
      <c r="D61" t="s">
        <v>399</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342</v>
      </c>
      <c r="B62" t="s">
        <v>343</v>
      </c>
      <c r="C62" t="s">
        <v>1079</v>
      </c>
      <c r="D62" t="s">
        <v>399</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302</v>
      </c>
      <c r="B63" t="s">
        <v>344</v>
      </c>
      <c r="C63" t="s">
        <v>1080</v>
      </c>
      <c r="D63" t="s">
        <v>399</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279</v>
      </c>
      <c r="B64" t="s">
        <v>345</v>
      </c>
      <c r="C64" t="s">
        <v>1081</v>
      </c>
      <c r="D64" t="s">
        <v>399</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281</v>
      </c>
      <c r="B65" t="s">
        <v>346</v>
      </c>
      <c r="C65" t="s">
        <v>1082</v>
      </c>
      <c r="D65" t="s">
        <v>399</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283</v>
      </c>
      <c r="B66" t="s">
        <v>347</v>
      </c>
      <c r="C66" t="s">
        <v>1083</v>
      </c>
      <c r="D66" t="s">
        <v>399</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285</v>
      </c>
      <c r="B67" t="s">
        <v>348</v>
      </c>
      <c r="C67" t="s">
        <v>1084</v>
      </c>
      <c r="D67" t="s">
        <v>399</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287</v>
      </c>
      <c r="B68" t="s">
        <v>349</v>
      </c>
      <c r="C68" t="s">
        <v>1085</v>
      </c>
      <c r="D68" t="s">
        <v>399</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289</v>
      </c>
      <c r="B69" t="s">
        <v>350</v>
      </c>
      <c r="C69" t="s">
        <v>1086</v>
      </c>
      <c r="D69" t="s">
        <v>399</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351</v>
      </c>
      <c r="B70" t="s">
        <v>352</v>
      </c>
      <c r="C70" t="s">
        <v>1087</v>
      </c>
      <c r="D70" t="s">
        <v>399</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302</v>
      </c>
      <c r="B71" t="s">
        <v>353</v>
      </c>
      <c r="C71" t="s">
        <v>1088</v>
      </c>
      <c r="D71" t="s">
        <v>399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279</v>
      </c>
      <c r="B72" t="s">
        <v>354</v>
      </c>
      <c r="C72" t="s">
        <v>1089</v>
      </c>
      <c r="D72" t="s">
        <v>399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281</v>
      </c>
      <c r="B73" t="s">
        <v>355</v>
      </c>
      <c r="C73" t="s">
        <v>1090</v>
      </c>
      <c r="D73" t="s">
        <v>399</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283</v>
      </c>
      <c r="B74" t="s">
        <v>356</v>
      </c>
      <c r="C74" t="s">
        <v>1091</v>
      </c>
      <c r="D74" t="s">
        <v>399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285</v>
      </c>
      <c r="B75" t="s">
        <v>357</v>
      </c>
      <c r="C75" t="s">
        <v>1092</v>
      </c>
      <c r="D75" t="s">
        <v>399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287</v>
      </c>
      <c r="B76" t="s">
        <v>358</v>
      </c>
      <c r="C76" t="s">
        <v>1093</v>
      </c>
      <c r="D76" t="s">
        <v>399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289</v>
      </c>
      <c r="B77" t="s">
        <v>359</v>
      </c>
      <c r="C77" t="s">
        <v>1094</v>
      </c>
      <c r="D77" t="s">
        <v>399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360</v>
      </c>
      <c r="B78" t="s">
        <v>361</v>
      </c>
      <c r="C78" t="s">
        <v>1095</v>
      </c>
      <c r="D78" t="s">
        <v>399</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302</v>
      </c>
      <c r="B79" t="s">
        <v>362</v>
      </c>
      <c r="C79" t="s">
        <v>1096</v>
      </c>
      <c r="D79" t="s">
        <v>399</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279</v>
      </c>
      <c r="B80" t="s">
        <v>363</v>
      </c>
      <c r="C80" t="s">
        <v>1097</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281</v>
      </c>
      <c r="B81" t="s">
        <v>364</v>
      </c>
      <c r="C81" t="s">
        <v>1098</v>
      </c>
      <c r="D81" t="s">
        <v>399</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283</v>
      </c>
      <c r="B82" t="s">
        <v>365</v>
      </c>
      <c r="C82" t="s">
        <v>1099</v>
      </c>
      <c r="D82" t="s">
        <v>399</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285</v>
      </c>
      <c r="B83" t="s">
        <v>366</v>
      </c>
      <c r="C83" t="s">
        <v>1100</v>
      </c>
      <c r="D83" t="s">
        <v>399</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287</v>
      </c>
      <c r="B84" t="s">
        <v>367</v>
      </c>
      <c r="C84" t="s">
        <v>1101</v>
      </c>
      <c r="D84" t="s">
        <v>399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289</v>
      </c>
      <c r="B85" t="s">
        <v>368</v>
      </c>
      <c r="C85" t="s">
        <v>1102</v>
      </c>
      <c r="D85" t="s">
        <v>399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369</v>
      </c>
      <c r="C86" t="s">
        <v>1103</v>
      </c>
      <c r="D86" t="s">
        <v>399</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370</v>
      </c>
      <c r="B87" t="s">
        <v>371</v>
      </c>
      <c r="C87" t="s">
        <v>1104</v>
      </c>
      <c r="D87" t="s">
        <v>399</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287</v>
      </c>
      <c r="B88" t="s">
        <v>372</v>
      </c>
      <c r="C88" t="s">
        <v>1105</v>
      </c>
      <c r="D88" t="s">
        <v>399</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373</v>
      </c>
      <c r="B89" t="s">
        <v>374</v>
      </c>
      <c r="C89" t="s">
        <v>1106</v>
      </c>
      <c r="D89" t="s">
        <v>399</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315</v>
      </c>
      <c r="B90" t="s">
        <v>375</v>
      </c>
      <c r="C90" t="s">
        <v>1107</v>
      </c>
      <c r="D90" t="s">
        <v>399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317</v>
      </c>
      <c r="B91" t="s">
        <v>376</v>
      </c>
      <c r="C91" t="s">
        <v>1108</v>
      </c>
      <c r="D91" t="s">
        <v>399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377</v>
      </c>
      <c r="B92" t="s">
        <v>378</v>
      </c>
      <c r="C92" t="s">
        <v>1109</v>
      </c>
      <c r="D92" t="s">
        <v>399</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287</v>
      </c>
      <c r="B93" t="s">
        <v>379</v>
      </c>
      <c r="C93" t="s">
        <v>1110</v>
      </c>
      <c r="D93" t="s">
        <v>399</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380</v>
      </c>
      <c r="B94" t="s">
        <v>381</v>
      </c>
      <c r="C94" t="s">
        <v>1111</v>
      </c>
      <c r="D94" t="s">
        <v>399</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287</v>
      </c>
      <c r="B95" t="s">
        <v>382</v>
      </c>
      <c r="C95" t="s">
        <v>1112</v>
      </c>
      <c r="D95" t="s">
        <v>399</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373</v>
      </c>
      <c r="B96" t="s">
        <v>383</v>
      </c>
      <c r="C96" t="s">
        <v>1113</v>
      </c>
      <c r="D96" t="s">
        <v>399</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315</v>
      </c>
      <c r="B97" t="s">
        <v>384</v>
      </c>
      <c r="C97" t="s">
        <v>1114</v>
      </c>
      <c r="D97" t="s">
        <v>399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317</v>
      </c>
      <c r="B98" t="s">
        <v>385</v>
      </c>
      <c r="C98" t="s">
        <v>1115</v>
      </c>
      <c r="D98" t="s">
        <v>399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386</v>
      </c>
      <c r="C99" t="s">
        <v>1116</v>
      </c>
      <c r="D99" t="s">
        <v>399</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387</v>
      </c>
      <c r="B100" t="s">
        <v>388</v>
      </c>
      <c r="C100" t="s">
        <v>1117</v>
      </c>
      <c r="D100" t="s">
        <v>399</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281</v>
      </c>
      <c r="B101" t="s">
        <v>389</v>
      </c>
      <c r="C101" t="s">
        <v>1118</v>
      </c>
      <c r="D101" t="s">
        <v>399</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390</v>
      </c>
      <c r="C102" t="s">
        <v>1119</v>
      </c>
      <c r="D102" t="s">
        <v>399</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391</v>
      </c>
      <c r="C103" t="s">
        <v>1120</v>
      </c>
      <c r="D103" t="s">
        <v>399</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392</v>
      </c>
      <c r="C104" t="s">
        <v>1121</v>
      </c>
      <c r="D104" t="s">
        <v>399</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400</v>
      </c>
    </row>
    <row r="11" spans="1:36">
      <c r="A11" t="s">
        <v>1122</v>
      </c>
    </row>
    <row r="12" spans="1:36">
      <c r="A12" t="s">
        <v>1123</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427</v>
      </c>
      <c r="C17" t="s">
        <v>1124</v>
      </c>
      <c r="D17" t="s">
        <v>428</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404</v>
      </c>
      <c r="B18" t="s">
        <v>429</v>
      </c>
      <c r="C18" t="s">
        <v>1125</v>
      </c>
      <c r="D18" t="s">
        <v>428</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405</v>
      </c>
      <c r="B19" t="s">
        <v>430</v>
      </c>
      <c r="C19" t="s">
        <v>1126</v>
      </c>
      <c r="D19" t="s">
        <v>428</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406</v>
      </c>
    </row>
    <row r="21" spans="1:36">
      <c r="A21" t="s">
        <v>407</v>
      </c>
      <c r="B21" t="s">
        <v>431</v>
      </c>
      <c r="C21" t="s">
        <v>1127</v>
      </c>
      <c r="D21" t="s">
        <v>428</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408</v>
      </c>
      <c r="B22" s="55" t="s">
        <v>432</v>
      </c>
      <c r="C22" s="55" t="s">
        <v>1128</v>
      </c>
      <c r="D22" s="55" t="s">
        <v>428</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409</v>
      </c>
      <c r="B23" s="55" t="s">
        <v>433</v>
      </c>
      <c r="C23" s="55" t="s">
        <v>1129</v>
      </c>
      <c r="D23" s="55" t="s">
        <v>428</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410</v>
      </c>
      <c r="B24" s="55" t="s">
        <v>434</v>
      </c>
      <c r="C24" s="55" t="s">
        <v>1130</v>
      </c>
      <c r="D24" s="55" t="s">
        <v>428</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411</v>
      </c>
      <c r="B25" t="s">
        <v>435</v>
      </c>
      <c r="C25" t="s">
        <v>1131</v>
      </c>
      <c r="D25" t="s">
        <v>428</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412</v>
      </c>
      <c r="B26" t="s">
        <v>436</v>
      </c>
      <c r="C26" t="s">
        <v>1132</v>
      </c>
      <c r="D26" t="s">
        <v>428</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413</v>
      </c>
      <c r="B27" t="s">
        <v>437</v>
      </c>
      <c r="C27" t="s">
        <v>1133</v>
      </c>
      <c r="D27" t="s">
        <v>428</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438</v>
      </c>
      <c r="C28" t="s">
        <v>1134</v>
      </c>
      <c r="D28" t="s">
        <v>428</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415</v>
      </c>
      <c r="B29" s="62" t="s">
        <v>439</v>
      </c>
      <c r="C29" s="62" t="s">
        <v>1135</v>
      </c>
      <c r="D29" s="62" t="s">
        <v>428</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416</v>
      </c>
      <c r="B30" s="62" t="s">
        <v>440</v>
      </c>
      <c r="C30" s="62" t="s">
        <v>1136</v>
      </c>
      <c r="D30" s="62" t="s">
        <v>428</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417</v>
      </c>
      <c r="B31" t="s">
        <v>441</v>
      </c>
      <c r="C31" t="s">
        <v>1137</v>
      </c>
      <c r="D31" t="s">
        <v>428</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418</v>
      </c>
      <c r="B32" t="s">
        <v>442</v>
      </c>
      <c r="C32" t="s">
        <v>1138</v>
      </c>
      <c r="D32" t="s">
        <v>428</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419</v>
      </c>
      <c r="B33" t="s">
        <v>443</v>
      </c>
      <c r="C33" t="s">
        <v>1139</v>
      </c>
      <c r="D33" t="s">
        <v>428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444</v>
      </c>
      <c r="C34" t="s">
        <v>1140</v>
      </c>
      <c r="D34" t="s">
        <v>428</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421</v>
      </c>
      <c r="B35" t="s">
        <v>445</v>
      </c>
      <c r="C35" t="s">
        <v>1141</v>
      </c>
      <c r="D35" t="s">
        <v>428</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446</v>
      </c>
      <c r="C36" t="s">
        <v>1142</v>
      </c>
      <c r="D36" t="s">
        <v>428</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422</v>
      </c>
    </row>
    <row r="38" spans="1:36">
      <c r="A38" t="s">
        <v>423</v>
      </c>
    </row>
    <row r="39" spans="1:36" s="64" customFormat="1">
      <c r="A39" s="64" t="s">
        <v>403</v>
      </c>
      <c r="B39" s="64" t="s">
        <v>447</v>
      </c>
      <c r="C39" s="64" t="s">
        <v>1143</v>
      </c>
      <c r="D39" s="64" t="s">
        <v>428</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404</v>
      </c>
      <c r="B40" t="s">
        <v>448</v>
      </c>
      <c r="C40" t="s">
        <v>1144</v>
      </c>
      <c r="D40" t="s">
        <v>428</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424</v>
      </c>
      <c r="B41" t="s">
        <v>449</v>
      </c>
      <c r="C41" t="s">
        <v>1145</v>
      </c>
      <c r="D41" t="s">
        <v>428</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425</v>
      </c>
    </row>
    <row r="43" spans="1:36" s="64" customFormat="1">
      <c r="A43" s="64" t="s">
        <v>407</v>
      </c>
      <c r="B43" s="64" t="s">
        <v>450</v>
      </c>
      <c r="C43" s="64" t="s">
        <v>1146</v>
      </c>
      <c r="D43" s="64" t="s">
        <v>428</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408</v>
      </c>
      <c r="B44" s="55" t="s">
        <v>451</v>
      </c>
      <c r="C44" s="55" t="s">
        <v>1147</v>
      </c>
      <c r="D44" s="55" t="s">
        <v>428</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409</v>
      </c>
      <c r="B45" s="55" t="s">
        <v>452</v>
      </c>
      <c r="C45" s="55" t="s">
        <v>1148</v>
      </c>
      <c r="D45" s="55" t="s">
        <v>428</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410</v>
      </c>
      <c r="B46" s="55" t="s">
        <v>453</v>
      </c>
      <c r="C46" s="55" t="s">
        <v>1149</v>
      </c>
      <c r="D46" s="55" t="s">
        <v>428</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411</v>
      </c>
      <c r="B47" t="s">
        <v>454</v>
      </c>
      <c r="C47" t="s">
        <v>1150</v>
      </c>
      <c r="D47" t="s">
        <v>428</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412</v>
      </c>
      <c r="B48" t="s">
        <v>455</v>
      </c>
      <c r="C48" t="s">
        <v>1151</v>
      </c>
      <c r="D48" t="s">
        <v>428</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413</v>
      </c>
      <c r="B49" t="s">
        <v>456</v>
      </c>
      <c r="C49" t="s">
        <v>1152</v>
      </c>
      <c r="D49" t="s">
        <v>428</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414</v>
      </c>
      <c r="B50" s="64" t="s">
        <v>457</v>
      </c>
      <c r="C50" s="64" t="s">
        <v>1153</v>
      </c>
      <c r="D50" s="64" t="s">
        <v>428</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415</v>
      </c>
      <c r="B51" s="62" t="s">
        <v>458</v>
      </c>
      <c r="C51" s="62" t="s">
        <v>1154</v>
      </c>
      <c r="D51" s="62" t="s">
        <v>428</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416</v>
      </c>
      <c r="B52" s="62" t="s">
        <v>459</v>
      </c>
      <c r="C52" s="62" t="s">
        <v>1155</v>
      </c>
      <c r="D52" s="62" t="s">
        <v>428</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417</v>
      </c>
      <c r="B53" t="s">
        <v>460</v>
      </c>
      <c r="C53" t="s">
        <v>1156</v>
      </c>
      <c r="D53" t="s">
        <v>428</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418</v>
      </c>
      <c r="B54" t="s">
        <v>461</v>
      </c>
      <c r="C54" t="s">
        <v>1157</v>
      </c>
      <c r="D54" t="s">
        <v>428</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419</v>
      </c>
      <c r="B55" t="s">
        <v>462</v>
      </c>
      <c r="C55" t="s">
        <v>1158</v>
      </c>
      <c r="D55" t="s">
        <v>428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463</v>
      </c>
      <c r="C56" t="s">
        <v>1159</v>
      </c>
      <c r="D56" t="s">
        <v>428</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426</v>
      </c>
      <c r="B57" t="s">
        <v>464</v>
      </c>
      <c r="C57" t="s">
        <v>1160</v>
      </c>
      <c r="D57" t="s">
        <v>428</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465</v>
      </c>
      <c r="C58" t="s">
        <v>1161</v>
      </c>
      <c r="D58" t="s">
        <v>428</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466</v>
      </c>
      <c r="C59" t="s">
        <v>1162</v>
      </c>
      <c r="D59" t="s">
        <v>428</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467</v>
      </c>
    </row>
    <row r="11" spans="1:36">
      <c r="A11" t="s">
        <v>1163</v>
      </c>
    </row>
    <row r="12" spans="1:36">
      <c r="A12" t="s">
        <v>1164</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468</v>
      </c>
      <c r="C17" t="s">
        <v>1165</v>
      </c>
      <c r="D17" t="s">
        <v>469</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404</v>
      </c>
      <c r="B18" t="s">
        <v>470</v>
      </c>
      <c r="C18" t="s">
        <v>1166</v>
      </c>
      <c r="D18" t="s">
        <v>469</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405</v>
      </c>
      <c r="B19" t="s">
        <v>471</v>
      </c>
      <c r="C19" t="s">
        <v>1167</v>
      </c>
      <c r="D19" t="s">
        <v>469</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406</v>
      </c>
    </row>
    <row r="21" spans="1:36">
      <c r="A21" t="s">
        <v>407</v>
      </c>
      <c r="B21" t="s">
        <v>472</v>
      </c>
      <c r="C21" t="s">
        <v>1168</v>
      </c>
      <c r="D21" t="s">
        <v>469</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408</v>
      </c>
      <c r="B22" t="s">
        <v>473</v>
      </c>
      <c r="C22" t="s">
        <v>1169</v>
      </c>
      <c r="D22" t="s">
        <v>469</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409</v>
      </c>
      <c r="B23" t="s">
        <v>474</v>
      </c>
      <c r="C23" t="s">
        <v>1170</v>
      </c>
      <c r="D23" t="s">
        <v>469</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410</v>
      </c>
      <c r="B24" t="s">
        <v>475</v>
      </c>
      <c r="C24" t="s">
        <v>1171</v>
      </c>
      <c r="D24" t="s">
        <v>469</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411</v>
      </c>
      <c r="B25" t="s">
        <v>476</v>
      </c>
      <c r="C25" t="s">
        <v>1172</v>
      </c>
      <c r="D25" t="s">
        <v>469</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412</v>
      </c>
      <c r="B26" t="s">
        <v>477</v>
      </c>
      <c r="C26" t="s">
        <v>1173</v>
      </c>
      <c r="D26" t="s">
        <v>469</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413</v>
      </c>
      <c r="B27" t="s">
        <v>478</v>
      </c>
      <c r="C27" t="s">
        <v>1174</v>
      </c>
      <c r="D27" t="s">
        <v>469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479</v>
      </c>
      <c r="C28" t="s">
        <v>1175</v>
      </c>
      <c r="D28" t="s">
        <v>469</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415</v>
      </c>
      <c r="B29" t="s">
        <v>480</v>
      </c>
      <c r="C29" t="s">
        <v>1176</v>
      </c>
      <c r="D29" t="s">
        <v>469</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416</v>
      </c>
      <c r="B30" t="s">
        <v>481</v>
      </c>
      <c r="C30" t="s">
        <v>1177</v>
      </c>
      <c r="D30" t="s">
        <v>469</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417</v>
      </c>
      <c r="B31" t="s">
        <v>482</v>
      </c>
      <c r="C31" t="s">
        <v>1178</v>
      </c>
      <c r="D31" t="s">
        <v>469</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418</v>
      </c>
      <c r="B32" t="s">
        <v>483</v>
      </c>
      <c r="C32" t="s">
        <v>1179</v>
      </c>
      <c r="D32" t="s">
        <v>469</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419</v>
      </c>
      <c r="B33" t="s">
        <v>484</v>
      </c>
      <c r="C33" t="s">
        <v>1180</v>
      </c>
      <c r="D33" t="s">
        <v>469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485</v>
      </c>
      <c r="C34" t="s">
        <v>1181</v>
      </c>
      <c r="D34" t="s">
        <v>469</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421</v>
      </c>
      <c r="B35" t="s">
        <v>486</v>
      </c>
      <c r="C35" t="s">
        <v>1182</v>
      </c>
      <c r="D35" t="s">
        <v>469</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487</v>
      </c>
      <c r="C36" t="s">
        <v>1183</v>
      </c>
      <c r="D36" t="s">
        <v>469</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422</v>
      </c>
    </row>
    <row r="38" spans="1:36">
      <c r="A38" t="s">
        <v>423</v>
      </c>
    </row>
    <row r="39" spans="1:36">
      <c r="A39" t="s">
        <v>403</v>
      </c>
      <c r="B39" t="s">
        <v>488</v>
      </c>
      <c r="C39" t="s">
        <v>1184</v>
      </c>
      <c r="D39" t="s">
        <v>469</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404</v>
      </c>
      <c r="B40" t="s">
        <v>489</v>
      </c>
      <c r="C40" t="s">
        <v>1185</v>
      </c>
      <c r="D40" t="s">
        <v>469</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424</v>
      </c>
      <c r="B41" t="s">
        <v>490</v>
      </c>
      <c r="C41" t="s">
        <v>1186</v>
      </c>
      <c r="D41" t="s">
        <v>469</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425</v>
      </c>
    </row>
    <row r="43" spans="1:36">
      <c r="A43" t="s">
        <v>407</v>
      </c>
      <c r="B43" t="s">
        <v>491</v>
      </c>
      <c r="C43" t="s">
        <v>1187</v>
      </c>
      <c r="D43" t="s">
        <v>469</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408</v>
      </c>
      <c r="B44" t="s">
        <v>492</v>
      </c>
      <c r="C44" t="s">
        <v>1188</v>
      </c>
      <c r="D44" t="s">
        <v>469</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409</v>
      </c>
      <c r="B45" t="s">
        <v>493</v>
      </c>
      <c r="C45" t="s">
        <v>1189</v>
      </c>
      <c r="D45" t="s">
        <v>469</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410</v>
      </c>
      <c r="B46" t="s">
        <v>494</v>
      </c>
      <c r="C46" t="s">
        <v>1190</v>
      </c>
      <c r="D46" t="s">
        <v>469</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411</v>
      </c>
      <c r="B47" t="s">
        <v>495</v>
      </c>
      <c r="C47" t="s">
        <v>1191</v>
      </c>
      <c r="D47" t="s">
        <v>469</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412</v>
      </c>
      <c r="B48" t="s">
        <v>496</v>
      </c>
      <c r="C48" t="s">
        <v>1192</v>
      </c>
      <c r="D48" t="s">
        <v>469</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413</v>
      </c>
      <c r="B49" t="s">
        <v>497</v>
      </c>
      <c r="C49" t="s">
        <v>1193</v>
      </c>
      <c r="D49" t="s">
        <v>469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414</v>
      </c>
      <c r="B50" t="s">
        <v>498</v>
      </c>
      <c r="C50" t="s">
        <v>1194</v>
      </c>
      <c r="D50" t="s">
        <v>469</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415</v>
      </c>
      <c r="B51" t="s">
        <v>499</v>
      </c>
      <c r="C51" t="s">
        <v>1195</v>
      </c>
      <c r="D51" t="s">
        <v>469</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416</v>
      </c>
      <c r="B52" t="s">
        <v>500</v>
      </c>
      <c r="C52" t="s">
        <v>1196</v>
      </c>
      <c r="D52" t="s">
        <v>469</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417</v>
      </c>
      <c r="B53" t="s">
        <v>501</v>
      </c>
      <c r="C53" t="s">
        <v>1197</v>
      </c>
      <c r="D53" t="s">
        <v>469</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418</v>
      </c>
      <c r="B54" t="s">
        <v>502</v>
      </c>
      <c r="C54" t="s">
        <v>1198</v>
      </c>
      <c r="D54" t="s">
        <v>469</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419</v>
      </c>
      <c r="B55" t="s">
        <v>503</v>
      </c>
      <c r="C55" t="s">
        <v>1199</v>
      </c>
      <c r="D55" t="s">
        <v>469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504</v>
      </c>
      <c r="C56" t="s">
        <v>1200</v>
      </c>
      <c r="D56" t="s">
        <v>469</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426</v>
      </c>
      <c r="B57" t="s">
        <v>505</v>
      </c>
      <c r="C57" t="s">
        <v>1201</v>
      </c>
      <c r="D57" t="s">
        <v>469</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506</v>
      </c>
      <c r="C58" t="s">
        <v>1202</v>
      </c>
      <c r="D58" t="s">
        <v>469</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241</v>
      </c>
      <c r="B59" t="s">
        <v>507</v>
      </c>
      <c r="C59" t="s">
        <v>1203</v>
      </c>
      <c r="D59" t="s">
        <v>469</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508</v>
      </c>
    </row>
    <row r="61" spans="1:36" s="68" customFormat="1">
      <c r="A61" s="68" t="s">
        <v>302</v>
      </c>
      <c r="B61" s="68" t="s">
        <v>509</v>
      </c>
      <c r="C61" s="68" t="s">
        <v>1204</v>
      </c>
      <c r="D61" s="68" t="s">
        <v>469</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373</v>
      </c>
      <c r="B62" t="s">
        <v>510</v>
      </c>
      <c r="C62" t="s">
        <v>1205</v>
      </c>
      <c r="D62" t="s">
        <v>469</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285</v>
      </c>
      <c r="B63" t="s">
        <v>511</v>
      </c>
      <c r="C63" t="s">
        <v>1206</v>
      </c>
      <c r="D63" t="s">
        <v>469</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283</v>
      </c>
      <c r="B64" s="66" t="s">
        <v>512</v>
      </c>
      <c r="C64" s="66" t="s">
        <v>1207</v>
      </c>
      <c r="D64" s="66" t="s">
        <v>469</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513</v>
      </c>
      <c r="B65" t="s">
        <v>514</v>
      </c>
      <c r="C65" t="s">
        <v>1208</v>
      </c>
      <c r="D65" t="s">
        <v>469</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515</v>
      </c>
      <c r="B66" t="s">
        <v>516</v>
      </c>
      <c r="C66" t="s">
        <v>1209</v>
      </c>
      <c r="D66" t="s">
        <v>469</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517</v>
      </c>
      <c r="B67" t="s">
        <v>518</v>
      </c>
      <c r="C67" t="s">
        <v>1210</v>
      </c>
      <c r="D67" t="s">
        <v>469</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519</v>
      </c>
      <c r="B68" t="s">
        <v>520</v>
      </c>
      <c r="C68" t="s">
        <v>1211</v>
      </c>
      <c r="D68" t="s">
        <v>469</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521</v>
      </c>
      <c r="B69" t="s">
        <v>522</v>
      </c>
      <c r="C69" t="s">
        <v>1212</v>
      </c>
      <c r="D69" t="s">
        <v>469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523</v>
      </c>
      <c r="B70" t="s">
        <v>524</v>
      </c>
      <c r="C70" t="s">
        <v>1213</v>
      </c>
      <c r="D70" t="s">
        <v>469</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79" workbookViewId="0">
      <selection activeCell="AE76" sqref="AE76"/>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398</v>
      </c>
    </row>
    <row r="10" spans="1:37">
      <c r="A10" t="s">
        <v>525</v>
      </c>
    </row>
    <row r="11" spans="1:37">
      <c r="A11" t="s">
        <v>1214</v>
      </c>
    </row>
    <row r="12" spans="1:37">
      <c r="A12" t="s">
        <v>1215</v>
      </c>
    </row>
    <row r="13" spans="1:37">
      <c r="A13" t="s">
        <v>394</v>
      </c>
    </row>
    <row r="14" spans="1:37">
      <c r="B14" t="s">
        <v>395</v>
      </c>
      <c r="C14" t="s">
        <v>396</v>
      </c>
      <c r="D14" t="s">
        <v>397</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1031</v>
      </c>
    </row>
    <row r="15" spans="1:37">
      <c r="A15" t="s">
        <v>20</v>
      </c>
    </row>
    <row r="16" spans="1:37">
      <c r="A16" t="s">
        <v>526</v>
      </c>
      <c r="B16" t="s">
        <v>527</v>
      </c>
      <c r="C16" t="s">
        <v>1216</v>
      </c>
      <c r="D16" t="s">
        <v>397</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528</v>
      </c>
      <c r="B17" t="s">
        <v>529</v>
      </c>
      <c r="C17" t="s">
        <v>1217</v>
      </c>
      <c r="D17" t="s">
        <v>397</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530</v>
      </c>
      <c r="B18" t="s">
        <v>531</v>
      </c>
      <c r="C18" t="s">
        <v>1218</v>
      </c>
      <c r="D18" t="s">
        <v>397</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532</v>
      </c>
      <c r="B19" t="s">
        <v>533</v>
      </c>
      <c r="C19" t="s">
        <v>1219</v>
      </c>
      <c r="D19" t="s">
        <v>397</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534</v>
      </c>
      <c r="B20" t="s">
        <v>535</v>
      </c>
      <c r="C20" t="s">
        <v>1220</v>
      </c>
      <c r="D20" t="s">
        <v>397</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528</v>
      </c>
      <c r="B21" t="s">
        <v>536</v>
      </c>
      <c r="C21" t="s">
        <v>1221</v>
      </c>
      <c r="D21" t="s">
        <v>397</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530</v>
      </c>
      <c r="B22" t="s">
        <v>537</v>
      </c>
      <c r="C22" t="s">
        <v>1222</v>
      </c>
      <c r="D22" t="s">
        <v>397</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532</v>
      </c>
      <c r="B23" t="s">
        <v>538</v>
      </c>
      <c r="C23" t="s">
        <v>1223</v>
      </c>
      <c r="D23" t="s">
        <v>397</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539</v>
      </c>
      <c r="B24" t="s">
        <v>540</v>
      </c>
      <c r="C24" t="s">
        <v>1224</v>
      </c>
      <c r="D24" t="s">
        <v>397</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528</v>
      </c>
      <c r="B25" t="s">
        <v>541</v>
      </c>
      <c r="C25" t="s">
        <v>1225</v>
      </c>
      <c r="D25" t="s">
        <v>397</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530</v>
      </c>
      <c r="B26" t="s">
        <v>542</v>
      </c>
      <c r="C26" t="s">
        <v>1226</v>
      </c>
      <c r="D26" t="s">
        <v>397</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532</v>
      </c>
      <c r="B27" t="s">
        <v>543</v>
      </c>
      <c r="C27" t="s">
        <v>1227</v>
      </c>
      <c r="D27" t="s">
        <v>397</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544</v>
      </c>
      <c r="B28" t="s">
        <v>545</v>
      </c>
      <c r="C28" t="s">
        <v>1228</v>
      </c>
      <c r="D28" t="s">
        <v>397</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528</v>
      </c>
      <c r="B29" t="s">
        <v>546</v>
      </c>
      <c r="C29" t="s">
        <v>1229</v>
      </c>
      <c r="D29" t="s">
        <v>397</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530</v>
      </c>
      <c r="B30" t="s">
        <v>547</v>
      </c>
      <c r="C30" t="s">
        <v>1230</v>
      </c>
      <c r="D30" t="s">
        <v>397</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532</v>
      </c>
      <c r="B31" t="s">
        <v>548</v>
      </c>
      <c r="C31" t="s">
        <v>1231</v>
      </c>
      <c r="D31" t="s">
        <v>397</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549</v>
      </c>
      <c r="B32" t="s">
        <v>550</v>
      </c>
      <c r="C32" t="s">
        <v>1232</v>
      </c>
      <c r="D32" t="s">
        <v>397</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528</v>
      </c>
      <c r="B33" t="s">
        <v>551</v>
      </c>
      <c r="C33" t="s">
        <v>1233</v>
      </c>
      <c r="D33" t="s">
        <v>397</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530</v>
      </c>
      <c r="B34" t="s">
        <v>552</v>
      </c>
      <c r="C34" t="s">
        <v>1234</v>
      </c>
      <c r="D34" t="s">
        <v>397</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532</v>
      </c>
      <c r="B35" t="s">
        <v>553</v>
      </c>
      <c r="C35" t="s">
        <v>1235</v>
      </c>
      <c r="D35" t="s">
        <v>397</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554</v>
      </c>
      <c r="B36" t="s">
        <v>555</v>
      </c>
      <c r="C36" t="s">
        <v>1236</v>
      </c>
      <c r="D36" t="s">
        <v>397</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528</v>
      </c>
      <c r="B37" t="s">
        <v>556</v>
      </c>
      <c r="C37" t="s">
        <v>1237</v>
      </c>
      <c r="D37" t="s">
        <v>397</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530</v>
      </c>
      <c r="B38" t="s">
        <v>557</v>
      </c>
      <c r="C38" t="s">
        <v>1238</v>
      </c>
      <c r="D38" t="s">
        <v>397</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532</v>
      </c>
      <c r="B39" t="s">
        <v>558</v>
      </c>
      <c r="C39" t="s">
        <v>1239</v>
      </c>
      <c r="D39" t="s">
        <v>397</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559</v>
      </c>
      <c r="B40" t="s">
        <v>560</v>
      </c>
      <c r="C40" t="s">
        <v>1240</v>
      </c>
      <c r="D40" t="s">
        <v>397</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528</v>
      </c>
      <c r="B41" t="s">
        <v>561</v>
      </c>
      <c r="C41" t="s">
        <v>1241</v>
      </c>
      <c r="D41" t="s">
        <v>397</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530</v>
      </c>
      <c r="B42" t="s">
        <v>562</v>
      </c>
      <c r="C42" t="s">
        <v>1242</v>
      </c>
      <c r="D42" t="s">
        <v>397</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532</v>
      </c>
      <c r="B43" t="s">
        <v>563</v>
      </c>
      <c r="C43" t="s">
        <v>1243</v>
      </c>
      <c r="D43" t="s">
        <v>397</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564</v>
      </c>
      <c r="B44" t="s">
        <v>565</v>
      </c>
      <c r="C44" t="s">
        <v>1244</v>
      </c>
      <c r="D44" t="s">
        <v>397</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528</v>
      </c>
      <c r="B45" t="s">
        <v>566</v>
      </c>
      <c r="C45" t="s">
        <v>1245</v>
      </c>
      <c r="D45" t="s">
        <v>397</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530</v>
      </c>
      <c r="B46" t="s">
        <v>567</v>
      </c>
      <c r="C46" t="s">
        <v>1246</v>
      </c>
      <c r="D46" t="s">
        <v>397</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532</v>
      </c>
      <c r="B47" t="s">
        <v>568</v>
      </c>
      <c r="C47" t="s">
        <v>1247</v>
      </c>
      <c r="D47" t="s">
        <v>397</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569</v>
      </c>
      <c r="B48" t="s">
        <v>570</v>
      </c>
      <c r="C48" t="s">
        <v>1248</v>
      </c>
      <c r="D48" t="s">
        <v>397</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528</v>
      </c>
      <c r="B49" t="s">
        <v>571</v>
      </c>
      <c r="C49" t="s">
        <v>1249</v>
      </c>
      <c r="D49" t="s">
        <v>397</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530</v>
      </c>
      <c r="B50" t="s">
        <v>572</v>
      </c>
      <c r="C50" t="s">
        <v>1250</v>
      </c>
      <c r="D50" t="s">
        <v>397</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532</v>
      </c>
      <c r="B51" t="s">
        <v>573</v>
      </c>
      <c r="C51" t="s">
        <v>1251</v>
      </c>
      <c r="D51" t="s">
        <v>397</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574</v>
      </c>
      <c r="B52" t="s">
        <v>575</v>
      </c>
      <c r="C52" t="s">
        <v>1252</v>
      </c>
      <c r="D52" t="s">
        <v>397</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528</v>
      </c>
      <c r="B53" t="s">
        <v>576</v>
      </c>
      <c r="C53" t="s">
        <v>1253</v>
      </c>
      <c r="D53" t="s">
        <v>397</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530</v>
      </c>
      <c r="B54" t="s">
        <v>577</v>
      </c>
      <c r="C54" t="s">
        <v>1254</v>
      </c>
      <c r="D54" t="s">
        <v>397</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532</v>
      </c>
      <c r="B55" t="s">
        <v>578</v>
      </c>
      <c r="C55" t="s">
        <v>1255</v>
      </c>
      <c r="D55" t="s">
        <v>397</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579</v>
      </c>
      <c r="B56" t="s">
        <v>580</v>
      </c>
      <c r="C56" t="s">
        <v>1256</v>
      </c>
      <c r="D56" t="s">
        <v>397</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528</v>
      </c>
      <c r="B57" t="s">
        <v>581</v>
      </c>
      <c r="C57" t="s">
        <v>1257</v>
      </c>
      <c r="D57" t="s">
        <v>397</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530</v>
      </c>
      <c r="B58" t="s">
        <v>582</v>
      </c>
      <c r="C58" t="s">
        <v>1258</v>
      </c>
      <c r="D58" t="s">
        <v>397</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532</v>
      </c>
      <c r="B59" t="s">
        <v>583</v>
      </c>
      <c r="C59" t="s">
        <v>1259</v>
      </c>
      <c r="D59" t="s">
        <v>397</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584</v>
      </c>
      <c r="B60" t="s">
        <v>585</v>
      </c>
      <c r="C60" t="s">
        <v>1260</v>
      </c>
      <c r="D60" t="s">
        <v>397</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528</v>
      </c>
      <c r="B61" t="s">
        <v>586</v>
      </c>
      <c r="C61" t="s">
        <v>1261</v>
      </c>
      <c r="D61" t="s">
        <v>397</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530</v>
      </c>
      <c r="B62" t="s">
        <v>587</v>
      </c>
      <c r="C62" t="s">
        <v>1262</v>
      </c>
      <c r="D62" t="s">
        <v>397</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532</v>
      </c>
      <c r="B63" t="s">
        <v>588</v>
      </c>
      <c r="C63" t="s">
        <v>1263</v>
      </c>
      <c r="D63" t="s">
        <v>397</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589</v>
      </c>
      <c r="B64" t="s">
        <v>590</v>
      </c>
      <c r="C64" t="s">
        <v>1264</v>
      </c>
      <c r="D64" t="s">
        <v>397</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528</v>
      </c>
      <c r="B65" t="s">
        <v>591</v>
      </c>
      <c r="C65" t="s">
        <v>1265</v>
      </c>
      <c r="D65" t="s">
        <v>397</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530</v>
      </c>
      <c r="B66" t="s">
        <v>592</v>
      </c>
      <c r="C66" t="s">
        <v>1266</v>
      </c>
      <c r="D66" t="s">
        <v>397</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532</v>
      </c>
      <c r="B67" t="s">
        <v>593</v>
      </c>
      <c r="C67" t="s">
        <v>1267</v>
      </c>
      <c r="D67" t="s">
        <v>397</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594</v>
      </c>
      <c r="C68" t="s">
        <v>1268</v>
      </c>
      <c r="D68" t="s">
        <v>397</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526</v>
      </c>
      <c r="B70" s="64" t="s">
        <v>595</v>
      </c>
      <c r="C70" s="64" t="s">
        <v>1269</v>
      </c>
      <c r="D70" s="64" t="s">
        <v>397</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528</v>
      </c>
      <c r="B71" t="s">
        <v>596</v>
      </c>
      <c r="C71" t="s">
        <v>1270</v>
      </c>
      <c r="D71" t="s">
        <v>397</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530</v>
      </c>
      <c r="B72" t="s">
        <v>597</v>
      </c>
      <c r="C72" t="s">
        <v>1271</v>
      </c>
      <c r="D72" t="s">
        <v>397</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532</v>
      </c>
      <c r="B73" t="s">
        <v>598</v>
      </c>
      <c r="C73" t="s">
        <v>1272</v>
      </c>
      <c r="D73" t="s">
        <v>397</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534</v>
      </c>
      <c r="B74" t="s">
        <v>599</v>
      </c>
      <c r="C74" t="s">
        <v>1273</v>
      </c>
      <c r="D74" t="s">
        <v>397</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528</v>
      </c>
      <c r="B75" t="s">
        <v>600</v>
      </c>
      <c r="C75" t="s">
        <v>1274</v>
      </c>
      <c r="D75" t="s">
        <v>397</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530</v>
      </c>
      <c r="B76" t="s">
        <v>601</v>
      </c>
      <c r="C76" t="s">
        <v>1275</v>
      </c>
      <c r="D76" t="s">
        <v>397</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532</v>
      </c>
      <c r="B77" t="s">
        <v>602</v>
      </c>
      <c r="C77" t="s">
        <v>1276</v>
      </c>
      <c r="D77" t="s">
        <v>397</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539</v>
      </c>
      <c r="B78" t="s">
        <v>603</v>
      </c>
      <c r="C78" t="s">
        <v>1277</v>
      </c>
      <c r="D78" t="s">
        <v>397</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528</v>
      </c>
      <c r="B79" t="s">
        <v>604</v>
      </c>
      <c r="C79" t="s">
        <v>1278</v>
      </c>
      <c r="D79" t="s">
        <v>397</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530</v>
      </c>
      <c r="B80" t="s">
        <v>605</v>
      </c>
      <c r="C80" t="s">
        <v>1279</v>
      </c>
      <c r="D80" t="s">
        <v>397</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532</v>
      </c>
      <c r="B81" t="s">
        <v>606</v>
      </c>
      <c r="C81" t="s">
        <v>1280</v>
      </c>
      <c r="D81" t="s">
        <v>397</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544</v>
      </c>
      <c r="B82" t="s">
        <v>607</v>
      </c>
      <c r="C82" t="s">
        <v>1281</v>
      </c>
      <c r="D82" t="s">
        <v>397</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528</v>
      </c>
      <c r="B83" t="s">
        <v>608</v>
      </c>
      <c r="C83" t="s">
        <v>1282</v>
      </c>
      <c r="D83" t="s">
        <v>397</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530</v>
      </c>
      <c r="B84" t="s">
        <v>609</v>
      </c>
      <c r="C84" t="s">
        <v>1283</v>
      </c>
      <c r="D84" t="s">
        <v>397</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532</v>
      </c>
      <c r="B85" t="s">
        <v>610</v>
      </c>
      <c r="C85" t="s">
        <v>1284</v>
      </c>
      <c r="D85" t="s">
        <v>397</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549</v>
      </c>
      <c r="B86" t="s">
        <v>611</v>
      </c>
      <c r="C86" t="s">
        <v>1285</v>
      </c>
      <c r="D86" t="s">
        <v>397</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528</v>
      </c>
      <c r="B87" t="s">
        <v>612</v>
      </c>
      <c r="C87" t="s">
        <v>1286</v>
      </c>
      <c r="D87" t="s">
        <v>397</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530</v>
      </c>
      <c r="B88" t="s">
        <v>613</v>
      </c>
      <c r="C88" t="s">
        <v>1287</v>
      </c>
      <c r="D88" t="s">
        <v>397</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532</v>
      </c>
      <c r="B89" t="s">
        <v>614</v>
      </c>
      <c r="C89" t="s">
        <v>1288</v>
      </c>
      <c r="D89" t="s">
        <v>397</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554</v>
      </c>
      <c r="B90" t="s">
        <v>615</v>
      </c>
      <c r="C90" t="s">
        <v>1289</v>
      </c>
      <c r="D90" t="s">
        <v>397</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528</v>
      </c>
      <c r="B91" t="s">
        <v>616</v>
      </c>
      <c r="C91" t="s">
        <v>1290</v>
      </c>
      <c r="D91" t="s">
        <v>397</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530</v>
      </c>
      <c r="B92" t="s">
        <v>617</v>
      </c>
      <c r="C92" t="s">
        <v>1291</v>
      </c>
      <c r="D92" t="s">
        <v>397</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532</v>
      </c>
      <c r="B93" t="s">
        <v>618</v>
      </c>
      <c r="C93" t="s">
        <v>1292</v>
      </c>
      <c r="D93" t="s">
        <v>397</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559</v>
      </c>
      <c r="B94" t="s">
        <v>619</v>
      </c>
      <c r="C94" t="s">
        <v>1293</v>
      </c>
      <c r="D94" t="s">
        <v>397</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528</v>
      </c>
      <c r="B95" t="s">
        <v>620</v>
      </c>
      <c r="C95" t="s">
        <v>1294</v>
      </c>
      <c r="D95" t="s">
        <v>397</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530</v>
      </c>
      <c r="B96" t="s">
        <v>621</v>
      </c>
      <c r="C96" t="s">
        <v>1295</v>
      </c>
      <c r="D96" t="s">
        <v>397</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532</v>
      </c>
      <c r="B97" t="s">
        <v>622</v>
      </c>
      <c r="C97" t="s">
        <v>1296</v>
      </c>
      <c r="D97" t="s">
        <v>397</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564</v>
      </c>
      <c r="B98" t="s">
        <v>623</v>
      </c>
      <c r="C98" t="s">
        <v>1297</v>
      </c>
      <c r="D98" t="s">
        <v>397</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528</v>
      </c>
      <c r="B99" t="s">
        <v>624</v>
      </c>
      <c r="C99" t="s">
        <v>1298</v>
      </c>
      <c r="D99" t="s">
        <v>397</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530</v>
      </c>
      <c r="B100" t="s">
        <v>625</v>
      </c>
      <c r="C100" t="s">
        <v>1299</v>
      </c>
      <c r="D100" t="s">
        <v>397</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532</v>
      </c>
      <c r="B101" t="s">
        <v>626</v>
      </c>
      <c r="C101" t="s">
        <v>1300</v>
      </c>
      <c r="D101" t="s">
        <v>397</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569</v>
      </c>
      <c r="B102" t="s">
        <v>627</v>
      </c>
      <c r="C102" t="s">
        <v>1301</v>
      </c>
      <c r="D102" t="s">
        <v>397</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528</v>
      </c>
      <c r="B103" t="s">
        <v>628</v>
      </c>
      <c r="C103" t="s">
        <v>1302</v>
      </c>
      <c r="D103" t="s">
        <v>397</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530</v>
      </c>
      <c r="B104" t="s">
        <v>629</v>
      </c>
      <c r="C104" t="s">
        <v>1303</v>
      </c>
      <c r="D104" t="s">
        <v>397</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532</v>
      </c>
      <c r="B105" t="s">
        <v>630</v>
      </c>
      <c r="C105" t="s">
        <v>1304</v>
      </c>
      <c r="D105" t="s">
        <v>397</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574</v>
      </c>
      <c r="B106" t="s">
        <v>631</v>
      </c>
      <c r="C106" t="s">
        <v>1305</v>
      </c>
      <c r="D106" t="s">
        <v>397</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528</v>
      </c>
      <c r="B107" t="s">
        <v>632</v>
      </c>
      <c r="C107" t="s">
        <v>1306</v>
      </c>
      <c r="D107" t="s">
        <v>397</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530</v>
      </c>
      <c r="B108" t="s">
        <v>633</v>
      </c>
      <c r="C108" t="s">
        <v>1307</v>
      </c>
      <c r="D108" t="s">
        <v>397</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532</v>
      </c>
      <c r="B109" t="s">
        <v>634</v>
      </c>
      <c r="C109" t="s">
        <v>1308</v>
      </c>
      <c r="D109" t="s">
        <v>397</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579</v>
      </c>
      <c r="B110" t="s">
        <v>635</v>
      </c>
      <c r="C110" t="s">
        <v>1309</v>
      </c>
      <c r="D110" t="s">
        <v>397</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528</v>
      </c>
      <c r="B111" t="s">
        <v>636</v>
      </c>
      <c r="C111" t="s">
        <v>1310</v>
      </c>
      <c r="D111" t="s">
        <v>397</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530</v>
      </c>
      <c r="B112" t="s">
        <v>637</v>
      </c>
      <c r="C112" t="s">
        <v>1311</v>
      </c>
      <c r="D112" t="s">
        <v>397</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532</v>
      </c>
      <c r="B113" t="s">
        <v>638</v>
      </c>
      <c r="C113" t="s">
        <v>1312</v>
      </c>
      <c r="D113" t="s">
        <v>397</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584</v>
      </c>
      <c r="B114" t="s">
        <v>639</v>
      </c>
      <c r="C114" t="s">
        <v>1313</v>
      </c>
      <c r="D114" t="s">
        <v>397</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528</v>
      </c>
      <c r="B115" t="s">
        <v>640</v>
      </c>
      <c r="C115" t="s">
        <v>1314</v>
      </c>
      <c r="D115" t="s">
        <v>397</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530</v>
      </c>
      <c r="B116" t="s">
        <v>641</v>
      </c>
      <c r="C116" t="s">
        <v>1315</v>
      </c>
      <c r="D116" t="s">
        <v>397</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532</v>
      </c>
      <c r="B117" t="s">
        <v>642</v>
      </c>
      <c r="C117" t="s">
        <v>1316</v>
      </c>
      <c r="D117" t="s">
        <v>397</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589</v>
      </c>
      <c r="B118" t="s">
        <v>643</v>
      </c>
      <c r="C118" t="s">
        <v>1317</v>
      </c>
      <c r="D118" t="s">
        <v>397</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528</v>
      </c>
      <c r="B119" t="s">
        <v>644</v>
      </c>
      <c r="C119" t="s">
        <v>1318</v>
      </c>
      <c r="D119" t="s">
        <v>397</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530</v>
      </c>
      <c r="B120" t="s">
        <v>645</v>
      </c>
      <c r="C120" t="s">
        <v>1319</v>
      </c>
      <c r="D120" t="s">
        <v>397</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532</v>
      </c>
      <c r="B121" t="s">
        <v>646</v>
      </c>
      <c r="C121" t="s">
        <v>1320</v>
      </c>
      <c r="D121" t="s">
        <v>397</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647</v>
      </c>
      <c r="C122" t="s">
        <v>1321</v>
      </c>
      <c r="D122" t="s">
        <v>397</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526</v>
      </c>
      <c r="B124" t="s">
        <v>648</v>
      </c>
      <c r="C124" t="s">
        <v>1322</v>
      </c>
      <c r="D124" t="s">
        <v>397</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528</v>
      </c>
      <c r="B125" t="s">
        <v>649</v>
      </c>
      <c r="C125" t="s">
        <v>1323</v>
      </c>
      <c r="D125" t="s">
        <v>397</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530</v>
      </c>
      <c r="B126" t="s">
        <v>650</v>
      </c>
      <c r="C126" t="s">
        <v>1324</v>
      </c>
      <c r="D126" t="s">
        <v>397</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532</v>
      </c>
      <c r="B127" t="s">
        <v>651</v>
      </c>
      <c r="C127" t="s">
        <v>1325</v>
      </c>
      <c r="D127" t="s">
        <v>397</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534</v>
      </c>
      <c r="B128" t="s">
        <v>652</v>
      </c>
      <c r="C128" t="s">
        <v>1326</v>
      </c>
      <c r="D128" t="s">
        <v>397</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528</v>
      </c>
      <c r="B129" t="s">
        <v>653</v>
      </c>
      <c r="C129" t="s">
        <v>1327</v>
      </c>
      <c r="D129" t="s">
        <v>397</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530</v>
      </c>
      <c r="B130" t="s">
        <v>654</v>
      </c>
      <c r="C130" t="s">
        <v>1328</v>
      </c>
      <c r="D130" t="s">
        <v>397</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532</v>
      </c>
      <c r="B131" t="s">
        <v>655</v>
      </c>
      <c r="C131" t="s">
        <v>1329</v>
      </c>
      <c r="D131" t="s">
        <v>397</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539</v>
      </c>
      <c r="B132" t="s">
        <v>656</v>
      </c>
      <c r="C132" t="s">
        <v>1330</v>
      </c>
      <c r="D132" t="s">
        <v>397</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528</v>
      </c>
      <c r="B133" t="s">
        <v>657</v>
      </c>
      <c r="C133" t="s">
        <v>1331</v>
      </c>
      <c r="D133" t="s">
        <v>397</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530</v>
      </c>
      <c r="B134" t="s">
        <v>658</v>
      </c>
      <c r="C134" t="s">
        <v>1332</v>
      </c>
      <c r="D134" t="s">
        <v>397</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532</v>
      </c>
      <c r="B135" t="s">
        <v>659</v>
      </c>
      <c r="C135" t="s">
        <v>1333</v>
      </c>
      <c r="D135" t="s">
        <v>397</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544</v>
      </c>
      <c r="B136" t="s">
        <v>660</v>
      </c>
      <c r="C136" t="s">
        <v>1334</v>
      </c>
      <c r="D136" t="s">
        <v>397</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528</v>
      </c>
      <c r="B137" t="s">
        <v>661</v>
      </c>
      <c r="C137" t="s">
        <v>1335</v>
      </c>
      <c r="D137" t="s">
        <v>397</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530</v>
      </c>
      <c r="B138" t="s">
        <v>662</v>
      </c>
      <c r="C138" t="s">
        <v>1336</v>
      </c>
      <c r="D138" t="s">
        <v>397</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532</v>
      </c>
      <c r="B139" t="s">
        <v>663</v>
      </c>
      <c r="C139" t="s">
        <v>1337</v>
      </c>
      <c r="D139" t="s">
        <v>397</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549</v>
      </c>
      <c r="B140" t="s">
        <v>664</v>
      </c>
      <c r="C140" t="s">
        <v>1338</v>
      </c>
      <c r="D140" t="s">
        <v>397</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528</v>
      </c>
      <c r="B141" t="s">
        <v>665</v>
      </c>
      <c r="C141" t="s">
        <v>1339</v>
      </c>
      <c r="D141" t="s">
        <v>397</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530</v>
      </c>
      <c r="B142" t="s">
        <v>666</v>
      </c>
      <c r="C142" t="s">
        <v>1340</v>
      </c>
      <c r="D142" t="s">
        <v>397</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532</v>
      </c>
      <c r="B143" t="s">
        <v>667</v>
      </c>
      <c r="C143" t="s">
        <v>1341</v>
      </c>
      <c r="D143" t="s">
        <v>397</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554</v>
      </c>
      <c r="B144" t="s">
        <v>668</v>
      </c>
      <c r="C144" t="s">
        <v>1342</v>
      </c>
      <c r="D144" t="s">
        <v>397</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528</v>
      </c>
      <c r="B145" t="s">
        <v>669</v>
      </c>
      <c r="C145" t="s">
        <v>1343</v>
      </c>
      <c r="D145" t="s">
        <v>397</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530</v>
      </c>
      <c r="B146" t="s">
        <v>670</v>
      </c>
      <c r="C146" t="s">
        <v>1344</v>
      </c>
      <c r="D146" t="s">
        <v>397</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532</v>
      </c>
      <c r="B147" t="s">
        <v>671</v>
      </c>
      <c r="C147" t="s">
        <v>1345</v>
      </c>
      <c r="D147" t="s">
        <v>397</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559</v>
      </c>
      <c r="B148" t="s">
        <v>672</v>
      </c>
      <c r="C148" t="s">
        <v>1346</v>
      </c>
      <c r="D148" t="s">
        <v>397</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528</v>
      </c>
      <c r="B149" t="s">
        <v>673</v>
      </c>
      <c r="C149" t="s">
        <v>1347</v>
      </c>
      <c r="D149" t="s">
        <v>397</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530</v>
      </c>
      <c r="B150" t="s">
        <v>674</v>
      </c>
      <c r="C150" t="s">
        <v>1348</v>
      </c>
      <c r="D150" t="s">
        <v>397</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532</v>
      </c>
      <c r="B151" t="s">
        <v>675</v>
      </c>
      <c r="C151" t="s">
        <v>1349</v>
      </c>
      <c r="D151" t="s">
        <v>397</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564</v>
      </c>
      <c r="B152" t="s">
        <v>676</v>
      </c>
      <c r="C152" t="s">
        <v>1350</v>
      </c>
      <c r="D152" t="s">
        <v>397</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528</v>
      </c>
      <c r="B153" t="s">
        <v>677</v>
      </c>
      <c r="C153" t="s">
        <v>1351</v>
      </c>
      <c r="D153" t="s">
        <v>397</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530</v>
      </c>
      <c r="B154" t="s">
        <v>678</v>
      </c>
      <c r="C154" t="s">
        <v>1352</v>
      </c>
      <c r="D154" t="s">
        <v>397</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532</v>
      </c>
      <c r="B155" t="s">
        <v>679</v>
      </c>
      <c r="C155" t="s">
        <v>1353</v>
      </c>
      <c r="D155" t="s">
        <v>397</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569</v>
      </c>
      <c r="B156" t="s">
        <v>680</v>
      </c>
      <c r="C156" t="s">
        <v>1354</v>
      </c>
      <c r="D156" t="s">
        <v>397</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528</v>
      </c>
      <c r="B157" t="s">
        <v>681</v>
      </c>
      <c r="C157" t="s">
        <v>1355</v>
      </c>
      <c r="D157" t="s">
        <v>397</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530</v>
      </c>
      <c r="B158" t="s">
        <v>682</v>
      </c>
      <c r="C158" t="s">
        <v>1356</v>
      </c>
      <c r="D158" t="s">
        <v>397</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532</v>
      </c>
      <c r="B159" t="s">
        <v>683</v>
      </c>
      <c r="C159" t="s">
        <v>1357</v>
      </c>
      <c r="D159" t="s">
        <v>397</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574</v>
      </c>
      <c r="B160" t="s">
        <v>684</v>
      </c>
      <c r="C160" t="s">
        <v>1358</v>
      </c>
      <c r="D160" t="s">
        <v>397</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528</v>
      </c>
      <c r="B161" t="s">
        <v>685</v>
      </c>
      <c r="C161" t="s">
        <v>1359</v>
      </c>
      <c r="D161" t="s">
        <v>397</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530</v>
      </c>
      <c r="B162" t="s">
        <v>686</v>
      </c>
      <c r="C162" t="s">
        <v>1360</v>
      </c>
      <c r="D162" t="s">
        <v>397</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532</v>
      </c>
      <c r="B163" t="s">
        <v>687</v>
      </c>
      <c r="C163" t="s">
        <v>1361</v>
      </c>
      <c r="D163" t="s">
        <v>397</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579</v>
      </c>
      <c r="B164" t="s">
        <v>688</v>
      </c>
      <c r="C164" t="s">
        <v>1362</v>
      </c>
      <c r="D164" t="s">
        <v>397</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528</v>
      </c>
      <c r="B165" t="s">
        <v>689</v>
      </c>
      <c r="C165" t="s">
        <v>1363</v>
      </c>
      <c r="D165" t="s">
        <v>397</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530</v>
      </c>
      <c r="B166" t="s">
        <v>690</v>
      </c>
      <c r="C166" t="s">
        <v>1364</v>
      </c>
      <c r="D166" t="s">
        <v>397</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532</v>
      </c>
      <c r="B167" t="s">
        <v>691</v>
      </c>
      <c r="C167" t="s">
        <v>1365</v>
      </c>
      <c r="D167" t="s">
        <v>397</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584</v>
      </c>
      <c r="B168" t="s">
        <v>692</v>
      </c>
      <c r="C168" t="s">
        <v>1366</v>
      </c>
      <c r="D168" t="s">
        <v>397</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528</v>
      </c>
      <c r="B169" t="s">
        <v>693</v>
      </c>
      <c r="C169" t="s">
        <v>1367</v>
      </c>
      <c r="D169" t="s">
        <v>397</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530</v>
      </c>
      <c r="B170" t="s">
        <v>694</v>
      </c>
      <c r="C170" t="s">
        <v>1368</v>
      </c>
      <c r="D170" t="s">
        <v>397</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532</v>
      </c>
      <c r="B171" t="s">
        <v>695</v>
      </c>
      <c r="C171" t="s">
        <v>1369</v>
      </c>
      <c r="D171" t="s">
        <v>397</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589</v>
      </c>
      <c r="B172" t="s">
        <v>696</v>
      </c>
      <c r="C172" t="s">
        <v>1370</v>
      </c>
      <c r="D172" t="s">
        <v>397</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528</v>
      </c>
      <c r="B173" t="s">
        <v>697</v>
      </c>
      <c r="C173" t="s">
        <v>1371</v>
      </c>
      <c r="D173" t="s">
        <v>397</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530</v>
      </c>
      <c r="B174" t="s">
        <v>698</v>
      </c>
      <c r="C174" t="s">
        <v>1372</v>
      </c>
      <c r="D174" t="s">
        <v>397</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532</v>
      </c>
      <c r="B175" t="s">
        <v>699</v>
      </c>
      <c r="C175" t="s">
        <v>1373</v>
      </c>
      <c r="D175" t="s">
        <v>397</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700</v>
      </c>
      <c r="C176" t="s">
        <v>1374</v>
      </c>
      <c r="D176" t="s">
        <v>397</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526</v>
      </c>
      <c r="B178" t="s">
        <v>701</v>
      </c>
      <c r="C178" t="s">
        <v>1375</v>
      </c>
      <c r="D178" t="s">
        <v>397</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534</v>
      </c>
      <c r="B179" t="s">
        <v>702</v>
      </c>
      <c r="C179" t="s">
        <v>1376</v>
      </c>
      <c r="D179" t="s">
        <v>397</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539</v>
      </c>
      <c r="B180" t="s">
        <v>703</v>
      </c>
      <c r="C180" t="s">
        <v>1377</v>
      </c>
      <c r="D180" t="s">
        <v>397</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544</v>
      </c>
      <c r="B181" t="s">
        <v>704</v>
      </c>
      <c r="C181" t="s">
        <v>1378</v>
      </c>
      <c r="D181" t="s">
        <v>397</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549</v>
      </c>
      <c r="B182" t="s">
        <v>705</v>
      </c>
      <c r="C182" t="s">
        <v>1379</v>
      </c>
      <c r="D182" t="s">
        <v>397</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554</v>
      </c>
      <c r="B183" t="s">
        <v>706</v>
      </c>
      <c r="C183" t="s">
        <v>1380</v>
      </c>
      <c r="D183" t="s">
        <v>397</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559</v>
      </c>
      <c r="B184" t="s">
        <v>707</v>
      </c>
      <c r="C184" t="s">
        <v>1381</v>
      </c>
      <c r="D184" t="s">
        <v>397</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564</v>
      </c>
      <c r="B185" t="s">
        <v>708</v>
      </c>
      <c r="C185" t="s">
        <v>1382</v>
      </c>
      <c r="D185" t="s">
        <v>397</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569</v>
      </c>
      <c r="B186" t="s">
        <v>709</v>
      </c>
      <c r="C186" t="s">
        <v>1383</v>
      </c>
      <c r="D186" t="s">
        <v>397</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574</v>
      </c>
      <c r="B187" t="s">
        <v>710</v>
      </c>
      <c r="C187" t="s">
        <v>1384</v>
      </c>
      <c r="D187" t="s">
        <v>397</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579</v>
      </c>
      <c r="B188" t="s">
        <v>711</v>
      </c>
      <c r="C188" t="s">
        <v>1385</v>
      </c>
      <c r="D188" t="s">
        <v>397</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584</v>
      </c>
      <c r="B189" t="s">
        <v>712</v>
      </c>
      <c r="C189" t="s">
        <v>1386</v>
      </c>
      <c r="D189" t="s">
        <v>397</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589</v>
      </c>
      <c r="B190" t="s">
        <v>713</v>
      </c>
      <c r="C190" t="s">
        <v>1387</v>
      </c>
      <c r="D190" t="s">
        <v>397</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714</v>
      </c>
      <c r="C191" t="s">
        <v>1388</v>
      </c>
      <c r="D191" t="s">
        <v>397</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8"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1" spans="1:36">
      <c r="A11" t="s">
        <v>715</v>
      </c>
    </row>
    <row r="12" spans="1:36">
      <c r="A12" t="s">
        <v>1389</v>
      </c>
    </row>
    <row r="13" spans="1:36">
      <c r="A13" t="s">
        <v>1390</v>
      </c>
    </row>
    <row r="14" spans="1:36">
      <c r="A14" t="s">
        <v>394</v>
      </c>
    </row>
    <row r="15" spans="1:36">
      <c r="B15" t="s">
        <v>395</v>
      </c>
      <c r="C15" t="s">
        <v>396</v>
      </c>
      <c r="D15" t="s">
        <v>397</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1031</v>
      </c>
    </row>
    <row r="16" spans="1:36">
      <c r="A16" t="s">
        <v>33</v>
      </c>
    </row>
    <row r="17" spans="1:36">
      <c r="A17" t="s">
        <v>716</v>
      </c>
    </row>
    <row r="18" spans="1:36">
      <c r="A18" t="s">
        <v>717</v>
      </c>
    </row>
    <row r="19" spans="1:36">
      <c r="A19" t="s">
        <v>373</v>
      </c>
      <c r="B19" t="s">
        <v>718</v>
      </c>
      <c r="C19" t="s">
        <v>1391</v>
      </c>
      <c r="D19" t="s">
        <v>719</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302</v>
      </c>
      <c r="B20" t="s">
        <v>720</v>
      </c>
      <c r="C20" t="s">
        <v>1392</v>
      </c>
      <c r="D20" t="s">
        <v>719</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285</v>
      </c>
      <c r="B21" t="s">
        <v>721</v>
      </c>
      <c r="C21" t="s">
        <v>1393</v>
      </c>
      <c r="D21" t="s">
        <v>719</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283</v>
      </c>
      <c r="B22" t="s">
        <v>722</v>
      </c>
      <c r="C22" t="s">
        <v>1394</v>
      </c>
      <c r="D22" t="s">
        <v>719</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513</v>
      </c>
      <c r="B23" t="s">
        <v>723</v>
      </c>
      <c r="C23" t="s">
        <v>1395</v>
      </c>
      <c r="D23" t="s">
        <v>719</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515</v>
      </c>
      <c r="B24" t="s">
        <v>724</v>
      </c>
      <c r="C24" t="s">
        <v>1396</v>
      </c>
      <c r="D24" t="s">
        <v>719</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519</v>
      </c>
      <c r="B25" t="s">
        <v>725</v>
      </c>
      <c r="C25" t="s">
        <v>1397</v>
      </c>
      <c r="D25" t="s">
        <v>719</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517</v>
      </c>
      <c r="B26" t="s">
        <v>726</v>
      </c>
      <c r="C26" t="s">
        <v>1398</v>
      </c>
      <c r="D26" t="s">
        <v>719</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521</v>
      </c>
      <c r="B27" t="s">
        <v>727</v>
      </c>
      <c r="C27" t="s">
        <v>1399</v>
      </c>
      <c r="D27" t="s">
        <v>719</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728</v>
      </c>
      <c r="B28" t="s">
        <v>729</v>
      </c>
      <c r="C28" t="s">
        <v>1400</v>
      </c>
      <c r="D28" t="s">
        <v>719</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730</v>
      </c>
    </row>
    <row r="30" spans="1:36">
      <c r="A30" t="s">
        <v>373</v>
      </c>
      <c r="B30" t="s">
        <v>731</v>
      </c>
      <c r="C30" t="s">
        <v>1401</v>
      </c>
      <c r="D30" t="s">
        <v>719</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302</v>
      </c>
      <c r="B31" t="s">
        <v>732</v>
      </c>
      <c r="C31" t="s">
        <v>1402</v>
      </c>
      <c r="D31" t="s">
        <v>719</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285</v>
      </c>
      <c r="B32" t="s">
        <v>733</v>
      </c>
      <c r="C32" t="s">
        <v>1403</v>
      </c>
      <c r="D32" t="s">
        <v>719</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283</v>
      </c>
      <c r="B33" t="s">
        <v>734</v>
      </c>
      <c r="C33" t="s">
        <v>1404</v>
      </c>
      <c r="D33" t="s">
        <v>719</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513</v>
      </c>
      <c r="B34" t="s">
        <v>735</v>
      </c>
      <c r="C34" t="s">
        <v>1405</v>
      </c>
      <c r="D34" t="s">
        <v>719</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515</v>
      </c>
      <c r="B35" t="s">
        <v>736</v>
      </c>
      <c r="C35" t="s">
        <v>1406</v>
      </c>
      <c r="D35" t="s">
        <v>719</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519</v>
      </c>
      <c r="B36" t="s">
        <v>737</v>
      </c>
      <c r="C36" t="s">
        <v>1407</v>
      </c>
      <c r="D36" t="s">
        <v>719</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517</v>
      </c>
      <c r="B37" t="s">
        <v>738</v>
      </c>
      <c r="C37" t="s">
        <v>1408</v>
      </c>
      <c r="D37" t="s">
        <v>719</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521</v>
      </c>
      <c r="B38" t="s">
        <v>739</v>
      </c>
      <c r="C38" t="s">
        <v>1409</v>
      </c>
      <c r="D38" t="s">
        <v>719</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740</v>
      </c>
      <c r="B39" t="s">
        <v>741</v>
      </c>
      <c r="C39" t="s">
        <v>1410</v>
      </c>
      <c r="D39" t="s">
        <v>719</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742</v>
      </c>
    </row>
    <row r="41" spans="1:36">
      <c r="A41" t="s">
        <v>373</v>
      </c>
      <c r="B41" t="s">
        <v>743</v>
      </c>
      <c r="C41" t="s">
        <v>1411</v>
      </c>
      <c r="D41" t="s">
        <v>719</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302</v>
      </c>
      <c r="B42" t="s">
        <v>744</v>
      </c>
      <c r="C42" t="s">
        <v>1412</v>
      </c>
      <c r="D42" t="s">
        <v>719</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285</v>
      </c>
      <c r="B43" t="s">
        <v>745</v>
      </c>
      <c r="C43" t="s">
        <v>1413</v>
      </c>
      <c r="D43" t="s">
        <v>719</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283</v>
      </c>
      <c r="B44" t="s">
        <v>746</v>
      </c>
      <c r="C44" t="s">
        <v>1414</v>
      </c>
      <c r="D44" t="s">
        <v>719</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513</v>
      </c>
      <c r="B45" t="s">
        <v>747</v>
      </c>
      <c r="C45" t="s">
        <v>1415</v>
      </c>
      <c r="D45" t="s">
        <v>719</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515</v>
      </c>
      <c r="B46" t="s">
        <v>748</v>
      </c>
      <c r="C46" t="s">
        <v>1416</v>
      </c>
      <c r="D46" t="s">
        <v>719</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519</v>
      </c>
      <c r="B47" t="s">
        <v>749</v>
      </c>
      <c r="C47" t="s">
        <v>1417</v>
      </c>
      <c r="D47" t="s">
        <v>719</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517</v>
      </c>
      <c r="B48" t="s">
        <v>750</v>
      </c>
      <c r="C48" t="s">
        <v>1418</v>
      </c>
      <c r="D48" t="s">
        <v>719</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521</v>
      </c>
      <c r="B49" t="s">
        <v>751</v>
      </c>
      <c r="C49" t="s">
        <v>1419</v>
      </c>
      <c r="D49" t="s">
        <v>719</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752</v>
      </c>
      <c r="B50" t="s">
        <v>753</v>
      </c>
      <c r="C50" t="s">
        <v>1420</v>
      </c>
      <c r="D50" t="s">
        <v>719</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754</v>
      </c>
      <c r="B51" t="s">
        <v>755</v>
      </c>
      <c r="C51" t="s">
        <v>1421</v>
      </c>
      <c r="D51" t="s">
        <v>719</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756</v>
      </c>
    </row>
    <row r="53" spans="1:36">
      <c r="A53" t="s">
        <v>717</v>
      </c>
    </row>
    <row r="54" spans="1:36">
      <c r="A54" t="s">
        <v>373</v>
      </c>
      <c r="B54" t="s">
        <v>757</v>
      </c>
      <c r="C54" t="s">
        <v>1422</v>
      </c>
      <c r="D54" t="s">
        <v>399</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302</v>
      </c>
      <c r="B55" t="s">
        <v>758</v>
      </c>
      <c r="C55" t="s">
        <v>1423</v>
      </c>
      <c r="D55" t="s">
        <v>399</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285</v>
      </c>
      <c r="B56" t="s">
        <v>759</v>
      </c>
      <c r="C56" t="s">
        <v>1424</v>
      </c>
      <c r="D56" t="s">
        <v>399</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283</v>
      </c>
      <c r="B57" t="s">
        <v>760</v>
      </c>
      <c r="C57" t="s">
        <v>1425</v>
      </c>
      <c r="D57" t="s">
        <v>399</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513</v>
      </c>
      <c r="B58" t="s">
        <v>761</v>
      </c>
      <c r="C58" t="s">
        <v>1426</v>
      </c>
      <c r="D58" t="s">
        <v>399</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515</v>
      </c>
      <c r="B59" t="s">
        <v>762</v>
      </c>
      <c r="C59" t="s">
        <v>1427</v>
      </c>
      <c r="D59" t="s">
        <v>399</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519</v>
      </c>
      <c r="B60" t="s">
        <v>763</v>
      </c>
      <c r="C60" t="s">
        <v>1428</v>
      </c>
      <c r="D60" t="s">
        <v>399</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517</v>
      </c>
      <c r="B61" t="s">
        <v>764</v>
      </c>
      <c r="C61" t="s">
        <v>1429</v>
      </c>
      <c r="D61" t="s">
        <v>399</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521</v>
      </c>
      <c r="B62" t="s">
        <v>765</v>
      </c>
      <c r="C62" t="s">
        <v>1430</v>
      </c>
      <c r="D62" t="s">
        <v>399</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728</v>
      </c>
      <c r="B63" t="s">
        <v>766</v>
      </c>
      <c r="C63" t="s">
        <v>1431</v>
      </c>
      <c r="D63" t="s">
        <v>399</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730</v>
      </c>
    </row>
    <row r="65" spans="1:36">
      <c r="A65" t="s">
        <v>373</v>
      </c>
      <c r="B65" t="s">
        <v>767</v>
      </c>
      <c r="C65" t="s">
        <v>1432</v>
      </c>
      <c r="D65" t="s">
        <v>399</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302</v>
      </c>
      <c r="B66" t="s">
        <v>768</v>
      </c>
      <c r="C66" t="s">
        <v>1433</v>
      </c>
      <c r="D66" t="s">
        <v>399</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285</v>
      </c>
      <c r="B67" t="s">
        <v>769</v>
      </c>
      <c r="C67" t="s">
        <v>1434</v>
      </c>
      <c r="D67" t="s">
        <v>399</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283</v>
      </c>
      <c r="B68" t="s">
        <v>770</v>
      </c>
      <c r="C68" t="s">
        <v>1435</v>
      </c>
      <c r="D68" t="s">
        <v>399</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513</v>
      </c>
      <c r="B69" t="s">
        <v>771</v>
      </c>
      <c r="C69" t="s">
        <v>1436</v>
      </c>
      <c r="D69" t="s">
        <v>399</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515</v>
      </c>
      <c r="B70" t="s">
        <v>772</v>
      </c>
      <c r="C70" t="s">
        <v>1437</v>
      </c>
      <c r="D70" t="s">
        <v>399</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519</v>
      </c>
      <c r="B71" t="s">
        <v>773</v>
      </c>
      <c r="C71" t="s">
        <v>1438</v>
      </c>
      <c r="D71" t="s">
        <v>399</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517</v>
      </c>
      <c r="B72" t="s">
        <v>774</v>
      </c>
      <c r="C72" t="s">
        <v>1439</v>
      </c>
      <c r="D72" t="s">
        <v>399</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521</v>
      </c>
      <c r="B73" t="s">
        <v>775</v>
      </c>
      <c r="C73" t="s">
        <v>1440</v>
      </c>
      <c r="D73" t="s">
        <v>399</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740</v>
      </c>
      <c r="B74" t="s">
        <v>776</v>
      </c>
      <c r="C74" t="s">
        <v>1441</v>
      </c>
      <c r="D74" t="s">
        <v>399</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742</v>
      </c>
    </row>
    <row r="76" spans="1:36">
      <c r="A76" t="s">
        <v>373</v>
      </c>
      <c r="B76" t="s">
        <v>777</v>
      </c>
      <c r="C76" t="s">
        <v>1442</v>
      </c>
      <c r="D76" t="s">
        <v>399</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302</v>
      </c>
      <c r="B77" t="s">
        <v>778</v>
      </c>
      <c r="C77" t="s">
        <v>1443</v>
      </c>
      <c r="D77" t="s">
        <v>399</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285</v>
      </c>
      <c r="B78" t="s">
        <v>779</v>
      </c>
      <c r="C78" t="s">
        <v>1444</v>
      </c>
      <c r="D78" t="s">
        <v>399</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283</v>
      </c>
      <c r="B79" t="s">
        <v>780</v>
      </c>
      <c r="C79" t="s">
        <v>1445</v>
      </c>
      <c r="D79" t="s">
        <v>399</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513</v>
      </c>
      <c r="B80" t="s">
        <v>781</v>
      </c>
      <c r="C80" t="s">
        <v>1446</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515</v>
      </c>
      <c r="B81" t="s">
        <v>782</v>
      </c>
      <c r="C81" t="s">
        <v>1447</v>
      </c>
      <c r="D81" t="s">
        <v>399</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519</v>
      </c>
      <c r="B82" t="s">
        <v>783</v>
      </c>
      <c r="C82" t="s">
        <v>1448</v>
      </c>
      <c r="D82" t="s">
        <v>399</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517</v>
      </c>
      <c r="B83" t="s">
        <v>784</v>
      </c>
      <c r="C83" t="s">
        <v>1449</v>
      </c>
      <c r="D83" t="s">
        <v>399</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521</v>
      </c>
      <c r="B84" t="s">
        <v>785</v>
      </c>
      <c r="C84" t="s">
        <v>1450</v>
      </c>
      <c r="D84" t="s">
        <v>399</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752</v>
      </c>
      <c r="B85" t="s">
        <v>786</v>
      </c>
      <c r="C85" t="s">
        <v>1451</v>
      </c>
      <c r="D85" t="s">
        <v>399</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717</v>
      </c>
      <c r="B86" t="s">
        <v>787</v>
      </c>
      <c r="C86" t="s">
        <v>788</v>
      </c>
    </row>
    <row r="87" spans="1:36">
      <c r="A87" t="s">
        <v>373</v>
      </c>
      <c r="B87" t="s">
        <v>789</v>
      </c>
      <c r="C87" t="s">
        <v>1452</v>
      </c>
      <c r="D87" t="s">
        <v>399</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302</v>
      </c>
      <c r="B88" t="s">
        <v>790</v>
      </c>
      <c r="C88" t="s">
        <v>1453</v>
      </c>
      <c r="D88" t="s">
        <v>399</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285</v>
      </c>
      <c r="B89" t="s">
        <v>791</v>
      </c>
      <c r="C89" t="s">
        <v>1454</v>
      </c>
      <c r="D89" t="s">
        <v>399</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283</v>
      </c>
      <c r="B90" t="s">
        <v>792</v>
      </c>
      <c r="C90" t="s">
        <v>1455</v>
      </c>
      <c r="D90" t="s">
        <v>399</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513</v>
      </c>
      <c r="B91" t="s">
        <v>793</v>
      </c>
      <c r="C91" t="s">
        <v>1456</v>
      </c>
      <c r="D91" t="s">
        <v>399</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515</v>
      </c>
      <c r="B92" t="s">
        <v>794</v>
      </c>
      <c r="C92" t="s">
        <v>1457</v>
      </c>
      <c r="D92" t="s">
        <v>399</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519</v>
      </c>
      <c r="B93" t="s">
        <v>795</v>
      </c>
      <c r="C93" t="s">
        <v>1458</v>
      </c>
      <c r="D93" t="s">
        <v>399</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517</v>
      </c>
      <c r="B94" t="s">
        <v>796</v>
      </c>
      <c r="C94" t="s">
        <v>1459</v>
      </c>
      <c r="D94" t="s">
        <v>399</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521</v>
      </c>
      <c r="B95" t="s">
        <v>797</v>
      </c>
      <c r="C95" t="s">
        <v>1460</v>
      </c>
      <c r="D95" t="s">
        <v>399</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798</v>
      </c>
      <c r="C96" t="s">
        <v>1461</v>
      </c>
      <c r="D96" t="s">
        <v>399</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799</v>
      </c>
    </row>
    <row r="98" spans="1:36">
      <c r="A98" t="s">
        <v>717</v>
      </c>
    </row>
    <row r="99" spans="1:36">
      <c r="A99" t="s">
        <v>373</v>
      </c>
      <c r="B99" t="s">
        <v>800</v>
      </c>
      <c r="C99" t="s">
        <v>1462</v>
      </c>
      <c r="D99" t="s">
        <v>801</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302</v>
      </c>
      <c r="B100" t="s">
        <v>802</v>
      </c>
      <c r="C100" t="s">
        <v>1463</v>
      </c>
      <c r="D100" t="s">
        <v>803</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285</v>
      </c>
      <c r="B101" t="s">
        <v>804</v>
      </c>
      <c r="C101" t="s">
        <v>1464</v>
      </c>
      <c r="D101" t="s">
        <v>803</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283</v>
      </c>
      <c r="B102" t="s">
        <v>805</v>
      </c>
      <c r="C102" t="s">
        <v>1465</v>
      </c>
      <c r="D102" t="s">
        <v>803</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513</v>
      </c>
      <c r="B103" t="s">
        <v>806</v>
      </c>
      <c r="C103" t="s">
        <v>1466</v>
      </c>
      <c r="D103" t="s">
        <v>803</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515</v>
      </c>
      <c r="B104" t="s">
        <v>807</v>
      </c>
      <c r="C104" t="s">
        <v>1467</v>
      </c>
      <c r="D104" t="s">
        <v>801</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519</v>
      </c>
      <c r="B105" t="s">
        <v>808</v>
      </c>
      <c r="C105" t="s">
        <v>1468</v>
      </c>
      <c r="D105" t="s">
        <v>801</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517</v>
      </c>
      <c r="B106" t="s">
        <v>809</v>
      </c>
      <c r="C106" t="s">
        <v>1469</v>
      </c>
      <c r="D106" t="s">
        <v>803</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521</v>
      </c>
      <c r="B107" t="s">
        <v>810</v>
      </c>
      <c r="C107" t="s">
        <v>1470</v>
      </c>
      <c r="D107" t="s">
        <v>801</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811</v>
      </c>
      <c r="B108" t="s">
        <v>812</v>
      </c>
      <c r="C108" t="s">
        <v>1471</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730</v>
      </c>
    </row>
    <row r="110" spans="1:36">
      <c r="A110" t="s">
        <v>373</v>
      </c>
      <c r="B110" t="s">
        <v>813</v>
      </c>
      <c r="C110" t="s">
        <v>1472</v>
      </c>
      <c r="D110" t="s">
        <v>801</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302</v>
      </c>
      <c r="B111" t="s">
        <v>814</v>
      </c>
      <c r="C111" t="s">
        <v>1473</v>
      </c>
      <c r="D111" t="s">
        <v>803</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285</v>
      </c>
      <c r="B112" t="s">
        <v>815</v>
      </c>
      <c r="C112" t="s">
        <v>1474</v>
      </c>
      <c r="D112" t="s">
        <v>803</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283</v>
      </c>
      <c r="B113" t="s">
        <v>816</v>
      </c>
      <c r="C113" t="s">
        <v>1475</v>
      </c>
      <c r="D113" t="s">
        <v>803</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513</v>
      </c>
      <c r="B114" t="s">
        <v>817</v>
      </c>
      <c r="C114" t="s">
        <v>1476</v>
      </c>
      <c r="D114" t="s">
        <v>818</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515</v>
      </c>
      <c r="B115" t="s">
        <v>819</v>
      </c>
      <c r="C115" t="s">
        <v>1477</v>
      </c>
      <c r="D115" t="s">
        <v>803</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519</v>
      </c>
      <c r="B116" t="s">
        <v>820</v>
      </c>
      <c r="C116" t="s">
        <v>1478</v>
      </c>
      <c r="D116" t="s">
        <v>803</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517</v>
      </c>
      <c r="B117" t="s">
        <v>821</v>
      </c>
      <c r="C117" t="s">
        <v>1479</v>
      </c>
      <c r="D117" t="s">
        <v>803</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521</v>
      </c>
      <c r="B118" t="s">
        <v>822</v>
      </c>
      <c r="C118" t="s">
        <v>1480</v>
      </c>
      <c r="D118" t="s">
        <v>803</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823</v>
      </c>
      <c r="B119" t="s">
        <v>824</v>
      </c>
      <c r="C119" t="s">
        <v>1481</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742</v>
      </c>
    </row>
    <row r="121" spans="1:36">
      <c r="A121" t="s">
        <v>373</v>
      </c>
      <c r="B121" t="s">
        <v>825</v>
      </c>
      <c r="C121" t="s">
        <v>1482</v>
      </c>
      <c r="D121" t="s">
        <v>801</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302</v>
      </c>
      <c r="B122" t="s">
        <v>826</v>
      </c>
      <c r="C122" t="s">
        <v>1483</v>
      </c>
      <c r="D122" t="s">
        <v>803</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285</v>
      </c>
      <c r="B123" t="s">
        <v>827</v>
      </c>
      <c r="C123" t="s">
        <v>1484</v>
      </c>
      <c r="D123" t="s">
        <v>803</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283</v>
      </c>
      <c r="B124" t="s">
        <v>828</v>
      </c>
      <c r="C124" t="s">
        <v>1485</v>
      </c>
      <c r="D124" t="s">
        <v>801</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513</v>
      </c>
      <c r="B125" t="s">
        <v>829</v>
      </c>
      <c r="C125" t="s">
        <v>1486</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515</v>
      </c>
      <c r="B126" t="s">
        <v>830</v>
      </c>
      <c r="C126" t="s">
        <v>1487</v>
      </c>
      <c r="D126" t="s">
        <v>801</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519</v>
      </c>
      <c r="B127" t="s">
        <v>831</v>
      </c>
      <c r="C127" t="s">
        <v>1488</v>
      </c>
      <c r="D127" t="s">
        <v>801</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517</v>
      </c>
      <c r="B128" t="s">
        <v>832</v>
      </c>
      <c r="C128" t="s">
        <v>1489</v>
      </c>
      <c r="D128" t="s">
        <v>803</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521</v>
      </c>
      <c r="B129" t="s">
        <v>833</v>
      </c>
      <c r="C129" t="s">
        <v>1490</v>
      </c>
      <c r="D129" t="s">
        <v>801</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834</v>
      </c>
      <c r="B130" t="s">
        <v>835</v>
      </c>
      <c r="C130" t="s">
        <v>1491</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836</v>
      </c>
      <c r="B131" t="s">
        <v>837</v>
      </c>
      <c r="C131" t="s">
        <v>1492</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838</v>
      </c>
    </row>
    <row r="133" spans="1:36">
      <c r="A133" t="s">
        <v>717</v>
      </c>
    </row>
    <row r="134" spans="1:36">
      <c r="A134" t="s">
        <v>373</v>
      </c>
      <c r="B134" t="s">
        <v>839</v>
      </c>
      <c r="C134" t="s">
        <v>1493</v>
      </c>
      <c r="D134" t="s">
        <v>428</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302</v>
      </c>
      <c r="B135" t="s">
        <v>840</v>
      </c>
      <c r="C135" t="s">
        <v>1494</v>
      </c>
      <c r="D135" t="s">
        <v>428</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285</v>
      </c>
      <c r="B136" t="s">
        <v>841</v>
      </c>
      <c r="C136" t="s">
        <v>1495</v>
      </c>
      <c r="D136" t="s">
        <v>428</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283</v>
      </c>
      <c r="B137" t="s">
        <v>842</v>
      </c>
      <c r="C137" t="s">
        <v>1496</v>
      </c>
      <c r="D137" t="s">
        <v>428</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513</v>
      </c>
      <c r="B138" s="57" t="s">
        <v>843</v>
      </c>
      <c r="C138" s="57" t="s">
        <v>1497</v>
      </c>
      <c r="D138" s="57" t="s">
        <v>428</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515</v>
      </c>
      <c r="B139" t="s">
        <v>844</v>
      </c>
      <c r="C139" t="s">
        <v>1498</v>
      </c>
      <c r="D139" t="s">
        <v>428</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519</v>
      </c>
      <c r="B140" t="s">
        <v>845</v>
      </c>
      <c r="C140" t="s">
        <v>1499</v>
      </c>
      <c r="D140" t="s">
        <v>428</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517</v>
      </c>
      <c r="B141" t="s">
        <v>846</v>
      </c>
      <c r="C141" t="s">
        <v>1500</v>
      </c>
      <c r="D141" t="s">
        <v>428</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521</v>
      </c>
      <c r="B142" t="s">
        <v>847</v>
      </c>
      <c r="C142" t="s">
        <v>1501</v>
      </c>
      <c r="D142" t="s">
        <v>428</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728</v>
      </c>
      <c r="B143" t="s">
        <v>848</v>
      </c>
      <c r="C143" t="s">
        <v>1502</v>
      </c>
      <c r="D143" t="s">
        <v>428</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730</v>
      </c>
    </row>
    <row r="145" spans="1:36">
      <c r="A145" t="s">
        <v>373</v>
      </c>
      <c r="B145" t="s">
        <v>849</v>
      </c>
      <c r="C145" t="s">
        <v>1503</v>
      </c>
      <c r="D145" t="s">
        <v>428</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302</v>
      </c>
      <c r="B146" t="s">
        <v>850</v>
      </c>
      <c r="C146" t="s">
        <v>1504</v>
      </c>
      <c r="D146" t="s">
        <v>428</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285</v>
      </c>
      <c r="B147" t="s">
        <v>851</v>
      </c>
      <c r="C147" t="s">
        <v>1505</v>
      </c>
      <c r="D147" t="s">
        <v>428</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283</v>
      </c>
      <c r="B148" t="s">
        <v>852</v>
      </c>
      <c r="C148" t="s">
        <v>1506</v>
      </c>
      <c r="D148" t="s">
        <v>428</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513</v>
      </c>
      <c r="B149" t="s">
        <v>853</v>
      </c>
      <c r="C149" t="s">
        <v>1507</v>
      </c>
      <c r="D149" t="s">
        <v>428</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515</v>
      </c>
      <c r="B150" t="s">
        <v>854</v>
      </c>
      <c r="C150" t="s">
        <v>1508</v>
      </c>
      <c r="D150" t="s">
        <v>428</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519</v>
      </c>
      <c r="B151" t="s">
        <v>855</v>
      </c>
      <c r="C151" t="s">
        <v>1509</v>
      </c>
      <c r="D151" t="s">
        <v>428</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517</v>
      </c>
      <c r="B152" t="s">
        <v>856</v>
      </c>
      <c r="C152" t="s">
        <v>1510</v>
      </c>
      <c r="D152" t="s">
        <v>428</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521</v>
      </c>
      <c r="B153" t="s">
        <v>857</v>
      </c>
      <c r="C153" t="s">
        <v>1511</v>
      </c>
      <c r="D153" t="s">
        <v>428</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740</v>
      </c>
      <c r="B154" t="s">
        <v>858</v>
      </c>
      <c r="C154" t="s">
        <v>1512</v>
      </c>
      <c r="D154" t="s">
        <v>428</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742</v>
      </c>
    </row>
    <row r="156" spans="1:36">
      <c r="A156" t="s">
        <v>373</v>
      </c>
      <c r="B156" t="s">
        <v>859</v>
      </c>
      <c r="C156" t="s">
        <v>1513</v>
      </c>
      <c r="D156" t="s">
        <v>428</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302</v>
      </c>
      <c r="B157" t="s">
        <v>860</v>
      </c>
      <c r="C157" t="s">
        <v>1514</v>
      </c>
      <c r="D157" t="s">
        <v>428</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285</v>
      </c>
      <c r="B158" t="s">
        <v>861</v>
      </c>
      <c r="C158" t="s">
        <v>1515</v>
      </c>
      <c r="D158" t="s">
        <v>428</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283</v>
      </c>
      <c r="B159" t="s">
        <v>862</v>
      </c>
      <c r="C159" t="s">
        <v>1516</v>
      </c>
      <c r="D159" t="s">
        <v>428</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513</v>
      </c>
      <c r="B160" t="s">
        <v>863</v>
      </c>
      <c r="C160" t="s">
        <v>1517</v>
      </c>
      <c r="D160" t="s">
        <v>428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515</v>
      </c>
      <c r="B161" t="s">
        <v>864</v>
      </c>
      <c r="C161" t="s">
        <v>1518</v>
      </c>
      <c r="D161" t="s">
        <v>428</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519</v>
      </c>
      <c r="B162" t="s">
        <v>865</v>
      </c>
      <c r="C162" t="s">
        <v>1519</v>
      </c>
      <c r="D162" t="s">
        <v>428</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517</v>
      </c>
      <c r="B163" t="s">
        <v>866</v>
      </c>
      <c r="C163" t="s">
        <v>1520</v>
      </c>
      <c r="D163" t="s">
        <v>428</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521</v>
      </c>
      <c r="B164" t="s">
        <v>867</v>
      </c>
      <c r="C164" t="s">
        <v>1521</v>
      </c>
      <c r="D164" t="s">
        <v>428</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752</v>
      </c>
      <c r="B165" t="s">
        <v>868</v>
      </c>
      <c r="C165" t="s">
        <v>1522</v>
      </c>
      <c r="D165" t="s">
        <v>428</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869</v>
      </c>
      <c r="C166" t="s">
        <v>1523</v>
      </c>
      <c r="D166" t="s">
        <v>428</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799</v>
      </c>
    </row>
    <row r="169" spans="1:36">
      <c r="A169" t="s">
        <v>717</v>
      </c>
    </row>
    <row r="170" spans="1:36">
      <c r="A170" t="s">
        <v>373</v>
      </c>
      <c r="B170" t="s">
        <v>870</v>
      </c>
      <c r="C170" t="s">
        <v>1524</v>
      </c>
      <c r="D170" t="s">
        <v>801</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302</v>
      </c>
      <c r="B171" t="s">
        <v>871</v>
      </c>
      <c r="C171" t="s">
        <v>1525</v>
      </c>
      <c r="D171" t="s">
        <v>803</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285</v>
      </c>
      <c r="B172" t="s">
        <v>872</v>
      </c>
      <c r="C172" t="s">
        <v>1526</v>
      </c>
      <c r="D172" t="s">
        <v>803</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283</v>
      </c>
      <c r="B173" t="s">
        <v>873</v>
      </c>
      <c r="C173" t="s">
        <v>1527</v>
      </c>
      <c r="D173" t="s">
        <v>803</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513</v>
      </c>
      <c r="B174" t="s">
        <v>874</v>
      </c>
      <c r="C174" t="s">
        <v>1528</v>
      </c>
      <c r="D174" t="s">
        <v>803</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515</v>
      </c>
      <c r="B175" t="s">
        <v>875</v>
      </c>
      <c r="C175" t="s">
        <v>1529</v>
      </c>
      <c r="D175" t="s">
        <v>801</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519</v>
      </c>
      <c r="B176" t="s">
        <v>876</v>
      </c>
      <c r="C176" t="s">
        <v>1530</v>
      </c>
      <c r="D176" t="s">
        <v>801</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517</v>
      </c>
      <c r="B177" t="s">
        <v>877</v>
      </c>
      <c r="C177" t="s">
        <v>1531</v>
      </c>
      <c r="D177" t="s">
        <v>803</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521</v>
      </c>
      <c r="B178" t="s">
        <v>878</v>
      </c>
      <c r="C178" t="s">
        <v>1532</v>
      </c>
      <c r="D178" t="s">
        <v>801</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811</v>
      </c>
      <c r="B179" t="s">
        <v>879</v>
      </c>
      <c r="C179" t="s">
        <v>1533</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730</v>
      </c>
    </row>
    <row r="181" spans="1:36">
      <c r="A181" t="s">
        <v>373</v>
      </c>
      <c r="B181" t="s">
        <v>880</v>
      </c>
      <c r="C181" t="s">
        <v>1534</v>
      </c>
      <c r="D181" t="s">
        <v>801</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302</v>
      </c>
      <c r="B182" t="s">
        <v>881</v>
      </c>
      <c r="C182" t="s">
        <v>1535</v>
      </c>
      <c r="D182" t="s">
        <v>803</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285</v>
      </c>
      <c r="B183" t="s">
        <v>882</v>
      </c>
      <c r="C183" t="s">
        <v>1536</v>
      </c>
      <c r="D183" t="s">
        <v>803</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283</v>
      </c>
      <c r="B184" t="s">
        <v>883</v>
      </c>
      <c r="C184" t="s">
        <v>1537</v>
      </c>
      <c r="D184" t="s">
        <v>803</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513</v>
      </c>
      <c r="B185" t="s">
        <v>884</v>
      </c>
      <c r="C185" t="s">
        <v>1538</v>
      </c>
      <c r="D185" t="s">
        <v>818</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515</v>
      </c>
      <c r="B186" t="s">
        <v>885</v>
      </c>
      <c r="C186" t="s">
        <v>1539</v>
      </c>
      <c r="D186" t="s">
        <v>803</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519</v>
      </c>
      <c r="B187" t="s">
        <v>886</v>
      </c>
      <c r="C187" t="s">
        <v>1540</v>
      </c>
      <c r="D187" t="s">
        <v>803</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517</v>
      </c>
      <c r="B188" t="s">
        <v>887</v>
      </c>
      <c r="C188" t="s">
        <v>1541</v>
      </c>
      <c r="D188" t="s">
        <v>803</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521</v>
      </c>
      <c r="B189" t="s">
        <v>888</v>
      </c>
      <c r="C189" t="s">
        <v>1542</v>
      </c>
      <c r="D189" t="s">
        <v>803</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823</v>
      </c>
      <c r="B190" t="s">
        <v>889</v>
      </c>
      <c r="C190" t="s">
        <v>1543</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742</v>
      </c>
    </row>
    <row r="192" spans="1:36">
      <c r="A192" t="s">
        <v>373</v>
      </c>
      <c r="B192" t="s">
        <v>890</v>
      </c>
      <c r="C192" t="s">
        <v>1544</v>
      </c>
      <c r="D192" t="s">
        <v>801</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302</v>
      </c>
      <c r="B193" t="s">
        <v>891</v>
      </c>
      <c r="C193" t="s">
        <v>1545</v>
      </c>
      <c r="D193" t="s">
        <v>803</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285</v>
      </c>
      <c r="B194" t="s">
        <v>892</v>
      </c>
      <c r="C194" t="s">
        <v>1546</v>
      </c>
      <c r="D194" t="s">
        <v>803</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283</v>
      </c>
      <c r="B195" t="s">
        <v>893</v>
      </c>
      <c r="C195" t="s">
        <v>1547</v>
      </c>
      <c r="D195" t="s">
        <v>801</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513</v>
      </c>
      <c r="B196" t="s">
        <v>894</v>
      </c>
      <c r="C196" t="s">
        <v>1548</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515</v>
      </c>
      <c r="B197" t="s">
        <v>895</v>
      </c>
      <c r="C197" t="s">
        <v>1549</v>
      </c>
      <c r="D197" t="s">
        <v>801</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519</v>
      </c>
      <c r="B198" t="s">
        <v>896</v>
      </c>
      <c r="C198" t="s">
        <v>1550</v>
      </c>
      <c r="D198" t="s">
        <v>801</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517</v>
      </c>
      <c r="B199" t="s">
        <v>897</v>
      </c>
      <c r="C199" t="s">
        <v>1551</v>
      </c>
      <c r="D199" t="s">
        <v>803</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521</v>
      </c>
      <c r="B200" t="s">
        <v>898</v>
      </c>
      <c r="C200" t="s">
        <v>1552</v>
      </c>
      <c r="D200" t="s">
        <v>801</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834</v>
      </c>
      <c r="B201" t="s">
        <v>899</v>
      </c>
      <c r="C201" t="s">
        <v>1553</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836</v>
      </c>
      <c r="B202" t="s">
        <v>900</v>
      </c>
      <c r="C202" t="s">
        <v>1554</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901</v>
      </c>
    </row>
    <row r="204" spans="1:36">
      <c r="A204" t="s">
        <v>717</v>
      </c>
    </row>
    <row r="205" spans="1:36">
      <c r="A205" t="s">
        <v>373</v>
      </c>
      <c r="B205" t="s">
        <v>902</v>
      </c>
      <c r="C205" t="s">
        <v>1555</v>
      </c>
      <c r="D205" t="s">
        <v>469</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302</v>
      </c>
      <c r="B206" t="s">
        <v>903</v>
      </c>
      <c r="C206" t="s">
        <v>1556</v>
      </c>
      <c r="D206" t="s">
        <v>469</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285</v>
      </c>
      <c r="B207" t="s">
        <v>904</v>
      </c>
      <c r="C207" t="s">
        <v>1557</v>
      </c>
      <c r="D207" t="s">
        <v>469</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283</v>
      </c>
      <c r="B208" t="s">
        <v>905</v>
      </c>
      <c r="C208" t="s">
        <v>1558</v>
      </c>
      <c r="D208" t="s">
        <v>469</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513</v>
      </c>
      <c r="B209" t="s">
        <v>906</v>
      </c>
      <c r="C209" t="s">
        <v>1559</v>
      </c>
      <c r="D209" t="s">
        <v>469</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515</v>
      </c>
      <c r="B210" t="s">
        <v>907</v>
      </c>
      <c r="C210" t="s">
        <v>1560</v>
      </c>
      <c r="D210" t="s">
        <v>469</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519</v>
      </c>
      <c r="B211" t="s">
        <v>908</v>
      </c>
      <c r="C211" t="s">
        <v>1561</v>
      </c>
      <c r="D211" t="s">
        <v>469</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517</v>
      </c>
      <c r="B212" t="s">
        <v>909</v>
      </c>
      <c r="C212" t="s">
        <v>1562</v>
      </c>
      <c r="D212" t="s">
        <v>469</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521</v>
      </c>
      <c r="B213" t="s">
        <v>910</v>
      </c>
      <c r="C213" t="s">
        <v>1563</v>
      </c>
      <c r="D213" t="s">
        <v>469</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728</v>
      </c>
      <c r="B214" t="s">
        <v>911</v>
      </c>
      <c r="C214" t="s">
        <v>1564</v>
      </c>
      <c r="D214" t="s">
        <v>469</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730</v>
      </c>
    </row>
    <row r="216" spans="1:36">
      <c r="A216" t="s">
        <v>373</v>
      </c>
      <c r="B216" t="s">
        <v>912</v>
      </c>
      <c r="C216" t="s">
        <v>1565</v>
      </c>
      <c r="D216" t="s">
        <v>469</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302</v>
      </c>
      <c r="B217" t="s">
        <v>913</v>
      </c>
      <c r="C217" t="s">
        <v>1566</v>
      </c>
      <c r="D217" t="s">
        <v>469</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285</v>
      </c>
      <c r="B218" t="s">
        <v>914</v>
      </c>
      <c r="C218" t="s">
        <v>1567</v>
      </c>
      <c r="D218" t="s">
        <v>469</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283</v>
      </c>
      <c r="B219" t="s">
        <v>915</v>
      </c>
      <c r="C219" t="s">
        <v>1568</v>
      </c>
      <c r="D219" t="s">
        <v>469</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513</v>
      </c>
      <c r="B220" t="s">
        <v>916</v>
      </c>
      <c r="C220" t="s">
        <v>1569</v>
      </c>
      <c r="D220" t="s">
        <v>469</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515</v>
      </c>
      <c r="B221" t="s">
        <v>917</v>
      </c>
      <c r="C221" t="s">
        <v>1570</v>
      </c>
      <c r="D221" t="s">
        <v>469</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519</v>
      </c>
      <c r="B222" t="s">
        <v>918</v>
      </c>
      <c r="C222" t="s">
        <v>1571</v>
      </c>
      <c r="D222" t="s">
        <v>469</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517</v>
      </c>
      <c r="B223" t="s">
        <v>919</v>
      </c>
      <c r="C223" t="s">
        <v>1572</v>
      </c>
      <c r="D223" t="s">
        <v>469</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521</v>
      </c>
      <c r="B224" t="s">
        <v>920</v>
      </c>
      <c r="C224" t="s">
        <v>1573</v>
      </c>
      <c r="D224" t="s">
        <v>469</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740</v>
      </c>
      <c r="B225" t="s">
        <v>921</v>
      </c>
      <c r="C225" t="s">
        <v>1574</v>
      </c>
      <c r="D225" t="s">
        <v>469</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742</v>
      </c>
    </row>
    <row r="227" spans="1:36">
      <c r="A227" t="s">
        <v>373</v>
      </c>
      <c r="B227" t="s">
        <v>922</v>
      </c>
      <c r="C227" t="s">
        <v>1575</v>
      </c>
      <c r="D227" t="s">
        <v>469</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302</v>
      </c>
      <c r="B228" t="s">
        <v>923</v>
      </c>
      <c r="C228" t="s">
        <v>1576</v>
      </c>
      <c r="D228" t="s">
        <v>469</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285</v>
      </c>
      <c r="B229" t="s">
        <v>924</v>
      </c>
      <c r="C229" t="s">
        <v>1577</v>
      </c>
      <c r="D229" t="s">
        <v>469</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283</v>
      </c>
      <c r="B230" t="s">
        <v>925</v>
      </c>
      <c r="C230" t="s">
        <v>1578</v>
      </c>
      <c r="D230" t="s">
        <v>469</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513</v>
      </c>
      <c r="B231" t="s">
        <v>926</v>
      </c>
      <c r="C231" t="s">
        <v>1579</v>
      </c>
      <c r="D231" t="s">
        <v>469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515</v>
      </c>
      <c r="B232" t="s">
        <v>927</v>
      </c>
      <c r="C232" t="s">
        <v>1580</v>
      </c>
      <c r="D232" t="s">
        <v>469</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519</v>
      </c>
      <c r="B233" t="s">
        <v>928</v>
      </c>
      <c r="C233" t="s">
        <v>1581</v>
      </c>
      <c r="D233" t="s">
        <v>469</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517</v>
      </c>
      <c r="B234" t="s">
        <v>929</v>
      </c>
      <c r="C234" t="s">
        <v>1582</v>
      </c>
      <c r="D234" t="s">
        <v>469</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521</v>
      </c>
      <c r="B235" t="s">
        <v>930</v>
      </c>
      <c r="C235" t="s">
        <v>1583</v>
      </c>
      <c r="D235" t="s">
        <v>469</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752</v>
      </c>
      <c r="B236" t="s">
        <v>931</v>
      </c>
      <c r="C236" t="s">
        <v>1584</v>
      </c>
      <c r="D236" t="s">
        <v>469</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932</v>
      </c>
      <c r="B237" t="s">
        <v>933</v>
      </c>
      <c r="C237" t="s">
        <v>1585</v>
      </c>
      <c r="D237" t="s">
        <v>469</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934</v>
      </c>
      <c r="B239" t="s">
        <v>935</v>
      </c>
      <c r="C239" t="s">
        <v>1586</v>
      </c>
      <c r="D239" t="s">
        <v>936</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937</v>
      </c>
      <c r="B240" t="s">
        <v>938</v>
      </c>
      <c r="C240" t="s">
        <v>1587</v>
      </c>
      <c r="D240" t="s">
        <v>939</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940</v>
      </c>
    </row>
    <row r="242" spans="1:36">
      <c r="A242" t="s">
        <v>281</v>
      </c>
      <c r="B242" t="s">
        <v>941</v>
      </c>
      <c r="C242" t="s">
        <v>1588</v>
      </c>
      <c r="D242" t="s">
        <v>399</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313</v>
      </c>
      <c r="B243" t="s">
        <v>942</v>
      </c>
      <c r="C243" t="s">
        <v>1589</v>
      </c>
      <c r="D243" t="s">
        <v>399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315</v>
      </c>
      <c r="B244" t="s">
        <v>943</v>
      </c>
      <c r="C244" t="s">
        <v>1590</v>
      </c>
      <c r="D244" t="s">
        <v>399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317</v>
      </c>
      <c r="B245" t="s">
        <v>944</v>
      </c>
      <c r="C245" t="s">
        <v>1591</v>
      </c>
      <c r="D245" t="s">
        <v>399</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945</v>
      </c>
      <c r="B247" t="s">
        <v>946</v>
      </c>
      <c r="C247" t="s">
        <v>1592</v>
      </c>
      <c r="D247" t="s">
        <v>936</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937</v>
      </c>
      <c r="B248" t="s">
        <v>947</v>
      </c>
      <c r="C248" t="s">
        <v>1593</v>
      </c>
      <c r="D248" t="s">
        <v>939</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940</v>
      </c>
    </row>
    <row r="250" spans="1:36">
      <c r="A250" t="s">
        <v>281</v>
      </c>
      <c r="B250" t="s">
        <v>948</v>
      </c>
      <c r="C250" t="s">
        <v>1062</v>
      </c>
      <c r="D250" t="s">
        <v>399</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313</v>
      </c>
      <c r="B251" t="s">
        <v>949</v>
      </c>
      <c r="C251" t="s">
        <v>1063</v>
      </c>
      <c r="D251" t="s">
        <v>399</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315</v>
      </c>
      <c r="B252" t="s">
        <v>950</v>
      </c>
      <c r="C252" t="s">
        <v>1064</v>
      </c>
      <c r="D252" t="s">
        <v>399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317</v>
      </c>
      <c r="B253" t="s">
        <v>951</v>
      </c>
      <c r="C253" t="s">
        <v>1065</v>
      </c>
      <c r="D253" t="s">
        <v>399</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952</v>
      </c>
      <c r="B255" t="s">
        <v>953</v>
      </c>
      <c r="C255" t="s">
        <v>1594</v>
      </c>
      <c r="D255" t="s">
        <v>954</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955</v>
      </c>
      <c r="B256" t="s">
        <v>956</v>
      </c>
      <c r="C256" t="s">
        <v>1595</v>
      </c>
      <c r="D256" t="s">
        <v>954</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957</v>
      </c>
      <c r="B257" t="s">
        <v>958</v>
      </c>
      <c r="C257" t="s">
        <v>1596</v>
      </c>
      <c r="D257" t="s">
        <v>954</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940</v>
      </c>
    </row>
    <row r="259" spans="1:36">
      <c r="A259" t="s">
        <v>281</v>
      </c>
      <c r="B259" t="s">
        <v>959</v>
      </c>
      <c r="C259" t="s">
        <v>1067</v>
      </c>
      <c r="D259" t="s">
        <v>399</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313</v>
      </c>
      <c r="B260" t="s">
        <v>960</v>
      </c>
      <c r="C260" t="s">
        <v>1068</v>
      </c>
      <c r="D260" t="s">
        <v>399</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315</v>
      </c>
      <c r="B261" t="s">
        <v>961</v>
      </c>
      <c r="C261" t="s">
        <v>1069</v>
      </c>
      <c r="D261" t="s">
        <v>399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317</v>
      </c>
      <c r="B262" t="s">
        <v>962</v>
      </c>
      <c r="C262" t="s">
        <v>1070</v>
      </c>
      <c r="D262" t="s">
        <v>399</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96"/>
  <sheetViews>
    <sheetView topLeftCell="X1" workbookViewId="0">
      <selection activeCell="D16" sqref="D16"/>
    </sheetView>
  </sheetViews>
  <sheetFormatPr defaultColWidth="9.28515625" defaultRowHeight="12.75"/>
  <cols>
    <col min="1" max="1" width="51.85546875" style="7" customWidth="1"/>
    <col min="2" max="19" width="11.7109375" style="7" customWidth="1"/>
    <col min="20" max="20" width="11.7109375" style="17" customWidth="1"/>
    <col min="21" max="36" width="11.7109375" style="7" customWidth="1"/>
    <col min="37" max="37" width="12.5703125" style="7" customWidth="1"/>
    <col min="38" max="38" width="12.42578125" style="7" customWidth="1"/>
    <col min="39" max="16384" width="9.28515625" style="7"/>
  </cols>
  <sheetData>
    <row r="1" spans="1:39" ht="16.5" customHeight="1" thickBot="1">
      <c r="A1" s="85" t="s">
        <v>77</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row>
    <row r="2" spans="1:39"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row>
    <row r="3" spans="1:39"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row>
    <row r="4" spans="1:39"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row>
    <row r="5" spans="1:39"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41">
        <v>204405</v>
      </c>
    </row>
    <row r="6" spans="1:39"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73">
        <v>275936367</v>
      </c>
      <c r="AM6" s="44">
        <v>282366285</v>
      </c>
    </row>
    <row r="7" spans="1:39" s="11" customFormat="1" ht="16.5" customHeight="1">
      <c r="A7" s="70" t="s">
        <v>963</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74">
        <v>194882977</v>
      </c>
      <c r="AM7" s="41">
        <v>197236007</v>
      </c>
    </row>
    <row r="8" spans="1:39" s="11" customFormat="1" ht="16.5" customHeight="1">
      <c r="A8" s="70" t="s">
        <v>964</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74">
        <v>8347435</v>
      </c>
      <c r="AM8" s="41">
        <v>9892706</v>
      </c>
    </row>
    <row r="9" spans="1:39"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74">
        <v>58796280</v>
      </c>
      <c r="AM9" s="41">
        <v>60439172</v>
      </c>
    </row>
    <row r="10" spans="1:39" s="11" customFormat="1" ht="16.5" customHeight="1">
      <c r="A10" s="75" t="s">
        <v>1597</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74">
        <v>9908409</v>
      </c>
      <c r="AM10" s="41">
        <v>10715697</v>
      </c>
    </row>
    <row r="11" spans="1:39" s="11" customFormat="1" ht="16.5" customHeight="1">
      <c r="A11" s="70" t="s">
        <v>965</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74">
        <v>2990962</v>
      </c>
      <c r="AM11" s="41">
        <v>3143484</v>
      </c>
    </row>
    <row r="12" spans="1:39"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74">
        <v>1010304</v>
      </c>
      <c r="AM12" s="41">
        <v>939219</v>
      </c>
    </row>
    <row r="13" spans="1:39" s="9" customFormat="1" ht="16.5" customHeight="1">
      <c r="A13" s="45" t="s">
        <v>966</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6"/>
      <c r="AL13" s="76"/>
      <c r="AM13" s="76"/>
    </row>
    <row r="14" spans="1:39" s="11" customFormat="1" ht="16.5" customHeight="1">
      <c r="A14" s="70" t="s">
        <v>967</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row>
    <row r="15" spans="1:39" s="11" customFormat="1" ht="16.5" customHeight="1">
      <c r="A15" s="70" t="s">
        <v>968</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row>
    <row r="16" spans="1:39" s="11" customFormat="1" ht="16.5" customHeight="1">
      <c r="A16" s="77"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row>
    <row r="17" spans="1:39"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row>
    <row r="18" spans="1:39" s="11" customFormat="1" ht="16.5" customHeight="1">
      <c r="A18" s="70" t="s">
        <v>68</v>
      </c>
      <c r="B18" s="71" t="s">
        <v>1598</v>
      </c>
      <c r="C18" s="71" t="s">
        <v>1598</v>
      </c>
      <c r="D18" s="71" t="s">
        <v>1598</v>
      </c>
      <c r="E18" s="71" t="s">
        <v>1598</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row>
    <row r="19" spans="1:39" s="11" customFormat="1" ht="16.5" customHeight="1">
      <c r="A19" s="70" t="s">
        <v>67</v>
      </c>
      <c r="B19" s="71" t="s">
        <v>1598</v>
      </c>
      <c r="C19" s="71" t="s">
        <v>1598</v>
      </c>
      <c r="D19" s="71" t="s">
        <v>1598</v>
      </c>
      <c r="E19" s="71" t="s">
        <v>1598</v>
      </c>
      <c r="F19" s="71" t="s">
        <v>1598</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row>
    <row r="20" spans="1:39" s="11" customFormat="1" ht="16.5" customHeight="1">
      <c r="A20" s="70" t="s">
        <v>969</v>
      </c>
      <c r="B20" s="71" t="s">
        <v>1598</v>
      </c>
      <c r="C20" s="71" t="s">
        <v>1598</v>
      </c>
      <c r="D20" s="71" t="s">
        <v>1598</v>
      </c>
      <c r="E20" s="71" t="s">
        <v>1598</v>
      </c>
      <c r="F20" s="71" t="s">
        <v>1598</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row>
    <row r="21" spans="1:39"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6"/>
      <c r="AK21" s="76"/>
      <c r="AL21" s="41"/>
      <c r="AM21" s="41"/>
    </row>
    <row r="22" spans="1:39"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row>
    <row r="23" spans="1:39"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row>
    <row r="24" spans="1:39"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1598</v>
      </c>
      <c r="AG24" s="43" t="s">
        <v>1598</v>
      </c>
      <c r="AH24" s="43" t="s">
        <v>1598</v>
      </c>
      <c r="AI24" s="43" t="s">
        <v>1598</v>
      </c>
      <c r="AJ24" s="43" t="s">
        <v>1598</v>
      </c>
      <c r="AK24" s="43" t="s">
        <v>1598</v>
      </c>
      <c r="AL24" s="43" t="s">
        <v>1598</v>
      </c>
      <c r="AM24" s="43" t="s">
        <v>1598</v>
      </c>
    </row>
    <row r="25" spans="1:39"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1598</v>
      </c>
      <c r="AG25" s="43" t="s">
        <v>1598</v>
      </c>
      <c r="AH25" s="43" t="s">
        <v>1598</v>
      </c>
      <c r="AI25" s="43" t="s">
        <v>1598</v>
      </c>
      <c r="AJ25" s="43" t="s">
        <v>1598</v>
      </c>
      <c r="AK25" s="43" t="s">
        <v>1598</v>
      </c>
      <c r="AL25" s="43" t="s">
        <v>1598</v>
      </c>
      <c r="AM25" s="43" t="s">
        <v>1598</v>
      </c>
    </row>
    <row r="26" spans="1:39" s="11" customFormat="1" ht="16.5" customHeight="1">
      <c r="A26" s="70" t="s">
        <v>62</v>
      </c>
      <c r="B26" s="71" t="s">
        <v>1598</v>
      </c>
      <c r="C26" s="71" t="s">
        <v>1598</v>
      </c>
      <c r="D26" s="71" t="s">
        <v>1598</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row>
    <row r="27" spans="1:39" s="11" customFormat="1" ht="16.5" customHeight="1">
      <c r="A27" s="70" t="s">
        <v>61</v>
      </c>
      <c r="B27" s="71" t="s">
        <v>1598</v>
      </c>
      <c r="C27" s="71" t="s">
        <v>1598</v>
      </c>
      <c r="D27" s="71" t="s">
        <v>1598</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row>
    <row r="28" spans="1:39"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6"/>
      <c r="AK28" s="76"/>
      <c r="AL28" s="41"/>
      <c r="AM28" s="41"/>
    </row>
    <row r="29" spans="1:39" s="11" customFormat="1" ht="16.5" customHeight="1">
      <c r="A29" s="70" t="s">
        <v>970</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41">
        <v>31652</v>
      </c>
      <c r="T29" s="41">
        <v>34299</v>
      </c>
      <c r="U29" s="41">
        <v>33198</v>
      </c>
      <c r="V29" s="41">
        <v>32989</v>
      </c>
      <c r="W29" s="41">
        <v>32380</v>
      </c>
      <c r="X29" s="41">
        <v>30625</v>
      </c>
      <c r="Y29" s="41">
        <v>33091</v>
      </c>
      <c r="Z29" s="41">
        <v>32236</v>
      </c>
      <c r="AA29" s="41">
        <v>31761</v>
      </c>
      <c r="AB29" s="43">
        <v>31906</v>
      </c>
      <c r="AC29" s="43">
        <v>30987</v>
      </c>
      <c r="AD29" s="47">
        <v>32394</v>
      </c>
      <c r="AE29" s="10">
        <v>32047</v>
      </c>
      <c r="AF29" s="43">
        <v>32275</v>
      </c>
      <c r="AG29" s="43">
        <v>32819</v>
      </c>
      <c r="AH29" s="43">
        <v>33212</v>
      </c>
      <c r="AI29" s="43">
        <v>32808</v>
      </c>
      <c r="AJ29" s="43">
        <v>33266</v>
      </c>
      <c r="AK29" s="43">
        <v>33600</v>
      </c>
      <c r="AL29" s="43">
        <v>34168</v>
      </c>
      <c r="AM29" s="43" t="s">
        <v>59</v>
      </c>
    </row>
    <row r="30" spans="1:39" s="11" customFormat="1" ht="16.5" customHeight="1">
      <c r="A30" s="70" t="s">
        <v>971</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41">
        <v>9351</v>
      </c>
      <c r="T30" s="41">
        <v>10127</v>
      </c>
      <c r="U30" s="41">
        <v>10068</v>
      </c>
      <c r="V30" s="41">
        <v>10367</v>
      </c>
      <c r="W30" s="41">
        <v>10497</v>
      </c>
      <c r="X30" s="41">
        <v>9479</v>
      </c>
      <c r="Y30" s="41">
        <v>10223</v>
      </c>
      <c r="Z30" s="41">
        <v>10262</v>
      </c>
      <c r="AA30" s="41">
        <v>10607</v>
      </c>
      <c r="AB30" s="43">
        <v>10775</v>
      </c>
      <c r="AC30" s="43">
        <v>9558</v>
      </c>
      <c r="AD30" s="43">
        <v>10139</v>
      </c>
      <c r="AE30" s="10">
        <v>9921</v>
      </c>
      <c r="AF30" s="43">
        <v>10187</v>
      </c>
      <c r="AG30" s="43">
        <v>10108</v>
      </c>
      <c r="AH30" s="43">
        <v>9462</v>
      </c>
      <c r="AI30" s="43">
        <v>9344</v>
      </c>
      <c r="AJ30" s="43">
        <v>9904</v>
      </c>
      <c r="AK30" s="43">
        <v>10152</v>
      </c>
      <c r="AL30" s="43">
        <v>10333</v>
      </c>
      <c r="AM30" s="43" t="s">
        <v>59</v>
      </c>
    </row>
    <row r="31" spans="1:39" s="11" customFormat="1" ht="16.5" customHeight="1">
      <c r="A31" s="78" t="s">
        <v>972</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row>
    <row r="32" spans="1:39" s="11" customFormat="1" ht="16.5" customHeight="1" thickBot="1">
      <c r="A32" s="79" t="s">
        <v>973</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row>
    <row r="33" spans="1:39" s="12" customFormat="1" ht="12.95" customHeight="1">
      <c r="A33" s="86" t="s">
        <v>1599</v>
      </c>
      <c r="B33" s="86"/>
      <c r="C33" s="86"/>
      <c r="D33" s="86"/>
      <c r="E33" s="86"/>
      <c r="F33" s="86"/>
      <c r="G33" s="86"/>
      <c r="H33" s="86"/>
      <c r="I33" s="86"/>
      <c r="J33" s="86"/>
      <c r="K33" s="86"/>
      <c r="L33" s="86"/>
      <c r="M33" s="86"/>
      <c r="N33" s="86"/>
      <c r="O33" s="86"/>
      <c r="P33" s="86"/>
      <c r="Q33" s="86"/>
      <c r="R33" s="86"/>
      <c r="S33" s="86"/>
      <c r="T33" s="86"/>
      <c r="U33" s="86"/>
      <c r="V33" s="86"/>
      <c r="W33" s="53"/>
      <c r="X33" s="53"/>
      <c r="Y33" s="53"/>
      <c r="Z33" s="53"/>
      <c r="AA33" s="53"/>
      <c r="AB33" s="53"/>
      <c r="AC33" s="53"/>
      <c r="AE33" s="13"/>
      <c r="AL33" s="7"/>
      <c r="AM33" s="7"/>
    </row>
    <row r="34" spans="1:39" s="12" customFormat="1" ht="12.95" customHeight="1">
      <c r="A34" s="87"/>
      <c r="B34" s="87"/>
      <c r="C34" s="87"/>
      <c r="D34" s="87"/>
      <c r="E34" s="87"/>
      <c r="F34" s="87"/>
      <c r="G34" s="87"/>
      <c r="H34" s="87"/>
      <c r="I34" s="87"/>
      <c r="J34" s="87"/>
      <c r="K34" s="87"/>
      <c r="L34" s="87"/>
      <c r="M34" s="87"/>
      <c r="N34" s="87"/>
      <c r="O34" s="87"/>
      <c r="P34" s="87"/>
      <c r="Q34" s="87"/>
      <c r="R34" s="87"/>
      <c r="S34" s="87"/>
      <c r="T34" s="87"/>
      <c r="U34" s="87"/>
      <c r="V34" s="87"/>
      <c r="AL34" s="7"/>
      <c r="AM34" s="7"/>
    </row>
    <row r="35" spans="1:39" s="14" customFormat="1" ht="25.5" customHeight="1">
      <c r="A35" s="88" t="s">
        <v>58</v>
      </c>
      <c r="B35" s="88"/>
      <c r="C35" s="88"/>
      <c r="D35" s="88"/>
      <c r="E35" s="88"/>
      <c r="F35" s="88"/>
      <c r="G35" s="88"/>
      <c r="H35" s="88"/>
      <c r="I35" s="88"/>
      <c r="J35" s="88"/>
      <c r="K35" s="88"/>
      <c r="L35" s="88"/>
      <c r="M35" s="88"/>
      <c r="N35" s="88"/>
      <c r="O35" s="88"/>
      <c r="P35" s="88"/>
      <c r="Q35" s="88"/>
      <c r="R35" s="88"/>
      <c r="S35" s="88"/>
      <c r="T35" s="88"/>
      <c r="U35" s="88"/>
      <c r="V35" s="88"/>
      <c r="W35" s="80"/>
      <c r="X35" s="80"/>
      <c r="Y35" s="80"/>
      <c r="Z35" s="80"/>
      <c r="AA35" s="80"/>
      <c r="AB35" s="80"/>
      <c r="AC35" s="80"/>
      <c r="AD35" s="80"/>
      <c r="AE35" s="80"/>
      <c r="AF35" s="80"/>
      <c r="AG35" s="80"/>
      <c r="AH35" s="80"/>
      <c r="AI35" s="80"/>
      <c r="AJ35" s="80"/>
      <c r="AK35" s="80"/>
      <c r="AL35" s="7"/>
      <c r="AM35" s="7"/>
    </row>
    <row r="36" spans="1:39" s="14" customFormat="1" ht="25.5" customHeight="1">
      <c r="A36" s="89" t="s">
        <v>57</v>
      </c>
      <c r="B36" s="89"/>
      <c r="C36" s="89"/>
      <c r="D36" s="89"/>
      <c r="E36" s="89"/>
      <c r="F36" s="89"/>
      <c r="G36" s="89"/>
      <c r="H36" s="89"/>
      <c r="I36" s="89"/>
      <c r="J36" s="89"/>
      <c r="K36" s="89"/>
      <c r="L36" s="89"/>
      <c r="M36" s="89"/>
      <c r="N36" s="89"/>
      <c r="O36" s="89"/>
      <c r="P36" s="89"/>
      <c r="Q36" s="89"/>
      <c r="R36" s="89"/>
      <c r="S36" s="89"/>
      <c r="T36" s="89"/>
      <c r="U36" s="89"/>
      <c r="V36" s="89"/>
      <c r="W36" s="80"/>
      <c r="X36" s="80"/>
      <c r="Y36" s="80"/>
      <c r="Z36" s="80"/>
      <c r="AA36" s="80"/>
      <c r="AB36" s="80"/>
      <c r="AC36" s="80"/>
      <c r="AD36" s="80"/>
      <c r="AE36" s="80"/>
      <c r="AF36" s="80"/>
      <c r="AG36" s="80"/>
      <c r="AH36" s="80"/>
      <c r="AI36" s="80"/>
      <c r="AJ36" s="80"/>
      <c r="AK36" s="80"/>
      <c r="AL36" s="7"/>
      <c r="AM36" s="7"/>
    </row>
    <row r="37" spans="1:39" s="14" customFormat="1" ht="38.85" customHeight="1">
      <c r="A37" s="97" t="s">
        <v>974</v>
      </c>
      <c r="B37" s="97"/>
      <c r="C37" s="97"/>
      <c r="D37" s="97"/>
      <c r="E37" s="97"/>
      <c r="F37" s="97"/>
      <c r="G37" s="97"/>
      <c r="H37" s="97"/>
      <c r="I37" s="97"/>
      <c r="J37" s="97"/>
      <c r="K37" s="97"/>
      <c r="L37" s="97"/>
      <c r="M37" s="97"/>
      <c r="N37" s="97"/>
      <c r="O37" s="97"/>
      <c r="P37" s="97"/>
      <c r="Q37" s="97"/>
      <c r="R37" s="97"/>
      <c r="S37" s="97"/>
      <c r="T37" s="97"/>
      <c r="U37" s="97"/>
      <c r="V37" s="97"/>
      <c r="W37" s="80"/>
      <c r="X37" s="80"/>
      <c r="Y37" s="80"/>
      <c r="Z37" s="80"/>
      <c r="AA37" s="80"/>
      <c r="AB37" s="80"/>
      <c r="AC37" s="80"/>
      <c r="AD37" s="80"/>
      <c r="AE37" s="80"/>
      <c r="AF37" s="80"/>
      <c r="AG37" s="80"/>
      <c r="AH37" s="80"/>
      <c r="AI37" s="80"/>
      <c r="AJ37" s="80"/>
      <c r="AK37" s="80"/>
      <c r="AL37" s="7"/>
      <c r="AM37" s="7"/>
    </row>
    <row r="38" spans="1:39" s="14" customFormat="1" ht="12.95" customHeight="1">
      <c r="A38" s="89" t="s">
        <v>1600</v>
      </c>
      <c r="B38" s="89"/>
      <c r="C38" s="89"/>
      <c r="D38" s="89"/>
      <c r="E38" s="89"/>
      <c r="F38" s="89"/>
      <c r="G38" s="89"/>
      <c r="H38" s="89"/>
      <c r="I38" s="89"/>
      <c r="J38" s="89"/>
      <c r="K38" s="89"/>
      <c r="L38" s="89"/>
      <c r="M38" s="89"/>
      <c r="N38" s="89"/>
      <c r="O38" s="89"/>
      <c r="P38" s="89"/>
      <c r="Q38" s="89"/>
      <c r="R38" s="89"/>
      <c r="S38" s="89"/>
      <c r="T38" s="89"/>
      <c r="U38" s="89"/>
      <c r="V38" s="89"/>
      <c r="W38" s="80"/>
      <c r="X38" s="80"/>
      <c r="Y38" s="80"/>
      <c r="Z38" s="80"/>
      <c r="AA38" s="80"/>
      <c r="AB38" s="80"/>
      <c r="AC38" s="80"/>
      <c r="AD38" s="80"/>
      <c r="AE38" s="80"/>
      <c r="AF38" s="80"/>
      <c r="AG38" s="80"/>
      <c r="AH38" s="80"/>
      <c r="AI38" s="80"/>
      <c r="AJ38" s="80"/>
      <c r="AK38" s="80"/>
      <c r="AL38" s="7"/>
      <c r="AM38" s="7"/>
    </row>
    <row r="39" spans="1:39" s="14" customFormat="1" ht="12.95" customHeight="1">
      <c r="A39" s="89" t="s">
        <v>975</v>
      </c>
      <c r="B39" s="89"/>
      <c r="C39" s="89"/>
      <c r="D39" s="89"/>
      <c r="E39" s="89"/>
      <c r="F39" s="89"/>
      <c r="G39" s="89"/>
      <c r="H39" s="89"/>
      <c r="I39" s="89"/>
      <c r="J39" s="89"/>
      <c r="K39" s="89"/>
      <c r="L39" s="89"/>
      <c r="M39" s="89"/>
      <c r="N39" s="89"/>
      <c r="O39" s="89"/>
      <c r="P39" s="89"/>
      <c r="Q39" s="89"/>
      <c r="R39" s="89"/>
      <c r="S39" s="89"/>
      <c r="T39" s="89"/>
      <c r="U39" s="89"/>
      <c r="V39" s="89"/>
      <c r="W39" s="80"/>
      <c r="X39" s="80"/>
      <c r="Y39" s="80"/>
      <c r="Z39" s="80"/>
      <c r="AA39" s="80"/>
      <c r="AB39" s="80"/>
      <c r="AC39" s="80"/>
      <c r="AD39" s="80"/>
      <c r="AE39" s="80"/>
      <c r="AF39" s="80"/>
      <c r="AG39" s="80"/>
      <c r="AH39" s="80"/>
      <c r="AI39" s="80"/>
      <c r="AJ39" s="80"/>
      <c r="AK39" s="80"/>
      <c r="AL39" s="7"/>
      <c r="AM39" s="7"/>
    </row>
    <row r="40" spans="1:39" s="14" customFormat="1" ht="12.95" customHeight="1">
      <c r="A40" s="89" t="s">
        <v>976</v>
      </c>
      <c r="B40" s="89"/>
      <c r="C40" s="89"/>
      <c r="D40" s="89"/>
      <c r="E40" s="89"/>
      <c r="F40" s="89"/>
      <c r="G40" s="89"/>
      <c r="H40" s="89"/>
      <c r="I40" s="89"/>
      <c r="J40" s="89"/>
      <c r="K40" s="89"/>
      <c r="L40" s="89"/>
      <c r="M40" s="89"/>
      <c r="N40" s="89"/>
      <c r="O40" s="89"/>
      <c r="P40" s="89"/>
      <c r="Q40" s="89"/>
      <c r="R40" s="89"/>
      <c r="S40" s="89"/>
      <c r="T40" s="89"/>
      <c r="U40" s="89"/>
      <c r="V40" s="89"/>
      <c r="W40" s="80"/>
      <c r="X40" s="80"/>
      <c r="Y40" s="80"/>
      <c r="Z40" s="80"/>
      <c r="AA40" s="80"/>
      <c r="AB40" s="80"/>
      <c r="AC40" s="80"/>
      <c r="AD40" s="80"/>
      <c r="AE40" s="80"/>
      <c r="AF40" s="80"/>
      <c r="AG40" s="80"/>
      <c r="AH40" s="80"/>
      <c r="AI40" s="80"/>
      <c r="AJ40" s="80"/>
      <c r="AK40" s="80"/>
      <c r="AL40" s="7"/>
      <c r="AM40" s="7"/>
    </row>
    <row r="41" spans="1:39" s="14" customFormat="1" ht="12.95" customHeight="1">
      <c r="A41" s="89" t="s">
        <v>977</v>
      </c>
      <c r="B41" s="89"/>
      <c r="C41" s="89"/>
      <c r="D41" s="89"/>
      <c r="E41" s="89"/>
      <c r="F41" s="89"/>
      <c r="G41" s="89"/>
      <c r="H41" s="89"/>
      <c r="I41" s="89"/>
      <c r="J41" s="89"/>
      <c r="K41" s="89"/>
      <c r="L41" s="89"/>
      <c r="M41" s="89"/>
      <c r="N41" s="89"/>
      <c r="O41" s="89"/>
      <c r="P41" s="89"/>
      <c r="Q41" s="89"/>
      <c r="R41" s="89"/>
      <c r="S41" s="89"/>
      <c r="T41" s="89"/>
      <c r="U41" s="89"/>
      <c r="V41" s="89"/>
      <c r="W41" s="80"/>
      <c r="X41" s="80"/>
      <c r="Y41" s="80"/>
      <c r="Z41" s="80"/>
      <c r="AA41" s="80"/>
      <c r="AB41" s="80"/>
      <c r="AC41" s="80"/>
      <c r="AD41" s="80"/>
      <c r="AE41" s="80"/>
      <c r="AF41" s="80"/>
      <c r="AG41" s="80"/>
      <c r="AH41" s="80"/>
      <c r="AI41" s="80"/>
      <c r="AJ41" s="80"/>
      <c r="AK41" s="80"/>
      <c r="AL41" s="7"/>
      <c r="AM41" s="7"/>
    </row>
    <row r="42" spans="1:39" s="14" customFormat="1" ht="12.95" customHeight="1">
      <c r="A42" s="98" t="s">
        <v>978</v>
      </c>
      <c r="B42" s="98"/>
      <c r="C42" s="98"/>
      <c r="D42" s="98"/>
      <c r="E42" s="98"/>
      <c r="F42" s="98"/>
      <c r="G42" s="98"/>
      <c r="H42" s="98"/>
      <c r="I42" s="98"/>
      <c r="J42" s="98"/>
      <c r="K42" s="98"/>
      <c r="L42" s="98"/>
      <c r="M42" s="98"/>
      <c r="N42" s="98"/>
      <c r="O42" s="98"/>
      <c r="P42" s="98"/>
      <c r="Q42" s="98"/>
      <c r="R42" s="98"/>
      <c r="S42" s="98"/>
      <c r="T42" s="98"/>
      <c r="U42" s="98"/>
      <c r="V42" s="98"/>
      <c r="W42" s="80"/>
      <c r="X42" s="80"/>
      <c r="Y42" s="80"/>
      <c r="Z42" s="80"/>
      <c r="AA42" s="80"/>
      <c r="AB42" s="80"/>
      <c r="AC42" s="80"/>
      <c r="AD42" s="80"/>
      <c r="AE42" s="80"/>
      <c r="AF42" s="80"/>
      <c r="AG42" s="80"/>
      <c r="AH42" s="80"/>
      <c r="AI42" s="80"/>
      <c r="AJ42" s="80"/>
      <c r="AK42" s="80"/>
      <c r="AL42" s="7"/>
      <c r="AM42" s="7"/>
    </row>
    <row r="43" spans="1:39" s="14" customFormat="1" ht="12.95" customHeight="1">
      <c r="A43" s="98" t="s">
        <v>979</v>
      </c>
      <c r="B43" s="98"/>
      <c r="C43" s="98"/>
      <c r="D43" s="98"/>
      <c r="E43" s="98"/>
      <c r="F43" s="98"/>
      <c r="G43" s="98"/>
      <c r="H43" s="98"/>
      <c r="I43" s="98"/>
      <c r="J43" s="98"/>
      <c r="K43" s="98"/>
      <c r="L43" s="98"/>
      <c r="M43" s="98"/>
      <c r="N43" s="98"/>
      <c r="O43" s="98"/>
      <c r="P43" s="98"/>
      <c r="Q43" s="98"/>
      <c r="R43" s="98"/>
      <c r="S43" s="98"/>
      <c r="T43" s="98"/>
      <c r="U43" s="98"/>
      <c r="V43" s="98"/>
      <c r="W43" s="80"/>
      <c r="X43" s="80"/>
      <c r="Y43" s="80"/>
      <c r="Z43" s="80"/>
      <c r="AA43" s="80"/>
      <c r="AB43" s="80"/>
      <c r="AC43" s="80"/>
      <c r="AD43" s="80"/>
      <c r="AE43" s="80"/>
      <c r="AF43" s="80"/>
      <c r="AG43" s="80"/>
      <c r="AH43" s="80"/>
      <c r="AI43" s="80"/>
      <c r="AJ43" s="80"/>
      <c r="AK43" s="80"/>
      <c r="AL43" s="7"/>
      <c r="AM43" s="7"/>
    </row>
    <row r="44" spans="1:39" s="14" customFormat="1" ht="12.95" customHeight="1">
      <c r="A44" s="97" t="s">
        <v>980</v>
      </c>
      <c r="B44" s="97"/>
      <c r="C44" s="97"/>
      <c r="D44" s="97"/>
      <c r="E44" s="97"/>
      <c r="F44" s="97"/>
      <c r="G44" s="97"/>
      <c r="H44" s="97"/>
      <c r="I44" s="97"/>
      <c r="J44" s="97"/>
      <c r="K44" s="97"/>
      <c r="L44" s="97"/>
      <c r="M44" s="97"/>
      <c r="N44" s="97"/>
      <c r="O44" s="97"/>
      <c r="P44" s="97"/>
      <c r="Q44" s="97"/>
      <c r="R44" s="97"/>
      <c r="S44" s="97"/>
      <c r="T44" s="97"/>
      <c r="U44" s="97"/>
      <c r="V44" s="97"/>
      <c r="W44" s="80"/>
      <c r="X44" s="80"/>
      <c r="Y44" s="80"/>
      <c r="Z44" s="80"/>
      <c r="AA44" s="80"/>
      <c r="AB44" s="80"/>
      <c r="AC44" s="80"/>
      <c r="AD44" s="80"/>
      <c r="AE44" s="80"/>
      <c r="AF44" s="80"/>
      <c r="AG44" s="80"/>
      <c r="AH44" s="80"/>
      <c r="AI44" s="80"/>
      <c r="AJ44" s="80"/>
      <c r="AK44" s="80"/>
      <c r="AL44" s="7"/>
      <c r="AM44" s="7"/>
    </row>
    <row r="45" spans="1:39" s="14" customFormat="1" ht="12.95" customHeight="1">
      <c r="A45" s="89" t="s">
        <v>981</v>
      </c>
      <c r="B45" s="89"/>
      <c r="C45" s="89"/>
      <c r="D45" s="89"/>
      <c r="E45" s="89"/>
      <c r="F45" s="89"/>
      <c r="G45" s="89"/>
      <c r="H45" s="89"/>
      <c r="I45" s="89"/>
      <c r="J45" s="89"/>
      <c r="K45" s="89"/>
      <c r="L45" s="89"/>
      <c r="M45" s="89"/>
      <c r="N45" s="89"/>
      <c r="O45" s="89"/>
      <c r="P45" s="89"/>
      <c r="Q45" s="89"/>
      <c r="R45" s="89"/>
      <c r="S45" s="89"/>
      <c r="T45" s="89"/>
      <c r="U45" s="89"/>
      <c r="V45" s="89"/>
      <c r="W45" s="80"/>
      <c r="X45" s="80"/>
      <c r="Y45" s="80"/>
      <c r="Z45" s="80"/>
      <c r="AA45" s="80"/>
      <c r="AB45" s="80"/>
      <c r="AC45" s="80"/>
      <c r="AD45" s="80"/>
      <c r="AE45" s="80"/>
      <c r="AF45" s="80"/>
      <c r="AG45" s="80"/>
      <c r="AH45" s="80"/>
      <c r="AI45" s="80"/>
      <c r="AJ45" s="80"/>
      <c r="AK45" s="80"/>
      <c r="AL45" s="7"/>
      <c r="AM45" s="7"/>
    </row>
    <row r="46" spans="1:39" s="14" customFormat="1" ht="12.95" customHeight="1">
      <c r="A46" s="89" t="s">
        <v>982</v>
      </c>
      <c r="B46" s="89"/>
      <c r="C46" s="89"/>
      <c r="D46" s="89"/>
      <c r="E46" s="89"/>
      <c r="F46" s="89"/>
      <c r="G46" s="89"/>
      <c r="H46" s="89"/>
      <c r="I46" s="89"/>
      <c r="J46" s="89"/>
      <c r="K46" s="89"/>
      <c r="L46" s="89"/>
      <c r="M46" s="89"/>
      <c r="N46" s="89"/>
      <c r="O46" s="89"/>
      <c r="P46" s="89"/>
      <c r="Q46" s="89"/>
      <c r="R46" s="89"/>
      <c r="S46" s="89"/>
      <c r="T46" s="89"/>
      <c r="U46" s="89"/>
      <c r="V46" s="89"/>
      <c r="W46" s="80"/>
      <c r="X46" s="80"/>
      <c r="Y46" s="80"/>
      <c r="Z46" s="80"/>
      <c r="AA46" s="80"/>
      <c r="AB46" s="80"/>
      <c r="AC46" s="80"/>
      <c r="AD46" s="80"/>
      <c r="AE46" s="80"/>
      <c r="AF46" s="80"/>
      <c r="AG46" s="80"/>
      <c r="AH46" s="80"/>
      <c r="AI46" s="80"/>
      <c r="AJ46" s="80"/>
      <c r="AK46" s="80"/>
      <c r="AL46" s="7"/>
      <c r="AM46" s="7"/>
    </row>
    <row r="47" spans="1:39" s="14" customFormat="1" ht="12.95" customHeight="1">
      <c r="A47" s="89" t="s">
        <v>983</v>
      </c>
      <c r="B47" s="89"/>
      <c r="C47" s="89"/>
      <c r="D47" s="89"/>
      <c r="E47" s="89"/>
      <c r="F47" s="89"/>
      <c r="G47" s="89"/>
      <c r="H47" s="89"/>
      <c r="I47" s="89"/>
      <c r="J47" s="89"/>
      <c r="K47" s="89"/>
      <c r="L47" s="89"/>
      <c r="M47" s="89"/>
      <c r="N47" s="89"/>
      <c r="O47" s="89"/>
      <c r="P47" s="89"/>
      <c r="Q47" s="89"/>
      <c r="R47" s="89"/>
      <c r="S47" s="89"/>
      <c r="T47" s="89"/>
      <c r="U47" s="89"/>
      <c r="V47" s="89"/>
      <c r="W47" s="80"/>
      <c r="X47" s="80"/>
      <c r="Y47" s="80"/>
      <c r="Z47" s="80"/>
      <c r="AA47" s="80"/>
      <c r="AB47" s="80"/>
      <c r="AC47" s="80"/>
      <c r="AD47" s="80"/>
      <c r="AE47" s="80"/>
      <c r="AF47" s="80"/>
      <c r="AG47" s="80"/>
      <c r="AH47" s="80"/>
      <c r="AI47" s="80"/>
      <c r="AJ47" s="80"/>
      <c r="AK47" s="80"/>
      <c r="AL47" s="7"/>
      <c r="AM47" s="7"/>
    </row>
    <row r="48" spans="1:39" s="14" customFormat="1" ht="25.5" customHeight="1">
      <c r="A48" s="89" t="s">
        <v>984</v>
      </c>
      <c r="B48" s="89"/>
      <c r="C48" s="89"/>
      <c r="D48" s="89"/>
      <c r="E48" s="89"/>
      <c r="F48" s="89"/>
      <c r="G48" s="89"/>
      <c r="H48" s="89"/>
      <c r="I48" s="89"/>
      <c r="J48" s="89"/>
      <c r="K48" s="89"/>
      <c r="L48" s="89"/>
      <c r="M48" s="89"/>
      <c r="N48" s="89"/>
      <c r="O48" s="89"/>
      <c r="P48" s="89"/>
      <c r="Q48" s="89"/>
      <c r="R48" s="89"/>
      <c r="S48" s="89"/>
      <c r="T48" s="89"/>
      <c r="U48" s="89"/>
      <c r="V48" s="89"/>
      <c r="W48" s="80"/>
      <c r="X48" s="80"/>
      <c r="Y48" s="80"/>
      <c r="Z48" s="80"/>
      <c r="AA48" s="80"/>
      <c r="AB48" s="80"/>
      <c r="AC48" s="80"/>
      <c r="AD48" s="80"/>
      <c r="AE48" s="80"/>
      <c r="AF48" s="80"/>
      <c r="AG48" s="80"/>
      <c r="AH48" s="80"/>
      <c r="AI48" s="80"/>
      <c r="AJ48" s="80"/>
      <c r="AK48" s="80"/>
      <c r="AL48" s="7"/>
      <c r="AM48" s="7"/>
    </row>
    <row r="49" spans="1:39" s="14" customFormat="1" ht="12.95" customHeight="1">
      <c r="A49" s="89" t="s">
        <v>985</v>
      </c>
      <c r="B49" s="89"/>
      <c r="C49" s="89"/>
      <c r="D49" s="89"/>
      <c r="E49" s="89"/>
      <c r="F49" s="89"/>
      <c r="G49" s="89"/>
      <c r="H49" s="89"/>
      <c r="I49" s="89"/>
      <c r="J49" s="89"/>
      <c r="K49" s="89"/>
      <c r="L49" s="89"/>
      <c r="M49" s="89"/>
      <c r="N49" s="89"/>
      <c r="O49" s="89"/>
      <c r="P49" s="89"/>
      <c r="Q49" s="89"/>
      <c r="R49" s="89"/>
      <c r="S49" s="89"/>
      <c r="T49" s="89"/>
      <c r="U49" s="89"/>
      <c r="V49" s="89"/>
      <c r="W49" s="80"/>
      <c r="X49" s="80"/>
      <c r="Y49" s="80"/>
      <c r="Z49" s="80"/>
      <c r="AA49" s="80"/>
      <c r="AB49" s="80"/>
      <c r="AC49" s="80"/>
      <c r="AD49" s="80"/>
      <c r="AE49" s="80"/>
      <c r="AF49" s="80"/>
      <c r="AG49" s="80"/>
      <c r="AH49" s="80"/>
      <c r="AI49" s="80"/>
      <c r="AJ49" s="80"/>
      <c r="AK49" s="80"/>
      <c r="AL49" s="7"/>
      <c r="AM49" s="7"/>
    </row>
    <row r="50" spans="1:39" s="14" customFormat="1" ht="12.95" customHeight="1">
      <c r="A50" s="89" t="s">
        <v>1601</v>
      </c>
      <c r="B50" s="89"/>
      <c r="C50" s="89"/>
      <c r="D50" s="89"/>
      <c r="E50" s="89"/>
      <c r="F50" s="89"/>
      <c r="G50" s="89"/>
      <c r="H50" s="89"/>
      <c r="I50" s="89"/>
      <c r="J50" s="89"/>
      <c r="K50" s="89"/>
      <c r="L50" s="89"/>
      <c r="M50" s="89"/>
      <c r="N50" s="89"/>
      <c r="O50" s="89"/>
      <c r="P50" s="89"/>
      <c r="Q50" s="89"/>
      <c r="R50" s="89"/>
      <c r="S50" s="89"/>
      <c r="T50" s="89"/>
      <c r="U50" s="89"/>
      <c r="V50" s="89"/>
      <c r="W50" s="80"/>
      <c r="X50" s="80"/>
      <c r="Y50" s="80"/>
      <c r="Z50" s="80"/>
      <c r="AA50" s="80"/>
      <c r="AB50" s="80"/>
      <c r="AC50" s="80"/>
      <c r="AD50" s="80"/>
      <c r="AE50" s="80"/>
      <c r="AF50" s="80"/>
      <c r="AG50" s="80"/>
      <c r="AH50" s="80"/>
      <c r="AI50" s="80"/>
      <c r="AJ50" s="80"/>
      <c r="AK50" s="80"/>
      <c r="AL50" s="7"/>
      <c r="AM50" s="7"/>
    </row>
    <row r="51" spans="1:39" s="14" customFormat="1" ht="12.95" customHeight="1">
      <c r="A51" s="89"/>
      <c r="B51" s="89"/>
      <c r="C51" s="89"/>
      <c r="D51" s="89"/>
      <c r="E51" s="89"/>
      <c r="F51" s="89"/>
      <c r="G51" s="89"/>
      <c r="H51" s="89"/>
      <c r="I51" s="89"/>
      <c r="J51" s="89"/>
      <c r="K51" s="89"/>
      <c r="L51" s="89"/>
      <c r="M51" s="89"/>
      <c r="N51" s="89"/>
      <c r="O51" s="89"/>
      <c r="P51" s="89"/>
      <c r="Q51" s="89"/>
      <c r="R51" s="89"/>
      <c r="S51" s="89"/>
      <c r="T51" s="89"/>
      <c r="U51" s="89"/>
      <c r="V51" s="89"/>
      <c r="W51" s="80"/>
      <c r="X51" s="80"/>
      <c r="Y51" s="80"/>
      <c r="Z51" s="80"/>
      <c r="AA51" s="80"/>
      <c r="AB51" s="80"/>
      <c r="AC51" s="80"/>
      <c r="AD51" s="80"/>
      <c r="AE51" s="80"/>
      <c r="AF51" s="80"/>
      <c r="AG51" s="80"/>
      <c r="AH51" s="80"/>
      <c r="AI51" s="80"/>
      <c r="AJ51" s="80"/>
      <c r="AK51" s="80"/>
      <c r="AL51" s="7"/>
      <c r="AM51" s="7"/>
    </row>
    <row r="52" spans="1:39" s="14" customFormat="1" ht="12.95" customHeight="1">
      <c r="A52" s="82" t="s">
        <v>56</v>
      </c>
      <c r="B52" s="82"/>
      <c r="C52" s="82"/>
      <c r="D52" s="82"/>
      <c r="E52" s="82"/>
      <c r="F52" s="82"/>
      <c r="G52" s="82"/>
      <c r="H52" s="82"/>
      <c r="I52" s="82"/>
      <c r="J52" s="82"/>
      <c r="K52" s="82"/>
      <c r="L52" s="82"/>
      <c r="M52" s="82"/>
      <c r="N52" s="82"/>
      <c r="O52" s="82"/>
      <c r="P52" s="82"/>
      <c r="Q52" s="82"/>
      <c r="R52" s="82"/>
      <c r="S52" s="82"/>
      <c r="T52" s="82"/>
      <c r="U52" s="82"/>
      <c r="V52" s="82"/>
      <c r="W52" s="80"/>
      <c r="X52" s="80"/>
      <c r="Y52" s="80"/>
      <c r="Z52" s="80"/>
      <c r="AA52" s="80"/>
      <c r="AB52" s="80"/>
      <c r="AC52" s="80"/>
      <c r="AD52" s="80"/>
      <c r="AE52" s="80"/>
      <c r="AF52" s="80"/>
      <c r="AG52" s="80"/>
      <c r="AH52" s="80"/>
      <c r="AI52" s="80"/>
      <c r="AJ52" s="80"/>
      <c r="AK52" s="80"/>
      <c r="AL52" s="7"/>
      <c r="AM52" s="7"/>
    </row>
    <row r="53" spans="1:39" s="14" customFormat="1" ht="12.95" customHeight="1">
      <c r="A53" s="83" t="s">
        <v>55</v>
      </c>
      <c r="B53" s="83"/>
      <c r="C53" s="83"/>
      <c r="D53" s="83"/>
      <c r="E53" s="83"/>
      <c r="F53" s="83"/>
      <c r="G53" s="83"/>
      <c r="H53" s="83"/>
      <c r="I53" s="83"/>
      <c r="J53" s="83"/>
      <c r="K53" s="83"/>
      <c r="L53" s="83"/>
      <c r="M53" s="83"/>
      <c r="N53" s="83"/>
      <c r="O53" s="83"/>
      <c r="P53" s="83"/>
      <c r="Q53" s="83"/>
      <c r="R53" s="83"/>
      <c r="S53" s="83"/>
      <c r="T53" s="83"/>
      <c r="U53" s="83"/>
      <c r="V53" s="83"/>
      <c r="W53" s="80"/>
      <c r="X53" s="80"/>
      <c r="Y53" s="80"/>
      <c r="Z53" s="80"/>
      <c r="AA53" s="80"/>
      <c r="AB53" s="80"/>
      <c r="AC53" s="80"/>
      <c r="AD53" s="80"/>
      <c r="AE53" s="80"/>
      <c r="AF53" s="80"/>
      <c r="AG53" s="80"/>
      <c r="AH53" s="80"/>
      <c r="AI53" s="80"/>
      <c r="AJ53" s="80"/>
      <c r="AK53" s="80"/>
      <c r="AL53" s="7"/>
      <c r="AM53" s="7"/>
    </row>
    <row r="54" spans="1:39" s="14" customFormat="1" ht="38.85" customHeight="1">
      <c r="A54" s="84" t="s">
        <v>54</v>
      </c>
      <c r="B54" s="84"/>
      <c r="C54" s="84"/>
      <c r="D54" s="84"/>
      <c r="E54" s="84"/>
      <c r="F54" s="84"/>
      <c r="G54" s="84"/>
      <c r="H54" s="84"/>
      <c r="I54" s="84"/>
      <c r="J54" s="84"/>
      <c r="K54" s="84"/>
      <c r="L54" s="84"/>
      <c r="M54" s="84"/>
      <c r="N54" s="84"/>
      <c r="O54" s="84"/>
      <c r="P54" s="84"/>
      <c r="Q54" s="84"/>
      <c r="R54" s="84"/>
      <c r="S54" s="84"/>
      <c r="T54" s="84"/>
      <c r="U54" s="84"/>
      <c r="V54" s="84"/>
      <c r="AL54" s="7"/>
      <c r="AM54" s="7"/>
    </row>
    <row r="55" spans="1:39" s="14" customFormat="1" ht="12.95" customHeight="1">
      <c r="A55" s="83" t="s">
        <v>53</v>
      </c>
      <c r="B55" s="83"/>
      <c r="C55" s="83"/>
      <c r="D55" s="83"/>
      <c r="E55" s="83"/>
      <c r="F55" s="83"/>
      <c r="G55" s="83"/>
      <c r="H55" s="83"/>
      <c r="I55" s="83"/>
      <c r="J55" s="83"/>
      <c r="K55" s="83"/>
      <c r="L55" s="83"/>
      <c r="M55" s="83"/>
      <c r="N55" s="83"/>
      <c r="O55" s="83"/>
      <c r="P55" s="83"/>
      <c r="Q55" s="83"/>
      <c r="R55" s="83"/>
      <c r="S55" s="83"/>
      <c r="T55" s="83"/>
      <c r="U55" s="83"/>
      <c r="V55" s="83"/>
      <c r="W55" s="80"/>
      <c r="X55" s="80"/>
      <c r="Y55" s="80"/>
      <c r="Z55" s="80"/>
      <c r="AA55" s="80"/>
      <c r="AB55" s="80"/>
      <c r="AC55" s="80"/>
      <c r="AD55" s="80"/>
      <c r="AE55" s="80"/>
      <c r="AF55" s="80"/>
      <c r="AG55" s="80"/>
      <c r="AH55" s="80"/>
      <c r="AI55" s="80"/>
      <c r="AJ55" s="80"/>
      <c r="AK55" s="80"/>
      <c r="AL55" s="7"/>
      <c r="AM55" s="7"/>
    </row>
    <row r="56" spans="1:39" s="14" customFormat="1" ht="12.95" customHeight="1">
      <c r="A56" s="83" t="s">
        <v>52</v>
      </c>
      <c r="B56" s="83"/>
      <c r="C56" s="83"/>
      <c r="D56" s="83"/>
      <c r="E56" s="83"/>
      <c r="F56" s="83"/>
      <c r="G56" s="83"/>
      <c r="H56" s="83"/>
      <c r="I56" s="83"/>
      <c r="J56" s="83"/>
      <c r="K56" s="83"/>
      <c r="L56" s="83"/>
      <c r="M56" s="83"/>
      <c r="N56" s="83"/>
      <c r="O56" s="83"/>
      <c r="P56" s="83"/>
      <c r="Q56" s="83"/>
      <c r="R56" s="83"/>
      <c r="S56" s="83"/>
      <c r="T56" s="83"/>
      <c r="U56" s="83"/>
      <c r="V56" s="83"/>
      <c r="W56" s="80"/>
      <c r="X56" s="80"/>
      <c r="Y56" s="80"/>
      <c r="Z56" s="80"/>
      <c r="AA56" s="80"/>
      <c r="AB56" s="80"/>
      <c r="AC56" s="80"/>
      <c r="AD56" s="80"/>
      <c r="AE56" s="80"/>
      <c r="AF56" s="80"/>
      <c r="AG56" s="80"/>
      <c r="AH56" s="80"/>
      <c r="AI56" s="80"/>
      <c r="AJ56" s="80"/>
      <c r="AK56" s="80"/>
      <c r="AL56" s="7"/>
      <c r="AM56" s="7"/>
    </row>
    <row r="57" spans="1:39" s="14" customFormat="1" ht="12.95" customHeight="1">
      <c r="A57" s="90" t="s">
        <v>51</v>
      </c>
      <c r="B57" s="90"/>
      <c r="C57" s="90"/>
      <c r="D57" s="90"/>
      <c r="E57" s="90"/>
      <c r="F57" s="90"/>
      <c r="G57" s="90"/>
      <c r="H57" s="90"/>
      <c r="I57" s="90"/>
      <c r="J57" s="90"/>
      <c r="K57" s="90"/>
      <c r="L57" s="90"/>
      <c r="M57" s="90"/>
      <c r="N57" s="90"/>
      <c r="O57" s="90"/>
      <c r="P57" s="90"/>
      <c r="Q57" s="90"/>
      <c r="R57" s="90"/>
      <c r="S57" s="90"/>
      <c r="T57" s="90"/>
      <c r="U57" s="90"/>
      <c r="V57" s="90"/>
      <c r="W57" s="80"/>
      <c r="X57" s="80"/>
      <c r="Y57" s="80"/>
      <c r="Z57" s="80"/>
      <c r="AA57" s="80"/>
      <c r="AB57" s="80"/>
      <c r="AC57" s="80"/>
      <c r="AD57" s="80"/>
      <c r="AE57" s="80"/>
      <c r="AF57" s="80"/>
      <c r="AG57" s="80"/>
      <c r="AH57" s="80"/>
      <c r="AI57" s="80"/>
      <c r="AJ57" s="80"/>
      <c r="AK57" s="80"/>
      <c r="AL57" s="7"/>
      <c r="AM57" s="7"/>
    </row>
    <row r="58" spans="1:39" s="14" customFormat="1" ht="12.95" customHeight="1">
      <c r="A58" s="91"/>
      <c r="B58" s="91"/>
      <c r="C58" s="91"/>
      <c r="D58" s="91"/>
      <c r="E58" s="91"/>
      <c r="F58" s="91"/>
      <c r="G58" s="91"/>
      <c r="H58" s="91"/>
      <c r="I58" s="91"/>
      <c r="J58" s="91"/>
      <c r="K58" s="91"/>
      <c r="L58" s="91"/>
      <c r="M58" s="91"/>
      <c r="N58" s="91"/>
      <c r="O58" s="91"/>
      <c r="P58" s="91"/>
      <c r="Q58" s="91"/>
      <c r="R58" s="91"/>
      <c r="S58" s="91"/>
      <c r="T58" s="91"/>
      <c r="U58" s="91"/>
      <c r="V58" s="91"/>
      <c r="W58" s="80"/>
      <c r="X58" s="80"/>
      <c r="Y58" s="80"/>
      <c r="Z58" s="80"/>
      <c r="AA58" s="80"/>
      <c r="AB58" s="80"/>
      <c r="AC58" s="80"/>
      <c r="AD58" s="80"/>
      <c r="AE58" s="80"/>
      <c r="AF58" s="80"/>
      <c r="AG58" s="80"/>
      <c r="AH58" s="80"/>
      <c r="AI58" s="80"/>
      <c r="AJ58" s="80"/>
      <c r="AK58" s="80"/>
      <c r="AL58" s="7"/>
      <c r="AM58" s="7"/>
    </row>
    <row r="59" spans="1:39" s="14" customFormat="1" ht="12.95" customHeight="1">
      <c r="A59" s="92" t="s">
        <v>50</v>
      </c>
      <c r="B59" s="92"/>
      <c r="C59" s="92"/>
      <c r="D59" s="92"/>
      <c r="E59" s="92"/>
      <c r="F59" s="92"/>
      <c r="G59" s="92"/>
      <c r="H59" s="92"/>
      <c r="I59" s="92"/>
      <c r="J59" s="92"/>
      <c r="K59" s="92"/>
      <c r="L59" s="92"/>
      <c r="M59" s="92"/>
      <c r="N59" s="92"/>
      <c r="O59" s="92"/>
      <c r="P59" s="92"/>
      <c r="Q59" s="92"/>
      <c r="R59" s="92"/>
      <c r="S59" s="92"/>
      <c r="T59" s="92"/>
      <c r="U59" s="92"/>
      <c r="V59" s="92"/>
      <c r="W59" s="80"/>
      <c r="X59" s="80"/>
      <c r="Y59" s="80"/>
      <c r="Z59" s="80"/>
      <c r="AA59" s="80"/>
      <c r="AB59" s="80"/>
      <c r="AC59" s="80"/>
      <c r="AD59" s="80"/>
      <c r="AE59" s="80"/>
      <c r="AF59" s="80"/>
      <c r="AG59" s="80"/>
      <c r="AH59" s="80"/>
      <c r="AI59" s="80"/>
      <c r="AJ59" s="80"/>
      <c r="AK59" s="80"/>
      <c r="AL59" s="7"/>
      <c r="AM59" s="7"/>
    </row>
    <row r="60" spans="1:39" s="14" customFormat="1" ht="12.95" customHeight="1">
      <c r="A60" s="92" t="s">
        <v>49</v>
      </c>
      <c r="B60" s="92"/>
      <c r="C60" s="92"/>
      <c r="D60" s="92"/>
      <c r="E60" s="92"/>
      <c r="F60" s="92"/>
      <c r="G60" s="92"/>
      <c r="H60" s="92"/>
      <c r="I60" s="92"/>
      <c r="J60" s="92"/>
      <c r="K60" s="92"/>
      <c r="L60" s="92"/>
      <c r="M60" s="92"/>
      <c r="N60" s="92"/>
      <c r="O60" s="92"/>
      <c r="P60" s="92"/>
      <c r="Q60" s="92"/>
      <c r="R60" s="92"/>
      <c r="S60" s="92"/>
      <c r="T60" s="92"/>
      <c r="U60" s="92"/>
      <c r="V60" s="92"/>
      <c r="W60" s="80"/>
      <c r="X60" s="80"/>
      <c r="Y60" s="80"/>
      <c r="Z60" s="80"/>
      <c r="AA60" s="80"/>
      <c r="AB60" s="80"/>
      <c r="AC60" s="80"/>
      <c r="AD60" s="80"/>
      <c r="AE60" s="80"/>
      <c r="AF60" s="80"/>
      <c r="AG60" s="80"/>
      <c r="AH60" s="80"/>
      <c r="AI60" s="80"/>
      <c r="AJ60" s="80"/>
      <c r="AK60" s="80"/>
      <c r="AL60" s="7"/>
      <c r="AM60" s="7"/>
    </row>
    <row r="61" spans="1:39" s="14" customFormat="1" ht="12.95" customHeight="1">
      <c r="A61" s="93" t="s">
        <v>48</v>
      </c>
      <c r="B61" s="93"/>
      <c r="C61" s="93"/>
      <c r="D61" s="93"/>
      <c r="E61" s="93"/>
      <c r="F61" s="93"/>
      <c r="G61" s="93"/>
      <c r="H61" s="93"/>
      <c r="I61" s="93"/>
      <c r="J61" s="93"/>
      <c r="K61" s="93"/>
      <c r="L61" s="93"/>
      <c r="M61" s="93"/>
      <c r="N61" s="93"/>
      <c r="O61" s="93"/>
      <c r="P61" s="93"/>
      <c r="Q61" s="93"/>
      <c r="R61" s="93"/>
      <c r="S61" s="93"/>
      <c r="T61" s="93"/>
      <c r="U61" s="93"/>
      <c r="V61" s="93"/>
      <c r="W61" s="80"/>
      <c r="X61" s="80"/>
      <c r="Y61" s="80"/>
      <c r="Z61" s="80"/>
      <c r="AA61" s="80"/>
      <c r="AB61" s="80"/>
      <c r="AC61" s="80"/>
      <c r="AD61" s="80"/>
      <c r="AE61" s="80"/>
      <c r="AF61" s="80"/>
      <c r="AG61" s="80"/>
      <c r="AH61" s="80"/>
      <c r="AI61" s="80"/>
      <c r="AJ61" s="80"/>
      <c r="AK61" s="80"/>
      <c r="AL61" s="7"/>
      <c r="AM61" s="7"/>
    </row>
    <row r="62" spans="1:39" s="14" customFormat="1" ht="12.95" customHeight="1">
      <c r="A62" s="94" t="s">
        <v>986</v>
      </c>
      <c r="B62" s="94"/>
      <c r="C62" s="94"/>
      <c r="D62" s="94"/>
      <c r="E62" s="94"/>
      <c r="F62" s="94"/>
      <c r="G62" s="94"/>
      <c r="H62" s="94"/>
      <c r="I62" s="94"/>
      <c r="J62" s="94"/>
      <c r="K62" s="94"/>
      <c r="L62" s="94"/>
      <c r="M62" s="94"/>
      <c r="N62" s="94"/>
      <c r="O62" s="94"/>
      <c r="P62" s="94"/>
      <c r="Q62" s="94"/>
      <c r="R62" s="94"/>
      <c r="S62" s="94"/>
      <c r="T62" s="94"/>
      <c r="U62" s="94"/>
      <c r="V62" s="94"/>
      <c r="W62" s="80"/>
      <c r="X62" s="80"/>
      <c r="Y62" s="80"/>
      <c r="Z62" s="80"/>
      <c r="AA62" s="80"/>
      <c r="AB62" s="80"/>
      <c r="AC62" s="80"/>
      <c r="AD62" s="80"/>
      <c r="AE62" s="80"/>
      <c r="AF62" s="80"/>
      <c r="AG62" s="80"/>
      <c r="AH62" s="80"/>
      <c r="AI62" s="80"/>
      <c r="AJ62" s="80"/>
      <c r="AK62" s="80"/>
      <c r="AL62" s="7"/>
      <c r="AM62" s="7"/>
    </row>
    <row r="63" spans="1:39" s="14" customFormat="1" ht="12.95" customHeight="1">
      <c r="A63" s="95" t="s">
        <v>987</v>
      </c>
      <c r="B63" s="95"/>
      <c r="C63" s="95"/>
      <c r="D63" s="95"/>
      <c r="E63" s="95"/>
      <c r="F63" s="95"/>
      <c r="G63" s="95"/>
      <c r="H63" s="95"/>
      <c r="I63" s="95"/>
      <c r="J63" s="95"/>
      <c r="K63" s="95"/>
      <c r="L63" s="95"/>
      <c r="M63" s="95"/>
      <c r="N63" s="95"/>
      <c r="O63" s="95"/>
      <c r="P63" s="95"/>
      <c r="Q63" s="95"/>
      <c r="R63" s="95"/>
      <c r="S63" s="95"/>
      <c r="T63" s="95"/>
      <c r="U63" s="95"/>
      <c r="V63" s="95"/>
      <c r="W63" s="80"/>
      <c r="X63" s="80"/>
      <c r="Y63" s="80"/>
      <c r="Z63" s="80"/>
      <c r="AA63" s="80"/>
      <c r="AB63" s="80"/>
      <c r="AC63" s="80"/>
      <c r="AD63" s="80"/>
      <c r="AE63" s="80"/>
      <c r="AF63" s="80"/>
      <c r="AG63" s="80"/>
      <c r="AH63" s="80"/>
      <c r="AI63" s="80"/>
      <c r="AJ63" s="80"/>
      <c r="AK63" s="80"/>
      <c r="AL63" s="7"/>
      <c r="AM63" s="7"/>
    </row>
    <row r="64" spans="1:39" s="14" customFormat="1" ht="12.95" customHeight="1">
      <c r="A64" s="95" t="s">
        <v>988</v>
      </c>
      <c r="B64" s="95"/>
      <c r="C64" s="95"/>
      <c r="D64" s="95"/>
      <c r="E64" s="95"/>
      <c r="F64" s="95"/>
      <c r="G64" s="95"/>
      <c r="H64" s="95"/>
      <c r="I64" s="95"/>
      <c r="J64" s="95"/>
      <c r="K64" s="95"/>
      <c r="L64" s="95"/>
      <c r="M64" s="95"/>
      <c r="N64" s="95"/>
      <c r="O64" s="95"/>
      <c r="P64" s="95"/>
      <c r="Q64" s="95"/>
      <c r="R64" s="95"/>
      <c r="S64" s="95"/>
      <c r="T64" s="95"/>
      <c r="U64" s="95"/>
      <c r="V64" s="95"/>
      <c r="W64" s="80"/>
      <c r="X64" s="80"/>
      <c r="Y64" s="80"/>
      <c r="Z64" s="80"/>
      <c r="AA64" s="80"/>
      <c r="AB64" s="80"/>
      <c r="AC64" s="80"/>
      <c r="AD64" s="80"/>
      <c r="AE64" s="80"/>
      <c r="AF64" s="80"/>
      <c r="AG64" s="80"/>
      <c r="AH64" s="80"/>
      <c r="AI64" s="80"/>
      <c r="AJ64" s="80"/>
      <c r="AK64" s="80"/>
      <c r="AL64" s="7"/>
      <c r="AM64" s="7"/>
    </row>
    <row r="65" spans="1:39" s="14" customFormat="1" ht="12.95" customHeight="1">
      <c r="A65" s="95" t="s">
        <v>989</v>
      </c>
      <c r="B65" s="95"/>
      <c r="C65" s="95"/>
      <c r="D65" s="95"/>
      <c r="E65" s="95"/>
      <c r="F65" s="95"/>
      <c r="G65" s="95"/>
      <c r="H65" s="95"/>
      <c r="I65" s="95"/>
      <c r="J65" s="95"/>
      <c r="K65" s="95"/>
      <c r="L65" s="95"/>
      <c r="M65" s="95"/>
      <c r="N65" s="95"/>
      <c r="O65" s="95"/>
      <c r="P65" s="95"/>
      <c r="Q65" s="95"/>
      <c r="R65" s="95"/>
      <c r="S65" s="95"/>
      <c r="T65" s="95"/>
      <c r="U65" s="95"/>
      <c r="V65" s="95"/>
      <c r="W65" s="80"/>
      <c r="X65" s="80"/>
      <c r="Y65" s="80"/>
      <c r="Z65" s="80"/>
      <c r="AA65" s="80"/>
      <c r="AB65" s="80"/>
      <c r="AC65" s="80"/>
      <c r="AD65" s="80"/>
      <c r="AE65" s="80"/>
      <c r="AF65" s="80"/>
      <c r="AG65" s="80"/>
      <c r="AH65" s="80"/>
      <c r="AI65" s="80"/>
      <c r="AJ65" s="80"/>
      <c r="AK65" s="80"/>
      <c r="AL65" s="7"/>
      <c r="AM65" s="7"/>
    </row>
    <row r="66" spans="1:39" s="14" customFormat="1" ht="12.95" customHeight="1">
      <c r="A66" s="95" t="s">
        <v>1602</v>
      </c>
      <c r="B66" s="95"/>
      <c r="C66" s="95"/>
      <c r="D66" s="95"/>
      <c r="E66" s="95"/>
      <c r="F66" s="95"/>
      <c r="G66" s="95"/>
      <c r="H66" s="95"/>
      <c r="I66" s="95"/>
      <c r="J66" s="95"/>
      <c r="K66" s="95"/>
      <c r="L66" s="95"/>
      <c r="M66" s="95"/>
      <c r="N66" s="95"/>
      <c r="O66" s="95"/>
      <c r="P66" s="95"/>
      <c r="Q66" s="95"/>
      <c r="R66" s="95"/>
      <c r="S66" s="95"/>
      <c r="T66" s="95"/>
      <c r="U66" s="95"/>
      <c r="V66" s="95"/>
      <c r="W66" s="80"/>
      <c r="X66" s="80"/>
      <c r="Y66" s="80"/>
      <c r="Z66" s="80"/>
      <c r="AA66" s="80"/>
      <c r="AB66" s="80"/>
      <c r="AC66" s="80"/>
      <c r="AD66" s="80"/>
      <c r="AE66" s="80"/>
      <c r="AF66" s="80"/>
      <c r="AG66" s="80"/>
      <c r="AH66" s="80"/>
      <c r="AI66" s="80"/>
      <c r="AJ66" s="80"/>
      <c r="AK66" s="80"/>
      <c r="AL66" s="7"/>
      <c r="AM66" s="7"/>
    </row>
    <row r="67" spans="1:39" s="14" customFormat="1" ht="12.95" customHeight="1">
      <c r="A67" s="93" t="s">
        <v>47</v>
      </c>
      <c r="B67" s="93"/>
      <c r="C67" s="93"/>
      <c r="D67" s="93"/>
      <c r="E67" s="93"/>
      <c r="F67" s="93"/>
      <c r="G67" s="93"/>
      <c r="H67" s="93"/>
      <c r="I67" s="93"/>
      <c r="J67" s="93"/>
      <c r="K67" s="93"/>
      <c r="L67" s="93"/>
      <c r="M67" s="93"/>
      <c r="N67" s="93"/>
      <c r="O67" s="93"/>
      <c r="P67" s="93"/>
      <c r="Q67" s="93"/>
      <c r="R67" s="93"/>
      <c r="S67" s="93"/>
      <c r="T67" s="93"/>
      <c r="U67" s="93"/>
      <c r="V67" s="93"/>
      <c r="W67" s="80"/>
      <c r="X67" s="80"/>
      <c r="Y67" s="80"/>
      <c r="Z67" s="80"/>
      <c r="AA67" s="80"/>
      <c r="AB67" s="80"/>
      <c r="AC67" s="80"/>
      <c r="AD67" s="80"/>
      <c r="AE67" s="80"/>
      <c r="AF67" s="80"/>
      <c r="AG67" s="80"/>
      <c r="AH67" s="80"/>
      <c r="AI67" s="80"/>
      <c r="AJ67" s="80"/>
      <c r="AK67" s="80"/>
      <c r="AL67" s="7"/>
      <c r="AM67" s="7"/>
    </row>
    <row r="68" spans="1:39" s="14" customFormat="1" ht="12.95" customHeight="1">
      <c r="A68" s="95" t="s">
        <v>46</v>
      </c>
      <c r="B68" s="95"/>
      <c r="C68" s="95"/>
      <c r="D68" s="95"/>
      <c r="E68" s="95"/>
      <c r="F68" s="95"/>
      <c r="G68" s="95"/>
      <c r="H68" s="95"/>
      <c r="I68" s="95"/>
      <c r="J68" s="95"/>
      <c r="K68" s="95"/>
      <c r="L68" s="95"/>
      <c r="M68" s="95"/>
      <c r="N68" s="95"/>
      <c r="O68" s="95"/>
      <c r="P68" s="95"/>
      <c r="Q68" s="95"/>
      <c r="R68" s="95"/>
      <c r="S68" s="95"/>
      <c r="T68" s="95"/>
      <c r="U68" s="95"/>
      <c r="V68" s="95"/>
      <c r="W68" s="80"/>
      <c r="X68" s="80"/>
      <c r="Y68" s="80"/>
      <c r="Z68" s="80"/>
      <c r="AA68" s="80"/>
      <c r="AB68" s="80"/>
      <c r="AC68" s="80"/>
      <c r="AD68" s="80"/>
      <c r="AE68" s="80"/>
      <c r="AF68" s="80"/>
      <c r="AG68" s="80"/>
      <c r="AH68" s="80"/>
      <c r="AI68" s="80"/>
      <c r="AJ68" s="80"/>
      <c r="AK68" s="80"/>
      <c r="AL68" s="7"/>
      <c r="AM68" s="7"/>
    </row>
    <row r="69" spans="1:39" s="14" customFormat="1" ht="12.95" customHeight="1">
      <c r="A69" s="95" t="s">
        <v>990</v>
      </c>
      <c r="B69" s="95"/>
      <c r="C69" s="95"/>
      <c r="D69" s="95"/>
      <c r="E69" s="95"/>
      <c r="F69" s="95"/>
      <c r="G69" s="95"/>
      <c r="H69" s="95"/>
      <c r="I69" s="95"/>
      <c r="J69" s="95"/>
      <c r="K69" s="95"/>
      <c r="L69" s="95"/>
      <c r="M69" s="95"/>
      <c r="N69" s="95"/>
      <c r="O69" s="95"/>
      <c r="P69" s="95"/>
      <c r="Q69" s="95"/>
      <c r="R69" s="95"/>
      <c r="S69" s="95"/>
      <c r="T69" s="95"/>
      <c r="U69" s="95"/>
      <c r="V69" s="95"/>
      <c r="W69" s="80"/>
      <c r="X69" s="80"/>
      <c r="Y69" s="80"/>
      <c r="Z69" s="80"/>
      <c r="AA69" s="80"/>
      <c r="AB69" s="80"/>
      <c r="AC69" s="80"/>
      <c r="AD69" s="80"/>
      <c r="AE69" s="80"/>
      <c r="AF69" s="80"/>
      <c r="AG69" s="80"/>
      <c r="AH69" s="80"/>
      <c r="AI69" s="80"/>
      <c r="AJ69" s="80"/>
      <c r="AK69" s="80"/>
      <c r="AL69" s="7"/>
      <c r="AM69" s="7"/>
    </row>
    <row r="70" spans="1:39" s="14" customFormat="1" ht="12.95" customHeight="1">
      <c r="A70" s="95" t="s">
        <v>991</v>
      </c>
      <c r="B70" s="95"/>
      <c r="C70" s="95"/>
      <c r="D70" s="95"/>
      <c r="E70" s="95"/>
      <c r="F70" s="95"/>
      <c r="G70" s="95"/>
      <c r="H70" s="95"/>
      <c r="I70" s="95"/>
      <c r="J70" s="95"/>
      <c r="K70" s="95"/>
      <c r="L70" s="95"/>
      <c r="M70" s="95"/>
      <c r="N70" s="95"/>
      <c r="O70" s="95"/>
      <c r="P70" s="95"/>
      <c r="Q70" s="95"/>
      <c r="R70" s="95"/>
      <c r="S70" s="95"/>
      <c r="T70" s="95"/>
      <c r="U70" s="95"/>
      <c r="V70" s="95"/>
      <c r="W70" s="80"/>
      <c r="X70" s="80"/>
      <c r="Y70" s="80"/>
      <c r="Z70" s="80"/>
      <c r="AA70" s="80"/>
      <c r="AB70" s="80"/>
      <c r="AC70" s="80"/>
      <c r="AD70" s="80"/>
      <c r="AE70" s="80"/>
      <c r="AF70" s="80"/>
      <c r="AG70" s="80"/>
      <c r="AH70" s="80"/>
      <c r="AI70" s="80"/>
      <c r="AJ70" s="80"/>
      <c r="AK70" s="80"/>
      <c r="AL70" s="7"/>
      <c r="AM70" s="7"/>
    </row>
    <row r="71" spans="1:39" s="14" customFormat="1" ht="12.95" customHeight="1">
      <c r="A71" s="95" t="s">
        <v>992</v>
      </c>
      <c r="B71" s="95"/>
      <c r="C71" s="95"/>
      <c r="D71" s="95"/>
      <c r="E71" s="95"/>
      <c r="F71" s="95"/>
      <c r="G71" s="95"/>
      <c r="H71" s="95"/>
      <c r="I71" s="95"/>
      <c r="J71" s="95"/>
      <c r="K71" s="95"/>
      <c r="L71" s="95"/>
      <c r="M71" s="95"/>
      <c r="N71" s="95"/>
      <c r="O71" s="95"/>
      <c r="P71" s="95"/>
      <c r="Q71" s="95"/>
      <c r="R71" s="95"/>
      <c r="S71" s="95"/>
      <c r="T71" s="95"/>
      <c r="U71" s="95"/>
      <c r="V71" s="95"/>
      <c r="W71" s="80"/>
      <c r="X71" s="80"/>
      <c r="Y71" s="80"/>
      <c r="Z71" s="80"/>
      <c r="AA71" s="80"/>
      <c r="AB71" s="80"/>
      <c r="AC71" s="80"/>
      <c r="AD71" s="80"/>
      <c r="AE71" s="80"/>
      <c r="AF71" s="80"/>
      <c r="AG71" s="80"/>
      <c r="AH71" s="80"/>
      <c r="AI71" s="80"/>
      <c r="AJ71" s="80"/>
      <c r="AK71" s="80"/>
      <c r="AL71" s="7"/>
      <c r="AM71" s="7"/>
    </row>
    <row r="72" spans="1:39" s="14" customFormat="1" ht="12" customHeight="1">
      <c r="A72" s="95" t="s">
        <v>1603</v>
      </c>
      <c r="B72" s="95"/>
      <c r="C72" s="95"/>
      <c r="D72" s="95"/>
      <c r="E72" s="95"/>
      <c r="F72" s="95"/>
      <c r="G72" s="95"/>
      <c r="H72" s="95"/>
      <c r="I72" s="95"/>
      <c r="J72" s="95"/>
      <c r="K72" s="95"/>
      <c r="L72" s="95"/>
      <c r="M72" s="95"/>
      <c r="N72" s="95"/>
      <c r="O72" s="95"/>
      <c r="P72" s="95"/>
      <c r="Q72" s="95"/>
      <c r="R72" s="95"/>
      <c r="S72" s="95"/>
      <c r="T72" s="95"/>
      <c r="U72" s="95"/>
      <c r="V72" s="95"/>
      <c r="W72" s="80"/>
      <c r="X72" s="80"/>
      <c r="Y72" s="80"/>
      <c r="Z72" s="80"/>
      <c r="AA72" s="80"/>
      <c r="AB72" s="80"/>
      <c r="AC72" s="80"/>
      <c r="AD72" s="80"/>
      <c r="AE72" s="80"/>
      <c r="AF72" s="80"/>
      <c r="AG72" s="80"/>
      <c r="AH72" s="80"/>
      <c r="AI72" s="80"/>
      <c r="AJ72" s="80"/>
      <c r="AK72" s="80"/>
      <c r="AL72" s="7"/>
      <c r="AM72" s="7"/>
    </row>
    <row r="73" spans="1:39" s="14" customFormat="1" ht="12.75" customHeight="1">
      <c r="A73" s="95" t="s">
        <v>1604</v>
      </c>
      <c r="B73" s="95"/>
      <c r="C73" s="95"/>
      <c r="D73" s="95"/>
      <c r="E73" s="95"/>
      <c r="F73" s="95"/>
      <c r="G73" s="95"/>
      <c r="H73" s="95"/>
      <c r="I73" s="95"/>
      <c r="J73" s="95"/>
      <c r="K73" s="95"/>
      <c r="L73" s="95"/>
      <c r="M73" s="95"/>
      <c r="N73" s="95"/>
      <c r="O73" s="95"/>
      <c r="P73" s="95"/>
      <c r="Q73" s="95"/>
      <c r="R73" s="95"/>
      <c r="S73" s="95"/>
      <c r="T73" s="95"/>
      <c r="U73" s="95"/>
      <c r="V73" s="95"/>
      <c r="W73" s="80"/>
      <c r="X73" s="80"/>
      <c r="Y73" s="80"/>
      <c r="Z73" s="80"/>
      <c r="AA73" s="80"/>
      <c r="AB73" s="80"/>
      <c r="AC73" s="80"/>
      <c r="AD73" s="80"/>
      <c r="AE73" s="80"/>
      <c r="AF73" s="80"/>
      <c r="AG73" s="80"/>
      <c r="AH73" s="80"/>
      <c r="AI73" s="80"/>
      <c r="AJ73" s="80"/>
      <c r="AK73" s="80"/>
      <c r="AL73" s="7"/>
      <c r="AM73" s="7"/>
    </row>
    <row r="74" spans="1:39" s="14" customFormat="1" ht="25.5" customHeight="1">
      <c r="A74" s="96" t="s">
        <v>45</v>
      </c>
      <c r="B74" s="96"/>
      <c r="C74" s="96"/>
      <c r="D74" s="96"/>
      <c r="E74" s="96"/>
      <c r="F74" s="96"/>
      <c r="G74" s="96"/>
      <c r="H74" s="96"/>
      <c r="I74" s="96"/>
      <c r="J74" s="96"/>
      <c r="K74" s="96"/>
      <c r="L74" s="96"/>
      <c r="M74" s="96"/>
      <c r="N74" s="96"/>
      <c r="O74" s="96"/>
      <c r="P74" s="96"/>
      <c r="Q74" s="96"/>
      <c r="R74" s="96"/>
      <c r="S74" s="96"/>
      <c r="T74" s="96"/>
      <c r="U74" s="96"/>
      <c r="V74" s="96"/>
      <c r="W74" s="80"/>
      <c r="X74" s="80"/>
      <c r="Y74" s="80"/>
      <c r="Z74" s="80"/>
      <c r="AA74" s="80"/>
      <c r="AB74" s="80"/>
      <c r="AC74" s="80"/>
      <c r="AD74" s="80"/>
      <c r="AE74" s="80"/>
      <c r="AF74" s="80"/>
      <c r="AG74" s="80"/>
      <c r="AH74" s="80"/>
      <c r="AI74" s="80"/>
      <c r="AJ74" s="80"/>
      <c r="AK74" s="80"/>
      <c r="AL74" s="7"/>
      <c r="AM74" s="7"/>
    </row>
    <row r="75" spans="1:39" s="14" customFormat="1" ht="12.75" customHeight="1">
      <c r="A75" s="83" t="s">
        <v>993</v>
      </c>
      <c r="B75" s="83"/>
      <c r="C75" s="83"/>
      <c r="D75" s="83"/>
      <c r="E75" s="83"/>
      <c r="F75" s="83"/>
      <c r="G75" s="83"/>
      <c r="H75" s="83"/>
      <c r="I75" s="83"/>
      <c r="J75" s="83"/>
      <c r="K75" s="83"/>
      <c r="L75" s="83"/>
      <c r="M75" s="83"/>
      <c r="N75" s="83"/>
      <c r="O75" s="83"/>
      <c r="P75" s="83"/>
      <c r="Q75" s="83"/>
      <c r="R75" s="83"/>
      <c r="S75" s="83"/>
      <c r="T75" s="83"/>
      <c r="U75" s="83"/>
      <c r="V75" s="83"/>
      <c r="W75" s="80"/>
      <c r="X75" s="80"/>
      <c r="Y75" s="80"/>
      <c r="Z75" s="80"/>
      <c r="AA75" s="80"/>
      <c r="AB75" s="80"/>
      <c r="AC75" s="80"/>
      <c r="AD75" s="80"/>
      <c r="AE75" s="80"/>
      <c r="AF75" s="80"/>
      <c r="AG75" s="80"/>
      <c r="AH75" s="80"/>
      <c r="AI75" s="80"/>
      <c r="AJ75" s="80"/>
      <c r="AK75" s="80"/>
      <c r="AL75" s="7"/>
      <c r="AM75" s="7"/>
    </row>
    <row r="76" spans="1:39" s="14" customFormat="1" ht="12.75" customHeight="1">
      <c r="A76" s="95" t="s">
        <v>1605</v>
      </c>
      <c r="B76" s="95"/>
      <c r="C76" s="95"/>
      <c r="D76" s="95"/>
      <c r="E76" s="95"/>
      <c r="F76" s="95"/>
      <c r="G76" s="95"/>
      <c r="H76" s="95"/>
      <c r="I76" s="95"/>
      <c r="J76" s="95"/>
      <c r="K76" s="95"/>
      <c r="L76" s="95"/>
      <c r="M76" s="95"/>
      <c r="N76" s="95"/>
      <c r="O76" s="95"/>
      <c r="P76" s="95"/>
      <c r="Q76" s="95"/>
      <c r="R76" s="95"/>
      <c r="S76" s="95"/>
      <c r="T76" s="95"/>
      <c r="U76" s="95"/>
      <c r="V76" s="95"/>
      <c r="W76" s="80"/>
      <c r="X76" s="80"/>
      <c r="Y76" s="80"/>
      <c r="Z76" s="80"/>
      <c r="AA76" s="80"/>
      <c r="AB76" s="80"/>
      <c r="AC76" s="80"/>
      <c r="AD76" s="80"/>
      <c r="AE76" s="80"/>
      <c r="AF76" s="80"/>
      <c r="AG76" s="80"/>
      <c r="AH76" s="80"/>
      <c r="AI76" s="80"/>
      <c r="AJ76" s="80"/>
      <c r="AK76" s="80"/>
      <c r="AL76" s="7"/>
      <c r="AM76" s="7"/>
    </row>
    <row r="77" spans="1:39" s="14" customFormat="1" ht="12.75" customHeight="1">
      <c r="A77" s="96" t="s">
        <v>44</v>
      </c>
      <c r="B77" s="96"/>
      <c r="C77" s="96"/>
      <c r="D77" s="96"/>
      <c r="E77" s="96"/>
      <c r="F77" s="96"/>
      <c r="G77" s="96"/>
      <c r="H77" s="96"/>
      <c r="I77" s="96"/>
      <c r="J77" s="96"/>
      <c r="K77" s="96"/>
      <c r="L77" s="96"/>
      <c r="M77" s="96"/>
      <c r="N77" s="96"/>
      <c r="O77" s="96"/>
      <c r="P77" s="96"/>
      <c r="Q77" s="96"/>
      <c r="R77" s="96"/>
      <c r="S77" s="96"/>
      <c r="T77" s="96"/>
      <c r="U77" s="96"/>
      <c r="V77" s="96"/>
      <c r="W77" s="80"/>
      <c r="X77" s="80"/>
      <c r="Y77" s="80"/>
      <c r="Z77" s="80"/>
      <c r="AA77" s="80"/>
      <c r="AB77" s="80"/>
      <c r="AC77" s="80"/>
      <c r="AD77" s="80"/>
      <c r="AE77" s="80"/>
      <c r="AF77" s="80"/>
      <c r="AG77" s="80"/>
      <c r="AH77" s="80"/>
      <c r="AI77" s="80"/>
      <c r="AJ77" s="80"/>
      <c r="AK77" s="80"/>
      <c r="AL77" s="7"/>
      <c r="AM77" s="7"/>
    </row>
    <row r="78" spans="1:39" s="14" customFormat="1" ht="12.75" customHeight="1">
      <c r="A78" s="95" t="s">
        <v>994</v>
      </c>
      <c r="B78" s="95"/>
      <c r="C78" s="95"/>
      <c r="D78" s="95"/>
      <c r="E78" s="95"/>
      <c r="F78" s="95"/>
      <c r="G78" s="95"/>
      <c r="H78" s="95"/>
      <c r="I78" s="95"/>
      <c r="J78" s="95"/>
      <c r="K78" s="95"/>
      <c r="L78" s="95"/>
      <c r="M78" s="95"/>
      <c r="N78" s="95"/>
      <c r="O78" s="95"/>
      <c r="P78" s="95"/>
      <c r="Q78" s="95"/>
      <c r="R78" s="95"/>
      <c r="S78" s="95"/>
      <c r="T78" s="95"/>
      <c r="U78" s="95"/>
      <c r="V78" s="95"/>
      <c r="W78" s="80"/>
      <c r="X78" s="80"/>
      <c r="Y78" s="80"/>
      <c r="Z78" s="80"/>
      <c r="AA78" s="80"/>
      <c r="AB78" s="80"/>
      <c r="AC78" s="80"/>
      <c r="AD78" s="80"/>
      <c r="AE78" s="80"/>
      <c r="AF78" s="80"/>
      <c r="AG78" s="80"/>
      <c r="AH78" s="80"/>
      <c r="AI78" s="80"/>
      <c r="AJ78" s="80"/>
      <c r="AK78" s="80"/>
      <c r="AL78" s="7"/>
      <c r="AM78" s="7"/>
    </row>
    <row r="79" spans="1:39" s="14" customFormat="1" ht="12" customHeight="1">
      <c r="A79" s="95" t="s">
        <v>995</v>
      </c>
      <c r="B79" s="95"/>
      <c r="C79" s="95"/>
      <c r="D79" s="95"/>
      <c r="E79" s="95"/>
      <c r="F79" s="95"/>
      <c r="G79" s="95"/>
      <c r="H79" s="95"/>
      <c r="I79" s="95"/>
      <c r="J79" s="95"/>
      <c r="K79" s="95"/>
      <c r="L79" s="95"/>
      <c r="M79" s="95"/>
      <c r="N79" s="95"/>
      <c r="O79" s="95"/>
      <c r="P79" s="95"/>
      <c r="Q79" s="95"/>
      <c r="R79" s="95"/>
      <c r="S79" s="95"/>
      <c r="T79" s="95"/>
      <c r="U79" s="95"/>
      <c r="V79" s="95"/>
      <c r="W79" s="80"/>
      <c r="X79" s="80"/>
      <c r="Y79" s="80"/>
      <c r="Z79" s="80"/>
      <c r="AA79" s="80"/>
      <c r="AB79" s="80"/>
      <c r="AC79" s="80"/>
      <c r="AD79" s="80"/>
      <c r="AE79" s="80"/>
      <c r="AF79" s="80"/>
      <c r="AG79" s="80"/>
      <c r="AH79" s="80"/>
      <c r="AI79" s="80"/>
      <c r="AJ79" s="80"/>
      <c r="AK79" s="80"/>
      <c r="AL79" s="7"/>
      <c r="AM79" s="7"/>
    </row>
    <row r="80" spans="1:39" s="14" customFormat="1" ht="12.75" customHeight="1">
      <c r="A80" s="95" t="s">
        <v>1606</v>
      </c>
      <c r="B80" s="95"/>
      <c r="C80" s="95"/>
      <c r="D80" s="95"/>
      <c r="E80" s="95"/>
      <c r="F80" s="95"/>
      <c r="G80" s="95"/>
      <c r="H80" s="95"/>
      <c r="I80" s="95"/>
      <c r="J80" s="95"/>
      <c r="K80" s="95"/>
      <c r="L80" s="95"/>
      <c r="M80" s="95"/>
      <c r="N80" s="95"/>
      <c r="O80" s="95"/>
      <c r="P80" s="95"/>
      <c r="Q80" s="95"/>
      <c r="R80" s="95"/>
      <c r="S80" s="95"/>
      <c r="T80" s="95"/>
      <c r="U80" s="95"/>
      <c r="V80" s="95"/>
      <c r="W80" s="80"/>
      <c r="X80" s="80"/>
      <c r="Y80" s="80"/>
      <c r="Z80" s="80"/>
      <c r="AA80" s="80"/>
      <c r="AB80" s="80"/>
      <c r="AC80" s="80"/>
      <c r="AD80" s="80"/>
      <c r="AE80" s="80"/>
      <c r="AF80" s="80"/>
      <c r="AG80" s="80"/>
      <c r="AH80" s="80"/>
      <c r="AI80" s="80"/>
      <c r="AJ80" s="80"/>
      <c r="AK80" s="80"/>
      <c r="AL80" s="7"/>
      <c r="AM80" s="7"/>
    </row>
    <row r="81" spans="1:39" s="14" customFormat="1" ht="12.75" customHeight="1">
      <c r="A81" s="96" t="s">
        <v>43</v>
      </c>
      <c r="B81" s="96"/>
      <c r="C81" s="96"/>
      <c r="D81" s="96"/>
      <c r="E81" s="96"/>
      <c r="F81" s="96"/>
      <c r="G81" s="96"/>
      <c r="H81" s="96"/>
      <c r="I81" s="96"/>
      <c r="J81" s="96"/>
      <c r="K81" s="96"/>
      <c r="L81" s="96"/>
      <c r="M81" s="96"/>
      <c r="N81" s="96"/>
      <c r="O81" s="96"/>
      <c r="P81" s="96"/>
      <c r="Q81" s="96"/>
      <c r="R81" s="96"/>
      <c r="S81" s="96"/>
      <c r="T81" s="96"/>
      <c r="U81" s="96"/>
      <c r="V81" s="96"/>
      <c r="W81" s="80"/>
      <c r="X81" s="80"/>
      <c r="Y81" s="80"/>
      <c r="Z81" s="80"/>
      <c r="AA81" s="80"/>
      <c r="AB81" s="80"/>
      <c r="AC81" s="80"/>
      <c r="AD81" s="80"/>
      <c r="AE81" s="80"/>
      <c r="AF81" s="80"/>
      <c r="AG81" s="80"/>
      <c r="AH81" s="80"/>
      <c r="AI81" s="80"/>
      <c r="AJ81" s="80"/>
      <c r="AK81" s="80"/>
      <c r="AL81" s="7"/>
      <c r="AM81" s="7"/>
    </row>
    <row r="82" spans="1:39" s="14" customFormat="1" ht="12.75" customHeight="1">
      <c r="A82" s="95" t="s">
        <v>1607</v>
      </c>
      <c r="B82" s="95"/>
      <c r="C82" s="95"/>
      <c r="D82" s="95"/>
      <c r="E82" s="95"/>
      <c r="F82" s="95"/>
      <c r="G82" s="95"/>
      <c r="H82" s="95"/>
      <c r="I82" s="95"/>
      <c r="J82" s="95"/>
      <c r="K82" s="95"/>
      <c r="L82" s="95"/>
      <c r="M82" s="95"/>
      <c r="N82" s="95"/>
      <c r="O82" s="95"/>
      <c r="P82" s="95"/>
      <c r="Q82" s="95"/>
      <c r="R82" s="95"/>
      <c r="S82" s="95"/>
      <c r="T82" s="95"/>
      <c r="U82" s="95"/>
      <c r="V82" s="95"/>
      <c r="W82" s="80"/>
      <c r="X82" s="80"/>
      <c r="Y82" s="80"/>
      <c r="Z82" s="80"/>
      <c r="AA82" s="80"/>
      <c r="AB82" s="80"/>
      <c r="AC82" s="80"/>
      <c r="AD82" s="80"/>
      <c r="AE82" s="80"/>
      <c r="AF82" s="80"/>
      <c r="AG82" s="80"/>
      <c r="AH82" s="80"/>
      <c r="AI82" s="80"/>
      <c r="AJ82" s="80"/>
      <c r="AK82" s="80"/>
      <c r="AL82" s="7"/>
      <c r="AM82" s="7"/>
    </row>
    <row r="83" spans="1:39" s="14" customFormat="1" ht="12.75" customHeight="1">
      <c r="A83" s="96" t="s">
        <v>41</v>
      </c>
      <c r="B83" s="96"/>
      <c r="C83" s="96"/>
      <c r="D83" s="96"/>
      <c r="E83" s="96"/>
      <c r="F83" s="96"/>
      <c r="G83" s="96"/>
      <c r="H83" s="96"/>
      <c r="I83" s="96"/>
      <c r="J83" s="96"/>
      <c r="K83" s="96"/>
      <c r="L83" s="96"/>
      <c r="M83" s="96"/>
      <c r="N83" s="96"/>
      <c r="O83" s="96"/>
      <c r="P83" s="96"/>
      <c r="Q83" s="96"/>
      <c r="R83" s="96"/>
      <c r="S83" s="96"/>
      <c r="T83" s="96"/>
      <c r="U83" s="96"/>
      <c r="V83" s="96"/>
      <c r="W83" s="80"/>
      <c r="X83" s="80"/>
      <c r="Y83" s="80"/>
      <c r="Z83" s="80"/>
      <c r="AA83" s="80"/>
      <c r="AB83" s="80"/>
      <c r="AC83" s="80"/>
      <c r="AD83" s="80"/>
      <c r="AE83" s="80"/>
      <c r="AF83" s="80"/>
      <c r="AG83" s="80"/>
      <c r="AH83" s="80"/>
      <c r="AI83" s="80"/>
      <c r="AJ83" s="80"/>
      <c r="AK83" s="80"/>
      <c r="AL83" s="7"/>
      <c r="AM83" s="7"/>
    </row>
    <row r="84" spans="1:39" s="14" customFormat="1" ht="12.75" customHeight="1">
      <c r="A84" s="95" t="s">
        <v>40</v>
      </c>
      <c r="B84" s="95"/>
      <c r="C84" s="95"/>
      <c r="D84" s="95"/>
      <c r="E84" s="95"/>
      <c r="F84" s="95"/>
      <c r="G84" s="95"/>
      <c r="H84" s="95"/>
      <c r="I84" s="95"/>
      <c r="J84" s="95"/>
      <c r="K84" s="95"/>
      <c r="L84" s="95"/>
      <c r="M84" s="95"/>
      <c r="N84" s="95"/>
      <c r="O84" s="95"/>
      <c r="P84" s="95"/>
      <c r="Q84" s="95"/>
      <c r="R84" s="95"/>
      <c r="S84" s="95"/>
      <c r="T84" s="95"/>
      <c r="U84" s="95"/>
      <c r="V84" s="95"/>
      <c r="W84" s="80"/>
      <c r="X84" s="80"/>
      <c r="Y84" s="80"/>
      <c r="Z84" s="80"/>
      <c r="AA84" s="80"/>
      <c r="AB84" s="80"/>
      <c r="AC84" s="80"/>
      <c r="AD84" s="80"/>
      <c r="AE84" s="80"/>
      <c r="AF84" s="80"/>
      <c r="AG84" s="80"/>
      <c r="AH84" s="80"/>
      <c r="AI84" s="80"/>
      <c r="AJ84" s="80"/>
      <c r="AK84" s="80"/>
      <c r="AL84" s="7"/>
      <c r="AM84" s="7"/>
    </row>
    <row r="85" spans="1:39" s="14" customFormat="1" ht="12.75" customHeight="1">
      <c r="A85" s="95" t="s">
        <v>996</v>
      </c>
      <c r="B85" s="95"/>
      <c r="C85" s="95"/>
      <c r="D85" s="95"/>
      <c r="E85" s="95"/>
      <c r="F85" s="95"/>
      <c r="G85" s="95"/>
      <c r="H85" s="95"/>
      <c r="I85" s="95"/>
      <c r="J85" s="95"/>
      <c r="K85" s="95"/>
      <c r="L85" s="95"/>
      <c r="M85" s="95"/>
      <c r="N85" s="95"/>
      <c r="O85" s="95"/>
      <c r="P85" s="95"/>
      <c r="Q85" s="95"/>
      <c r="R85" s="95"/>
      <c r="S85" s="95"/>
      <c r="T85" s="95"/>
      <c r="U85" s="95"/>
      <c r="V85" s="95"/>
      <c r="W85" s="80"/>
      <c r="X85" s="80"/>
      <c r="Y85" s="80"/>
      <c r="Z85" s="80"/>
      <c r="AA85" s="80"/>
      <c r="AB85" s="80"/>
      <c r="AC85" s="80"/>
      <c r="AD85" s="80"/>
      <c r="AE85" s="80"/>
      <c r="AF85" s="80"/>
      <c r="AG85" s="80"/>
      <c r="AH85" s="80"/>
      <c r="AI85" s="80"/>
      <c r="AJ85" s="80"/>
      <c r="AK85" s="80"/>
      <c r="AL85" s="7"/>
      <c r="AM85" s="7"/>
    </row>
    <row r="86" spans="1:39" s="14" customFormat="1" ht="12.75" customHeight="1">
      <c r="A86" s="95" t="s">
        <v>1608</v>
      </c>
      <c r="B86" s="95"/>
      <c r="C86" s="95"/>
      <c r="D86" s="95"/>
      <c r="E86" s="95"/>
      <c r="F86" s="95"/>
      <c r="G86" s="95"/>
      <c r="H86" s="95"/>
      <c r="I86" s="95"/>
      <c r="J86" s="95"/>
      <c r="K86" s="95"/>
      <c r="L86" s="95"/>
      <c r="M86" s="95"/>
      <c r="N86" s="95"/>
      <c r="O86" s="95"/>
      <c r="P86" s="95"/>
      <c r="Q86" s="95"/>
      <c r="R86" s="95"/>
      <c r="S86" s="95"/>
      <c r="T86" s="95"/>
      <c r="U86" s="95"/>
      <c r="V86" s="95"/>
      <c r="W86" s="80"/>
      <c r="X86" s="80"/>
      <c r="Y86" s="80"/>
      <c r="Z86" s="80"/>
      <c r="AA86" s="80"/>
      <c r="AB86" s="80"/>
      <c r="AC86" s="80"/>
      <c r="AD86" s="80"/>
      <c r="AE86" s="80"/>
      <c r="AF86" s="80"/>
      <c r="AG86" s="80"/>
      <c r="AH86" s="80"/>
      <c r="AI86" s="80"/>
      <c r="AJ86" s="80"/>
      <c r="AK86" s="80"/>
      <c r="AL86" s="7"/>
      <c r="AM86" s="7"/>
    </row>
    <row r="87" spans="1:39" s="14" customFormat="1" ht="12.75" customHeight="1">
      <c r="A87" s="96" t="s">
        <v>39</v>
      </c>
      <c r="B87" s="96"/>
      <c r="C87" s="96"/>
      <c r="D87" s="96"/>
      <c r="E87" s="96"/>
      <c r="F87" s="96"/>
      <c r="G87" s="96"/>
      <c r="H87" s="96"/>
      <c r="I87" s="96"/>
      <c r="J87" s="96"/>
      <c r="K87" s="96"/>
      <c r="L87" s="96"/>
      <c r="M87" s="96"/>
      <c r="N87" s="96"/>
      <c r="O87" s="96"/>
      <c r="P87" s="96"/>
      <c r="Q87" s="96"/>
      <c r="R87" s="96"/>
      <c r="S87" s="96"/>
      <c r="T87" s="96"/>
      <c r="U87" s="96"/>
      <c r="V87" s="96"/>
      <c r="W87" s="80"/>
      <c r="X87" s="80"/>
      <c r="Y87" s="80"/>
      <c r="Z87" s="80"/>
      <c r="AA87" s="80"/>
      <c r="AB87" s="80"/>
      <c r="AC87" s="80"/>
      <c r="AD87" s="80"/>
      <c r="AE87" s="80"/>
      <c r="AF87" s="80"/>
      <c r="AG87" s="80"/>
      <c r="AH87" s="80"/>
      <c r="AI87" s="80"/>
      <c r="AJ87" s="80"/>
      <c r="AK87" s="80"/>
      <c r="AL87" s="7"/>
      <c r="AM87" s="7"/>
    </row>
    <row r="88" spans="1:39" s="14" customFormat="1" ht="25.5" customHeight="1">
      <c r="A88" s="93" t="s">
        <v>38</v>
      </c>
      <c r="B88" s="93"/>
      <c r="C88" s="93"/>
      <c r="D88" s="93"/>
      <c r="E88" s="93"/>
      <c r="F88" s="93"/>
      <c r="G88" s="93"/>
      <c r="H88" s="93"/>
      <c r="I88" s="93"/>
      <c r="J88" s="93"/>
      <c r="K88" s="93"/>
      <c r="L88" s="93"/>
      <c r="M88" s="93"/>
      <c r="N88" s="93"/>
      <c r="O88" s="93"/>
      <c r="P88" s="93"/>
      <c r="Q88" s="93"/>
      <c r="R88" s="93"/>
      <c r="S88" s="93"/>
      <c r="T88" s="93"/>
      <c r="U88" s="93"/>
      <c r="V88" s="93"/>
      <c r="W88" s="80"/>
      <c r="X88" s="80"/>
      <c r="Y88" s="80"/>
      <c r="Z88" s="80"/>
      <c r="AA88" s="80"/>
      <c r="AB88" s="80"/>
      <c r="AC88" s="80"/>
      <c r="AD88" s="80"/>
      <c r="AE88" s="80"/>
      <c r="AF88" s="80"/>
      <c r="AG88" s="80"/>
      <c r="AH88" s="80"/>
      <c r="AI88" s="80"/>
      <c r="AJ88" s="80"/>
      <c r="AK88" s="80"/>
      <c r="AL88" s="7"/>
      <c r="AM88" s="7"/>
    </row>
    <row r="89" spans="1:39" s="14" customFormat="1" ht="25.5" customHeight="1">
      <c r="A89" s="83" t="s">
        <v>997</v>
      </c>
      <c r="B89" s="83"/>
      <c r="C89" s="83"/>
      <c r="D89" s="83"/>
      <c r="E89" s="83"/>
      <c r="F89" s="83"/>
      <c r="G89" s="83"/>
      <c r="H89" s="83"/>
      <c r="I89" s="83"/>
      <c r="J89" s="83"/>
      <c r="K89" s="83"/>
      <c r="L89" s="83"/>
      <c r="M89" s="83"/>
      <c r="N89" s="83"/>
      <c r="O89" s="83"/>
      <c r="P89" s="83"/>
      <c r="Q89" s="83"/>
      <c r="R89" s="83"/>
      <c r="S89" s="83"/>
      <c r="T89" s="83"/>
      <c r="U89" s="83"/>
      <c r="V89" s="83"/>
      <c r="W89" s="80"/>
      <c r="X89" s="80"/>
      <c r="Y89" s="80"/>
      <c r="Z89" s="80"/>
      <c r="AA89" s="80"/>
      <c r="AB89" s="80"/>
      <c r="AC89" s="80"/>
      <c r="AD89" s="80"/>
      <c r="AE89" s="80"/>
      <c r="AF89" s="80"/>
      <c r="AG89" s="80"/>
      <c r="AH89" s="80"/>
      <c r="AI89" s="80"/>
      <c r="AJ89" s="80"/>
      <c r="AK89" s="80"/>
      <c r="AL89" s="7"/>
      <c r="AM89" s="7"/>
    </row>
    <row r="90" spans="1:39" s="14" customFormat="1" ht="12.75" customHeight="1">
      <c r="A90" s="83" t="s">
        <v>1609</v>
      </c>
      <c r="B90" s="83"/>
      <c r="C90" s="83"/>
      <c r="D90" s="83"/>
      <c r="E90" s="83"/>
      <c r="F90" s="83"/>
      <c r="G90" s="83"/>
      <c r="H90" s="83"/>
      <c r="I90" s="83"/>
      <c r="J90" s="83"/>
      <c r="K90" s="83"/>
      <c r="L90" s="83"/>
      <c r="M90" s="83"/>
      <c r="N90" s="83"/>
      <c r="O90" s="83"/>
      <c r="P90" s="83"/>
      <c r="Q90" s="83"/>
      <c r="R90" s="83"/>
      <c r="S90" s="83"/>
      <c r="T90" s="83"/>
      <c r="U90" s="83"/>
      <c r="V90" s="83"/>
      <c r="W90" s="80"/>
      <c r="X90" s="80"/>
      <c r="Y90" s="80"/>
      <c r="Z90" s="80"/>
      <c r="AA90" s="80"/>
      <c r="AB90" s="80"/>
      <c r="AC90" s="80"/>
      <c r="AD90" s="80"/>
      <c r="AE90" s="80"/>
      <c r="AF90" s="80"/>
      <c r="AG90" s="80"/>
      <c r="AH90" s="80"/>
      <c r="AI90" s="80"/>
      <c r="AJ90" s="80"/>
      <c r="AK90" s="80"/>
      <c r="AL90" s="7"/>
      <c r="AM90" s="7"/>
    </row>
    <row r="91" spans="1:39" s="14" customFormat="1" ht="12.75" customHeight="1">
      <c r="A91" s="93" t="s">
        <v>37</v>
      </c>
      <c r="B91" s="93"/>
      <c r="C91" s="93"/>
      <c r="D91" s="93"/>
      <c r="E91" s="93"/>
      <c r="F91" s="93"/>
      <c r="G91" s="93"/>
      <c r="H91" s="93"/>
      <c r="I91" s="93"/>
      <c r="J91" s="93"/>
      <c r="K91" s="93"/>
      <c r="L91" s="93"/>
      <c r="M91" s="93"/>
      <c r="N91" s="93"/>
      <c r="O91" s="93"/>
      <c r="P91" s="93"/>
      <c r="Q91" s="93"/>
      <c r="R91" s="93"/>
      <c r="S91" s="93"/>
      <c r="T91" s="93"/>
      <c r="U91" s="93"/>
      <c r="V91" s="93"/>
      <c r="W91" s="80"/>
      <c r="X91" s="80"/>
      <c r="Y91" s="80"/>
      <c r="Z91" s="80"/>
      <c r="AA91" s="80"/>
      <c r="AB91" s="80"/>
      <c r="AC91" s="80"/>
      <c r="AD91" s="80"/>
      <c r="AE91" s="80"/>
      <c r="AF91" s="80"/>
      <c r="AG91" s="80"/>
      <c r="AH91" s="80"/>
      <c r="AI91" s="80"/>
      <c r="AJ91" s="80"/>
      <c r="AK91" s="80"/>
      <c r="AL91" s="7"/>
      <c r="AM91" s="7"/>
    </row>
    <row r="92" spans="1:39" s="14" customFormat="1" ht="12" customHeight="1">
      <c r="A92" s="94" t="s">
        <v>998</v>
      </c>
      <c r="B92" s="94"/>
      <c r="C92" s="94"/>
      <c r="D92" s="94"/>
      <c r="E92" s="94"/>
      <c r="F92" s="94"/>
      <c r="G92" s="94"/>
      <c r="H92" s="94"/>
      <c r="I92" s="94"/>
      <c r="J92" s="94"/>
      <c r="K92" s="94"/>
      <c r="L92" s="94"/>
      <c r="M92" s="94"/>
      <c r="N92" s="94"/>
      <c r="O92" s="94"/>
      <c r="P92" s="94"/>
      <c r="Q92" s="94"/>
      <c r="R92" s="94"/>
      <c r="S92" s="94"/>
      <c r="T92" s="94"/>
      <c r="U92" s="94"/>
      <c r="V92" s="94"/>
      <c r="W92" s="80"/>
      <c r="X92" s="80"/>
      <c r="Y92" s="80"/>
      <c r="Z92" s="80"/>
      <c r="AA92" s="80"/>
      <c r="AB92" s="80"/>
      <c r="AC92" s="80"/>
      <c r="AD92" s="80"/>
      <c r="AE92" s="80"/>
      <c r="AF92" s="80"/>
      <c r="AG92" s="80"/>
      <c r="AH92" s="80"/>
      <c r="AI92" s="80"/>
      <c r="AJ92" s="80"/>
      <c r="AK92" s="80"/>
      <c r="AL92" s="7"/>
      <c r="AM92" s="7"/>
    </row>
    <row r="93" spans="1:39" s="14" customFormat="1" ht="12.75" customHeight="1">
      <c r="A93" s="83" t="s">
        <v>1610</v>
      </c>
      <c r="B93" s="83"/>
      <c r="C93" s="83"/>
      <c r="D93" s="83"/>
      <c r="E93" s="83"/>
      <c r="F93" s="83"/>
      <c r="G93" s="83"/>
      <c r="H93" s="83"/>
      <c r="I93" s="83"/>
      <c r="J93" s="83"/>
      <c r="K93" s="83"/>
      <c r="L93" s="83"/>
      <c r="M93" s="83"/>
      <c r="N93" s="83"/>
      <c r="O93" s="83"/>
      <c r="P93" s="83"/>
      <c r="Q93" s="83"/>
      <c r="R93" s="83"/>
      <c r="S93" s="83"/>
      <c r="T93" s="83"/>
      <c r="U93" s="83"/>
      <c r="V93" s="83"/>
      <c r="W93" s="80"/>
      <c r="X93" s="80"/>
      <c r="Y93" s="80"/>
      <c r="Z93" s="80"/>
      <c r="AA93" s="80"/>
      <c r="AB93" s="80"/>
      <c r="AC93" s="80"/>
      <c r="AD93" s="80"/>
      <c r="AE93" s="80"/>
      <c r="AF93" s="80"/>
      <c r="AG93" s="80"/>
      <c r="AH93" s="80"/>
      <c r="AI93" s="80"/>
      <c r="AJ93" s="80"/>
      <c r="AK93" s="80"/>
      <c r="AL93" s="7"/>
      <c r="AM93" s="7"/>
    </row>
    <row r="94" spans="1:39" s="14" customFormat="1" ht="12" customHeight="1">
      <c r="A94" s="90" t="s">
        <v>1611</v>
      </c>
      <c r="B94" s="90"/>
      <c r="C94" s="90"/>
      <c r="D94" s="90"/>
      <c r="E94" s="90"/>
      <c r="F94" s="90"/>
      <c r="G94" s="90"/>
      <c r="H94" s="90"/>
      <c r="I94" s="90"/>
      <c r="J94" s="90"/>
      <c r="K94" s="90"/>
      <c r="L94" s="90"/>
      <c r="M94" s="90"/>
      <c r="N94" s="90"/>
      <c r="O94" s="90"/>
      <c r="P94" s="90"/>
      <c r="Q94" s="90"/>
      <c r="R94" s="90"/>
      <c r="S94" s="90"/>
      <c r="T94" s="90"/>
      <c r="U94" s="90"/>
      <c r="V94" s="90"/>
      <c r="W94" s="22"/>
      <c r="X94" s="22"/>
      <c r="Y94" s="22"/>
      <c r="Z94" s="22"/>
      <c r="AA94" s="80"/>
      <c r="AB94" s="80"/>
      <c r="AC94" s="80"/>
      <c r="AD94" s="80"/>
      <c r="AE94" s="80"/>
      <c r="AF94" s="80"/>
      <c r="AG94" s="80"/>
      <c r="AH94" s="80"/>
      <c r="AI94" s="80"/>
      <c r="AJ94" s="80"/>
      <c r="AK94" s="80"/>
      <c r="AL94" s="7"/>
      <c r="AM94" s="7"/>
    </row>
    <row r="95" spans="1:39" s="15" customFormat="1" ht="12.75" customHeight="1">
      <c r="A95" s="93" t="s">
        <v>36</v>
      </c>
      <c r="B95" s="93"/>
      <c r="C95" s="93"/>
      <c r="D95" s="93"/>
      <c r="E95" s="93"/>
      <c r="F95" s="93"/>
      <c r="G95" s="93"/>
      <c r="H95" s="93"/>
      <c r="I95" s="93"/>
      <c r="J95" s="93"/>
      <c r="K95" s="93"/>
      <c r="L95" s="93"/>
      <c r="M95" s="93"/>
      <c r="N95" s="93"/>
      <c r="O95" s="93"/>
      <c r="P95" s="93"/>
      <c r="Q95" s="93"/>
      <c r="R95" s="93"/>
      <c r="S95" s="93"/>
      <c r="T95" s="93"/>
      <c r="U95" s="93"/>
      <c r="V95" s="93"/>
      <c r="W95" s="80"/>
      <c r="X95" s="80"/>
      <c r="Y95" s="80"/>
      <c r="Z95" s="80"/>
      <c r="AA95" s="80"/>
      <c r="AB95" s="80"/>
      <c r="AC95" s="80"/>
      <c r="AD95" s="80"/>
      <c r="AE95" s="80"/>
      <c r="AF95" s="80"/>
      <c r="AG95" s="80"/>
      <c r="AH95" s="80"/>
      <c r="AI95" s="80"/>
      <c r="AJ95" s="80"/>
      <c r="AK95" s="80"/>
      <c r="AL95" s="7"/>
      <c r="AM95" s="7"/>
    </row>
    <row r="96" spans="1:39" s="16" customFormat="1">
      <c r="A96" s="95" t="s">
        <v>1612</v>
      </c>
      <c r="B96" s="95"/>
      <c r="C96" s="95"/>
      <c r="D96" s="95"/>
      <c r="E96" s="95"/>
      <c r="F96" s="95"/>
      <c r="G96" s="95"/>
      <c r="H96" s="95"/>
      <c r="I96" s="95"/>
      <c r="J96" s="95"/>
      <c r="K96" s="95"/>
      <c r="L96" s="95"/>
      <c r="M96" s="95"/>
      <c r="N96" s="95"/>
      <c r="O96" s="95"/>
      <c r="P96" s="95"/>
      <c r="Q96" s="95"/>
      <c r="R96" s="95"/>
      <c r="S96" s="95"/>
      <c r="T96" s="95"/>
      <c r="U96" s="95"/>
      <c r="V96" s="95"/>
      <c r="W96" s="80"/>
      <c r="X96" s="80"/>
      <c r="Y96" s="80"/>
      <c r="Z96" s="80"/>
      <c r="AA96" s="15"/>
      <c r="AB96" s="15"/>
      <c r="AC96" s="15"/>
      <c r="AD96" s="15"/>
      <c r="AE96" s="15"/>
      <c r="AF96" s="15"/>
      <c r="AG96" s="15"/>
      <c r="AH96" s="15"/>
      <c r="AI96" s="15"/>
      <c r="AJ96" s="15"/>
      <c r="AK96" s="15"/>
      <c r="AL96" s="7"/>
      <c r="AM96" s="7"/>
    </row>
  </sheetData>
  <mergeCells count="65">
    <mergeCell ref="A87:V87"/>
    <mergeCell ref="A88:V88"/>
    <mergeCell ref="A94:V94"/>
    <mergeCell ref="A95:V95"/>
    <mergeCell ref="A96:V96"/>
    <mergeCell ref="A89:V89"/>
    <mergeCell ref="A90:V90"/>
    <mergeCell ref="A91:V91"/>
    <mergeCell ref="A92:V92"/>
    <mergeCell ref="A93:V93"/>
    <mergeCell ref="A50:V50"/>
    <mergeCell ref="A51:V51"/>
    <mergeCell ref="A84:V84"/>
    <mergeCell ref="A85:V85"/>
    <mergeCell ref="A86:V86"/>
    <mergeCell ref="A45:V45"/>
    <mergeCell ref="A46:V46"/>
    <mergeCell ref="A47:V47"/>
    <mergeCell ref="A48:V48"/>
    <mergeCell ref="A49:V49"/>
    <mergeCell ref="A80:V80"/>
    <mergeCell ref="A81:V81"/>
    <mergeCell ref="A82:V82"/>
    <mergeCell ref="A83:V83"/>
    <mergeCell ref="A75:V75"/>
    <mergeCell ref="A76:V76"/>
    <mergeCell ref="A77:V77"/>
    <mergeCell ref="A78:V78"/>
    <mergeCell ref="A79:V79"/>
    <mergeCell ref="A70:V70"/>
    <mergeCell ref="A71:V71"/>
    <mergeCell ref="A72:V72"/>
    <mergeCell ref="A73:V73"/>
    <mergeCell ref="A74:V74"/>
    <mergeCell ref="A65:V65"/>
    <mergeCell ref="A66:V66"/>
    <mergeCell ref="A67:V67"/>
    <mergeCell ref="A68:V68"/>
    <mergeCell ref="A69:V69"/>
    <mergeCell ref="A60:V60"/>
    <mergeCell ref="A61:V61"/>
    <mergeCell ref="A62:V62"/>
    <mergeCell ref="A63:V63"/>
    <mergeCell ref="A64:V64"/>
    <mergeCell ref="A55:V55"/>
    <mergeCell ref="A56:V56"/>
    <mergeCell ref="A57:V57"/>
    <mergeCell ref="A58:V58"/>
    <mergeCell ref="A59:V59"/>
    <mergeCell ref="A52:V52"/>
    <mergeCell ref="A53:V53"/>
    <mergeCell ref="A54:V54"/>
    <mergeCell ref="A1:AM1"/>
    <mergeCell ref="A33:V33"/>
    <mergeCell ref="A34:V34"/>
    <mergeCell ref="A35:V35"/>
    <mergeCell ref="A36:V36"/>
    <mergeCell ref="A37:V37"/>
    <mergeCell ref="A38:V38"/>
    <mergeCell ref="A39:V39"/>
    <mergeCell ref="A40:V40"/>
    <mergeCell ref="A41:V41"/>
    <mergeCell ref="A42:V42"/>
    <mergeCell ref="A43:V43"/>
    <mergeCell ref="A44:V44"/>
  </mergeCells>
  <conditionalFormatting sqref="B2:AA32">
    <cfRule type="containsText" dxfId="3" priority="4" operator="containsText" text="false">
      <formula>NOT(ISERROR(SEARCH("false",B2)))</formula>
    </cfRule>
  </conditionalFormatting>
  <conditionalFormatting sqref="AB5:AK23 AL22:AL23 AM22:AM27 AB24:AL27">
    <cfRule type="containsText" dxfId="2" priority="3" operator="containsText" text="false">
      <formula>NOT(ISERROR(SEARCH("false",AB5)))</formula>
    </cfRule>
  </conditionalFormatting>
  <conditionalFormatting sqref="AB2:AM4 AB28:AM32">
    <cfRule type="containsText" dxfId="1" priority="2" operator="containsText" text="false">
      <formula>NOT(ISERROR(SEARCH("false",AB2)))</formula>
    </cfRule>
  </conditionalFormatting>
  <conditionalFormatting sqref="AL5:AM21">
    <cfRule type="containsText" dxfId="0" priority="1" operator="containsText" text="false">
      <formula>NOT(ISERROR(SEARCH("false",AL5)))</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244</v>
      </c>
    </row>
    <row r="2" spans="1:7">
      <c r="A2" s="1"/>
    </row>
    <row r="3" spans="1:7" ht="45">
      <c r="A3" s="19" t="s">
        <v>245</v>
      </c>
      <c r="B3" s="19" t="s">
        <v>246</v>
      </c>
      <c r="C3" s="19" t="s">
        <v>247</v>
      </c>
      <c r="D3" s="19" t="s">
        <v>248</v>
      </c>
      <c r="E3" s="19" t="s">
        <v>249</v>
      </c>
      <c r="F3" s="19" t="s">
        <v>250</v>
      </c>
      <c r="G3" s="19" t="s">
        <v>251</v>
      </c>
    </row>
    <row r="4" spans="1:7">
      <c r="A4" t="s">
        <v>252</v>
      </c>
      <c r="B4" s="4">
        <v>21611</v>
      </c>
      <c r="C4" s="4">
        <v>244203</v>
      </c>
      <c r="D4" s="4">
        <v>3584</v>
      </c>
      <c r="E4">
        <v>11.3</v>
      </c>
      <c r="F4">
        <v>5.7</v>
      </c>
      <c r="G4">
        <v>2.4</v>
      </c>
    </row>
    <row r="5" spans="1:7">
      <c r="A5" t="s">
        <v>253</v>
      </c>
      <c r="B5" s="4">
        <v>10147</v>
      </c>
      <c r="C5" s="4">
        <v>121865</v>
      </c>
      <c r="D5" s="4">
        <v>2035</v>
      </c>
      <c r="E5">
        <v>12</v>
      </c>
      <c r="F5">
        <v>6</v>
      </c>
      <c r="G5">
        <v>2.7</v>
      </c>
    </row>
    <row r="6" spans="1:7">
      <c r="A6" t="s">
        <v>254</v>
      </c>
      <c r="B6">
        <v>735</v>
      </c>
      <c r="C6" s="4">
        <v>8137</v>
      </c>
      <c r="D6">
        <v>154</v>
      </c>
      <c r="E6">
        <v>11.1</v>
      </c>
      <c r="F6">
        <v>7.8</v>
      </c>
      <c r="G6">
        <v>2.4</v>
      </c>
    </row>
    <row r="7" spans="1:7">
      <c r="A7" t="s">
        <v>255</v>
      </c>
      <c r="B7">
        <v>854</v>
      </c>
      <c r="C7" s="4">
        <v>12694</v>
      </c>
      <c r="D7">
        <v>220</v>
      </c>
      <c r="E7">
        <v>14.9</v>
      </c>
      <c r="F7">
        <v>4.0999999999999996</v>
      </c>
      <c r="G7">
        <v>3.8</v>
      </c>
    </row>
    <row r="8" spans="1:7">
      <c r="A8" t="s">
        <v>256</v>
      </c>
      <c r="B8" s="4">
        <v>1704</v>
      </c>
      <c r="C8" s="4">
        <v>18728</v>
      </c>
      <c r="D8">
        <v>212</v>
      </c>
      <c r="E8">
        <v>11</v>
      </c>
      <c r="F8">
        <v>4.7</v>
      </c>
      <c r="G8">
        <v>2.2999999999999998</v>
      </c>
    </row>
    <row r="9" spans="1:7">
      <c r="A9" t="s">
        <v>257</v>
      </c>
      <c r="B9" s="4">
        <v>2508</v>
      </c>
      <c r="C9" s="4">
        <v>21580</v>
      </c>
      <c r="D9">
        <v>362</v>
      </c>
      <c r="E9">
        <v>8.6</v>
      </c>
      <c r="F9">
        <v>6.3</v>
      </c>
      <c r="G9">
        <v>2.2999999999999998</v>
      </c>
    </row>
    <row r="10" spans="1:7">
      <c r="A10" t="s">
        <v>258</v>
      </c>
      <c r="B10" s="4">
        <v>3916</v>
      </c>
      <c r="C10" s="4">
        <v>43741</v>
      </c>
      <c r="D10">
        <v>280</v>
      </c>
      <c r="E10">
        <v>11.2</v>
      </c>
      <c r="F10">
        <v>4.5999999999999996</v>
      </c>
      <c r="G10">
        <v>1.3</v>
      </c>
    </row>
    <row r="11" spans="1:7">
      <c r="A11" t="s">
        <v>259</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2021 7</vt:lpstr>
      <vt:lpstr>AEO 2021 36</vt:lpstr>
      <vt:lpstr>AEO 2021 39</vt:lpstr>
      <vt:lpstr>AEO 2021 45</vt:lpstr>
      <vt:lpstr>AEO 2021 48</vt:lpstr>
      <vt:lpstr>AEO 2021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2023-10-03T16:51:36Z</dcterms:modified>
</cp:coreProperties>
</file>