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BAADTbVT\"/>
    </mc:Choice>
  </mc:AlternateContent>
  <xr:revisionPtr revIDLastSave="0" documentId="13_ncr:1_{12ECC897-6652-4FEC-9CB5-5FF7D2D3A8E3}" xr6:coauthVersionLast="46" xr6:coauthVersionMax="46" xr10:uidLastSave="{00000000-0000-0000-0000-000000000000}"/>
  <bookViews>
    <workbookView xWindow="1635" yWindow="1245" windowWidth="20265" windowHeight="15810"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B3" i="12"/>
  <c r="B2" i="12"/>
  <c r="B4" i="12"/>
  <c r="B4" i="6"/>
  <c r="C4" i="6" s="1"/>
  <c r="C7" i="12" l="1"/>
  <c r="B6" i="12"/>
  <c r="B5" i="12"/>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R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<sst xmlns="http://schemas.openxmlformats.org/spreadsheetml/2006/main" count="2176" uniqueCount="1211">
  <si>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</si>
  <si>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</si>
  <si>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</si>
  <si>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</si>
  <si>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</si>
  <si>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</si>
  <si>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</si>
  <si>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</si>
  <si>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</si>
  <si>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</si>
  <si>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</si>
  <si>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</si>
  <si>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</si>
  <si>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</si>
  <si>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</si>
  <si>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</si>
  <si>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</si>
  <si>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</si>
  <si>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</si>
  <si>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</si>
  <si>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</si>
  <si>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</si>
  <si>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</si>
  <si>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</si>
  <si>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</si>
  <si>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</si>
  <si>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</si>
  <si>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</si>
  <si>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</si>
  <si>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</si>
  <si>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</si>
  <si>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</si>
  <si>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</si>
  <si>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</si>
  <si>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</si>
  <si>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</si>
  <si>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</si>
  <si>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</si>
  <si>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</si>
  <si>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</si>
  <si>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</si>
  <si>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</si>
  <si>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</si>
  <si>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</si>
  <si>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</si>
  <si>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</si>
  <si>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</si>
  <si>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</si>
  <si>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</si>
  <si>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</si>
  <si>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</si>
  <si>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</si>
  <si>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</si>
  <si>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</si>
  <si>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</si>
  <si>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</si>
  <si>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</si>
  <si>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</si>
  <si>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</si>
  <si>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</si>
  <si>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</si>
  <si>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</si>
  <si>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</si>
  <si>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</si>
  <si>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</si>
  <si>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</si>
  <si>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</si>
  <si>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</si>
  <si>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</si>
  <si>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</si>
  <si>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</si>
  <si>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</si>
  <si>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</si>
  <si>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</si>
  <si>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</si>
  <si>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</si>
  <si>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</si>
  <si>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</si>
  <si>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</si>
  <si>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</si>
  <si>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</si>
  <si>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</si>
  <si>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</si>
  <si>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</si>
  <si>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</si>
  <si>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</si>
  <si>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</si>
  <si>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</si>
  <si>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</si>
  <si>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</si>
  <si>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</si>
  <si>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</si>
  <si>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</si>
  <si>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</si>
  <si>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</si>
  <si>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</si>
  <si>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</si>
  <si>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</si>
  <si>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</si>
  <si>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</si>
  <si>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</si>
  <si>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</si>
  <si>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</si>
  <si>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</si>
  <si>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</si>
  <si>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</si>
  <si>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</si>
  <si>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</si>
  <si>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</si>
  <si>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</si>
  <si>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</si>
  <si>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</si>
  <si>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</si>
  <si>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</si>
  <si>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</si>
  <si>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</si>
  <si>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</si>
  <si>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</si>
  <si>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</si>
  <si>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</si>
  <si>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</si>
  <si>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</si>
  <si>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</si>
  <si>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</si>
  <si>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</si>
  <si>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</si>
  <si>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</si>
  <si>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</si>
  <si>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</si>
  <si>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</si>
  <si>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</si>
  <si>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</si>
  <si>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</si>
  <si>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</si>
  <si>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</si>
  <si>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</si>
  <si>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</si>
  <si>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</si>
  <si>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</si>
  <si>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</si>
  <si>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</si>
  <si>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</si>
  <si>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</si>
  <si>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</si>
  <si>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</si>
  <si>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</si>
  <si>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</si>
  <si>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</si>
  <si>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</si>
  <si>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</si>
  <si>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</si>
  <si>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</si>
  <si>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</si>
  <si>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</si>
  <si>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</si>
  <si>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</si>
  <si>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</si>
  <si>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</si>
  <si>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</si>
  <si>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</si>
  <si>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</si>
  <si>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</si>
  <si>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</si>
  <si>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</si>
  <si>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</si>
  <si>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</si>
  <si>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</si>
  <si>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</si>
  <si>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</si>
  <si>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</si>
  <si>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</si>
  <si>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</si>
  <si>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</si>
  <si>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</si>
  <si>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</si>
  <si>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</si>
  <si>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</si>
  <si>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</si>
  <si>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</si>
  <si>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</si>
  <si>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</si>
  <si>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</si>
  <si>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</si>
  <si>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</si>
  <si>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</si>
  <si>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</si>
  <si>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</si>
  <si>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</si>
  <si>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</si>
  <si>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</si>
  <si>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</si>
  <si>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</si>
  <si>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</si>
  <si>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</si>
  <si>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</si>
  <si>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</si>
  <si>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</si>
  <si>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</si>
  <si>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</si>
  <si>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</si>
  <si>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</si>
  <si>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</si>
  <si>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</si>
  <si>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</si>
  <si>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</si>
  <si>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</si>
  <si>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</si>
  <si>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</si>
  <si>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</si>
  <si>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</si>
  <si>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</si>
  <si>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</si>
  <si>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</si>
  <si>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</si>
  <si>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</si>
  <si>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</si>
  <si>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</si>
  <si>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</si>
  <si>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</si>
  <si>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</si>
  <si>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</si>
  <si>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</si>
  <si>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</si>
  <si>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</si>
  <si>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</si>
  <si>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</si>
  <si>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</si>
  <si>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</si>
  <si>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</si>
  <si>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</si>
  <si>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</si>
  <si>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</si>
  <si>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</si>
  <si>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</si>
  <si>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</si>
  <si>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</si>
  <si>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</si>
  <si>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</si>
  <si>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</si>
  <si>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</si>
  <si>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</si>
  <si>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</si>
  <si>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</si>
  <si>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</si>
  <si>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</si>
  <si>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</si>
  <si>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</si>
  <si>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</si>
  <si>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</si>
  <si>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</si>
  <si>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</si>
  <si>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</si>
  <si>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</si>
  <si>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</si>
  <si>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</si>
  <si>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</si>
  <si>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</si>
  <si>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</si>
  <si>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</si>
  <si>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</si>
  <si>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</si>
  <si>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</si>
  <si>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</si>
  <si>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</si>
  <si>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</si>
  <si>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</si>
  <si>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</si>
  <si>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</si>
  <si>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</si>
  <si>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</si>
  <si>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</si>
  <si>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</si>
  <si>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</si>
  <si>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</si>
  <si>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</si>
  <si>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</si>
  <si>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</si>
  <si>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</si>
  <si>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</si>
  <si>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</si>
  <si>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Tables 7, 47, 48, 50</t>
  </si>
  <si>
    <t xml:space="preserve">The average miles per vehicle for gasoline and diesel freight HDVs are </t>
  </si>
  <si>
    <t>significantly different, which can skew the EPS fuel consumption calculations.</t>
  </si>
  <si>
    <t xml:space="preserve">Therefore, we assign gasoline freight HDVs (which are largely local </t>
  </si>
  <si>
    <t>delivery vans) into the freight LDV category, and move the diesel commercial</t>
  </si>
  <si>
    <t>LDVs into freight HDVs.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</si>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</sst>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1" fontId="0" fillId="29" borderId="0" xfId="0" applyNumberFormat="1" applyFill="1" applyAlignment="1"/>
    <xf numFmtId="0" fontId="0" fillId="29" borderId="0" xfId="0" applyFill="1"/>
    <xf numFmtId="10" fontId="0" fillId="29" borderId="0" xfId="0" applyNumberFormat="1" applyFill="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tabSelected="1" workbookViewId="0">
      <selection activeCell="B8" sqref="B8"/>
    </sheetView>
  </sheetViews>
  <sheetFormatPr defaultRowHeight="15"/>
  <cols>
    <col min="2" max="2" width="51.5703125" customWidth="1"/>
  </cols>
  <sheetData>
    <row r="1" spans="1:2">
      <c r="A1" s="1" t="s">
        <v>42</v>
      </c>
    </row>
    <row r="3" spans="1:2">
      <c r="A3" s="1" t="s">
        <v>0</v>
      </c>
      <c r="B3" s="4" t="s">
        <v>266</v>
      </c>
    </row>
    <row r="4" spans="1:2">
      <c r="B4" t="s">
        <v>267</v>
      </c>
    </row>
    <row r="5" spans="1:2">
      <c r="B5" s="2">
        <v>2020</v>
      </c>
    </row>
    <row r="6" spans="1:2">
      <c r="B6" t="s">
        <v>287</v>
      </c>
    </row>
    <row r="7" spans="1:2">
      <c r="B7" t="s">
        <v>1210</v>
      </c>
    </row>
    <row r="8" spans="1:2">
      <c r="B8" t="s">
        <v>280</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281</v>
      </c>
    </row>
    <row r="33" spans="1:2">
      <c r="A33" t="s">
        <v>282</v>
      </c>
    </row>
    <row r="34" spans="1:2">
      <c r="A34" t="s">
        <v>283</v>
      </c>
    </row>
    <row r="35" spans="1:2">
      <c r="A35" t="s">
        <v>284</v>
      </c>
    </row>
    <row r="36" spans="1:2">
      <c r="A36" t="s">
        <v>285</v>
      </c>
    </row>
    <row r="39" spans="1:2">
      <c r="A39" t="s">
        <v>180</v>
      </c>
      <c r="B39">
        <v>2019</v>
      </c>
    </row>
    <row r="40" spans="1:2">
      <c r="A40" t="s">
        <v>271</v>
      </c>
    </row>
    <row r="41" spans="1:2">
      <c r="A41" t="s">
        <v>272</v>
      </c>
    </row>
    <row r="42" spans="1:2">
      <c r="A42"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9" customWidth="1"/>
    <col min="2" max="33" width="8.7109375" style="39" customWidth="1"/>
    <col min="34" max="16384" width="9.140625" style="39"/>
  </cols>
  <sheetData>
    <row r="1" spans="1:36" s="29" customFormat="1" ht="16.5" customHeight="1" thickBot="1">
      <c r="A1" s="88" t="s">
        <v>186</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89" t="s">
        <v>214</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I28" s="39"/>
    </row>
    <row r="29" spans="1:36" s="34" customFormat="1" ht="12.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6" s="56" customFormat="1" ht="12.75" customHeight="1">
      <c r="A30" s="91" t="s">
        <v>215</v>
      </c>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1:36" s="56" customFormat="1" ht="38.25" customHeight="1">
      <c r="A31" s="91" t="s">
        <v>216</v>
      </c>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1:36" s="56" customFormat="1" ht="12.75" customHeight="1">
      <c r="A32" s="87" t="s">
        <v>217</v>
      </c>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1:26" s="56" customFormat="1" ht="12.75" customHeight="1">
      <c r="A33" s="87" t="s">
        <v>218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1:26" s="56" customFormat="1" ht="12.75" customHeight="1">
      <c r="A34" s="87" t="s">
        <v>219</v>
      </c>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1:26" s="56" customFormat="1" ht="25.5" customHeight="1">
      <c r="A35" s="91" t="s">
        <v>220</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56" customFormat="1" ht="12.75" customHeight="1">
      <c r="A36" s="92" t="s">
        <v>221</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56" customFormat="1" ht="12.75" customHeight="1">
      <c r="A37" s="87" t="s">
        <v>222</v>
      </c>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s="56" customFormat="1" ht="12.75" customHeight="1">
      <c r="A38" s="87" t="s">
        <v>223</v>
      </c>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56" customFormat="1" ht="12.75" customHeight="1">
      <c r="A39" s="87" t="s">
        <v>224</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3" t="s">
        <v>232</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56" customFormat="1" ht="12.75" customHeight="1">
      <c r="A50" s="93" t="s">
        <v>233</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56" customFormat="1" ht="12.75" customHeight="1">
      <c r="A51" s="102" t="s">
        <v>234</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6" customFormat="1" ht="12.75" customHeight="1">
      <c r="A52" s="101" t="s">
        <v>235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56" customFormat="1" ht="12.75" customHeight="1">
      <c r="A53" s="101" t="s">
        <v>236</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s="56" customFormat="1" ht="12.75" customHeight="1">
      <c r="A54" s="103" t="s">
        <v>237</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s="56" customFormat="1" ht="12.75" customHeight="1">
      <c r="A55" s="104" t="s">
        <v>238</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s="56" customFormat="1" ht="12.75" customHeight="1">
      <c r="A56" s="102" t="s">
        <v>239</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56" customFormat="1" ht="12.75" customHeight="1">
      <c r="A57" s="103" t="s">
        <v>240</v>
      </c>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s="56" customFormat="1" ht="12.75" customHeight="1">
      <c r="A58" s="101" t="s">
        <v>241</v>
      </c>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s="56" customFormat="1" ht="12.75" customHeight="1">
      <c r="A59" s="102" t="s">
        <v>242</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56" customFormat="1" ht="12.75" customHeight="1">
      <c r="A60" s="101" t="s">
        <v>243</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56" customFormat="1" ht="12.75" customHeight="1">
      <c r="A61" s="102" t="s">
        <v>244</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56" customFormat="1" ht="12.75" customHeight="1">
      <c r="A62" s="101" t="s">
        <v>245</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s="56" customFormat="1" ht="12.75" customHeight="1">
      <c r="A63" s="101" t="s">
        <v>246</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s="56" customFormat="1" ht="12.75" customHeight="1">
      <c r="A64" s="102" t="s">
        <v>247</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56" customFormat="1" ht="12.75" customHeight="1">
      <c r="A65" s="103" t="s">
        <v>248</v>
      </c>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s="56" customFormat="1" ht="12.75" customHeight="1">
      <c r="A66" s="101" t="s">
        <v>241</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s="56" customFormat="1" ht="12.75" customHeight="1">
      <c r="A67" s="102" t="s">
        <v>249</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s="56" customFormat="1" ht="12.75" customHeight="1">
      <c r="A68" s="101" t="s">
        <v>250</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56" customFormat="1" ht="12.75" customHeight="1">
      <c r="A69" s="102" t="s">
        <v>251</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s="56" customFormat="1" ht="12.75" customHeight="1">
      <c r="A70" s="103" t="s">
        <v>252</v>
      </c>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s="56" customFormat="1" ht="12.75" customHeight="1">
      <c r="A71" s="101" t="s">
        <v>253</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s="57" customFormat="1" ht="12.75" customHeight="1">
      <c r="A72" s="104" t="s">
        <v>254</v>
      </c>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57" customFormat="1" ht="12.75" customHeight="1">
      <c r="A73" s="102" t="s">
        <v>255</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57" customFormat="1" ht="12.75" customHeight="1">
      <c r="A74" s="101" t="s">
        <v>256</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s="57" customFormat="1" ht="12.75" customHeight="1">
      <c r="A75" s="101" t="s">
        <v>257</v>
      </c>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s="56" customFormat="1" ht="12.75" customHeight="1">
      <c r="A76" s="101" t="s">
        <v>258</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c r="A77" s="102" t="s">
        <v>259</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s="56" customFormat="1" ht="12.75" customHeight="1">
      <c r="A78" s="101" t="s">
        <v>260</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s="57" customFormat="1" ht="12.75" customHeight="1">
      <c r="A79" s="101" t="s">
        <v>258</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s="56" customFormat="1" ht="12.75" customHeight="1">
      <c r="A80" s="104" t="s">
        <v>261</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s="56" customFormat="1" ht="12.75" customHeight="1">
      <c r="A81" s="101" t="s">
        <v>262</v>
      </c>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s="56" customFormat="1" ht="12.75" customHeight="1">
      <c r="A82" s="101" t="s">
        <v>263</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1" t="s">
        <v>264</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c r="A84" s="105" t="s">
        <v>265</v>
      </c>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workbookViewId="0">
      <selection activeCell="B7" sqref="B7"/>
    </sheetView>
  </sheetViews>
  <sheetFormatPr defaultColWidth="9.140625" defaultRowHeight="15"/>
  <cols>
    <col min="1" max="1" width="16.5703125" style="14" customWidth="1"/>
    <col min="2" max="2" width="9" style="14" customWidth="1"/>
    <col min="3" max="16384" width="9.140625" style="14"/>
  </cols>
  <sheetData>
    <row r="1" spans="1:34" ht="30">
      <c r="A1" s="9" t="s">
        <v>270</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7'!18:18,MATCH(About!$B$39,'AEO 7'!$13:$13,0))*1000000000/SUM('SYVbT-passenger'!B2:H2)</f>
        <v>11352.544598724202</v>
      </c>
      <c r="C2" s="15">
        <f t="shared" ref="C2:AH7" si="0">$B2</f>
        <v>11352.544598724202</v>
      </c>
      <c r="D2" s="15">
        <f t="shared" si="0"/>
        <v>11352.544598724202</v>
      </c>
      <c r="E2" s="15">
        <f t="shared" si="0"/>
        <v>11352.544598724202</v>
      </c>
      <c r="F2" s="15">
        <f t="shared" si="0"/>
        <v>11352.544598724202</v>
      </c>
      <c r="G2" s="15">
        <f t="shared" si="0"/>
        <v>11352.544598724202</v>
      </c>
      <c r="H2" s="15">
        <f t="shared" si="0"/>
        <v>11352.544598724202</v>
      </c>
      <c r="I2" s="15">
        <f t="shared" si="0"/>
        <v>11352.544598724202</v>
      </c>
      <c r="J2" s="15">
        <f t="shared" si="0"/>
        <v>11352.544598724202</v>
      </c>
      <c r="K2" s="15">
        <f t="shared" si="0"/>
        <v>11352.544598724202</v>
      </c>
      <c r="L2" s="15">
        <f t="shared" si="0"/>
        <v>11352.544598724202</v>
      </c>
      <c r="M2" s="15">
        <f t="shared" si="0"/>
        <v>11352.544598724202</v>
      </c>
      <c r="N2" s="15">
        <f t="shared" si="0"/>
        <v>11352.544598724202</v>
      </c>
      <c r="O2" s="15">
        <f t="shared" si="0"/>
        <v>11352.544598724202</v>
      </c>
      <c r="P2" s="15">
        <f t="shared" si="0"/>
        <v>11352.544598724202</v>
      </c>
      <c r="Q2" s="15">
        <f t="shared" si="0"/>
        <v>11352.544598724202</v>
      </c>
      <c r="R2" s="15">
        <f t="shared" si="0"/>
        <v>11352.544598724202</v>
      </c>
      <c r="S2" s="15">
        <f t="shared" si="0"/>
        <v>11352.544598724202</v>
      </c>
      <c r="T2" s="15">
        <f t="shared" si="0"/>
        <v>11352.544598724202</v>
      </c>
      <c r="U2" s="15">
        <f t="shared" si="0"/>
        <v>11352.544598724202</v>
      </c>
      <c r="V2" s="15">
        <f t="shared" si="0"/>
        <v>11352.544598724202</v>
      </c>
      <c r="W2" s="15">
        <f t="shared" si="0"/>
        <v>11352.544598724202</v>
      </c>
      <c r="X2" s="15">
        <f t="shared" si="0"/>
        <v>11352.544598724202</v>
      </c>
      <c r="Y2" s="15">
        <f t="shared" si="0"/>
        <v>11352.544598724202</v>
      </c>
      <c r="Z2" s="15">
        <f t="shared" si="0"/>
        <v>11352.544598724202</v>
      </c>
      <c r="AA2" s="15">
        <f t="shared" si="0"/>
        <v>11352.544598724202</v>
      </c>
      <c r="AB2" s="15">
        <f t="shared" si="0"/>
        <v>11352.544598724202</v>
      </c>
      <c r="AC2" s="15">
        <f t="shared" si="0"/>
        <v>11352.544598724202</v>
      </c>
      <c r="AD2" s="15">
        <f t="shared" si="0"/>
        <v>11352.544598724202</v>
      </c>
      <c r="AE2" s="15">
        <f t="shared" si="0"/>
        <v>11352.544598724202</v>
      </c>
      <c r="AF2" s="15">
        <f t="shared" si="0"/>
        <v>11352.544598724202</v>
      </c>
      <c r="AG2" s="15">
        <f t="shared" si="0"/>
        <v>11352.544598724202</v>
      </c>
      <c r="AH2" s="15">
        <f t="shared" si="0"/>
        <v>11352.544598724202</v>
      </c>
    </row>
    <row r="3" spans="1:34">
      <c r="A3" s="14" t="s">
        <v>6</v>
      </c>
      <c r="B3" s="15">
        <f>INDEX('AEO 7'!22:22,MATCH(About!$B$39,'AEO 7'!$13:$13,0))*1000000000/SUM('SYVbT-passenger'!B3:H3)/'AVLo-passengers'!B3</f>
        <v>10078.78705377418</v>
      </c>
      <c r="C3" s="15">
        <f t="shared" ref="C3:Q3" si="1">$B3</f>
        <v>10078.78705377418</v>
      </c>
      <c r="D3" s="15">
        <f t="shared" si="1"/>
        <v>10078.78705377418</v>
      </c>
      <c r="E3" s="15">
        <f t="shared" si="1"/>
        <v>10078.78705377418</v>
      </c>
      <c r="F3" s="15">
        <f t="shared" si="1"/>
        <v>10078.78705377418</v>
      </c>
      <c r="G3" s="15">
        <f t="shared" si="1"/>
        <v>10078.78705377418</v>
      </c>
      <c r="H3" s="15">
        <f t="shared" si="1"/>
        <v>10078.78705377418</v>
      </c>
      <c r="I3" s="15">
        <f t="shared" si="1"/>
        <v>10078.78705377418</v>
      </c>
      <c r="J3" s="15">
        <f t="shared" si="1"/>
        <v>10078.78705377418</v>
      </c>
      <c r="K3" s="15">
        <f t="shared" si="1"/>
        <v>10078.78705377418</v>
      </c>
      <c r="L3" s="15">
        <f t="shared" si="1"/>
        <v>10078.78705377418</v>
      </c>
      <c r="M3" s="15">
        <f t="shared" si="1"/>
        <v>10078.78705377418</v>
      </c>
      <c r="N3" s="15">
        <f t="shared" si="1"/>
        <v>10078.78705377418</v>
      </c>
      <c r="O3" s="15">
        <f t="shared" si="1"/>
        <v>10078.78705377418</v>
      </c>
      <c r="P3" s="15">
        <f t="shared" si="1"/>
        <v>10078.78705377418</v>
      </c>
      <c r="Q3" s="15">
        <f t="shared" si="1"/>
        <v>10078.78705377418</v>
      </c>
      <c r="R3" s="15">
        <f t="shared" si="0"/>
        <v>10078.78705377418</v>
      </c>
      <c r="S3" s="15">
        <f t="shared" si="0"/>
        <v>10078.78705377418</v>
      </c>
      <c r="T3" s="15">
        <f t="shared" si="0"/>
        <v>10078.78705377418</v>
      </c>
      <c r="U3" s="15">
        <f t="shared" si="0"/>
        <v>10078.78705377418</v>
      </c>
      <c r="V3" s="15">
        <f t="shared" si="0"/>
        <v>10078.78705377418</v>
      </c>
      <c r="W3" s="15">
        <f t="shared" si="0"/>
        <v>10078.78705377418</v>
      </c>
      <c r="X3" s="15">
        <f t="shared" si="0"/>
        <v>10078.78705377418</v>
      </c>
      <c r="Y3" s="15">
        <f t="shared" si="0"/>
        <v>10078.78705377418</v>
      </c>
      <c r="Z3" s="15">
        <f t="shared" si="0"/>
        <v>10078.78705377418</v>
      </c>
      <c r="AA3" s="15">
        <f t="shared" si="0"/>
        <v>10078.78705377418</v>
      </c>
      <c r="AB3" s="15">
        <f t="shared" si="0"/>
        <v>10078.78705377418</v>
      </c>
      <c r="AC3" s="15">
        <f t="shared" si="0"/>
        <v>10078.78705377418</v>
      </c>
      <c r="AD3" s="15">
        <f t="shared" si="0"/>
        <v>10078.78705377418</v>
      </c>
      <c r="AE3" s="15">
        <f t="shared" si="0"/>
        <v>10078.78705377418</v>
      </c>
      <c r="AF3" s="15">
        <f t="shared" si="0"/>
        <v>10078.78705377418</v>
      </c>
      <c r="AG3" s="15">
        <f t="shared" si="0"/>
        <v>10078.78705377418</v>
      </c>
      <c r="AH3" s="15">
        <f t="shared" si="0"/>
        <v>10078.78705377418</v>
      </c>
    </row>
    <row r="4" spans="1:34">
      <c r="A4" s="14" t="s">
        <v>7</v>
      </c>
      <c r="B4" s="15">
        <f>((INDEX('AEO 47'!$36:$36,MATCH(About!$B$39,'AEO 47'!$1:$1,0))+INDEX('AEO 47'!50:50,MATCH(About!$B$39,'AEO 47'!$1:$1,0)))*1000000000)/'SYVbT-passenger'!E4/'AVLo-passengers'!B4</f>
        <v>1280573.0572316123</v>
      </c>
      <c r="C4" s="15">
        <f>$B$4</f>
        <v>1280573.0572316123</v>
      </c>
      <c r="D4" s="15">
        <f t="shared" ref="D4:AH4" si="2">$B$4</f>
        <v>1280573.0572316123</v>
      </c>
      <c r="E4" s="15">
        <f t="shared" si="2"/>
        <v>1280573.0572316123</v>
      </c>
      <c r="F4" s="15">
        <f t="shared" si="2"/>
        <v>1280573.0572316123</v>
      </c>
      <c r="G4" s="15">
        <f t="shared" si="2"/>
        <v>1280573.0572316123</v>
      </c>
      <c r="H4" s="15">
        <f t="shared" si="2"/>
        <v>1280573.0572316123</v>
      </c>
      <c r="I4" s="15">
        <f t="shared" si="2"/>
        <v>1280573.0572316123</v>
      </c>
      <c r="J4" s="15">
        <f t="shared" si="2"/>
        <v>1280573.0572316123</v>
      </c>
      <c r="K4" s="15">
        <f t="shared" si="2"/>
        <v>1280573.0572316123</v>
      </c>
      <c r="L4" s="15">
        <f t="shared" si="2"/>
        <v>1280573.0572316123</v>
      </c>
      <c r="M4" s="15">
        <f t="shared" si="2"/>
        <v>1280573.0572316123</v>
      </c>
      <c r="N4" s="15">
        <f t="shared" si="2"/>
        <v>1280573.0572316123</v>
      </c>
      <c r="O4" s="15">
        <f t="shared" si="2"/>
        <v>1280573.0572316123</v>
      </c>
      <c r="P4" s="15">
        <f t="shared" si="2"/>
        <v>1280573.0572316123</v>
      </c>
      <c r="Q4" s="15">
        <f t="shared" si="2"/>
        <v>1280573.0572316123</v>
      </c>
      <c r="R4" s="15">
        <f t="shared" si="2"/>
        <v>1280573.0572316123</v>
      </c>
      <c r="S4" s="15">
        <f t="shared" si="2"/>
        <v>1280573.0572316123</v>
      </c>
      <c r="T4" s="15">
        <f t="shared" si="2"/>
        <v>1280573.0572316123</v>
      </c>
      <c r="U4" s="15">
        <f t="shared" si="2"/>
        <v>1280573.0572316123</v>
      </c>
      <c r="V4" s="15">
        <f t="shared" si="2"/>
        <v>1280573.0572316123</v>
      </c>
      <c r="W4" s="15">
        <f t="shared" si="2"/>
        <v>1280573.0572316123</v>
      </c>
      <c r="X4" s="15">
        <f t="shared" si="2"/>
        <v>1280573.0572316123</v>
      </c>
      <c r="Y4" s="15">
        <f t="shared" si="2"/>
        <v>1280573.0572316123</v>
      </c>
      <c r="Z4" s="15">
        <f t="shared" si="2"/>
        <v>1280573.0572316123</v>
      </c>
      <c r="AA4" s="15">
        <f t="shared" si="2"/>
        <v>1280573.0572316123</v>
      </c>
      <c r="AB4" s="15">
        <f t="shared" si="2"/>
        <v>1280573.0572316123</v>
      </c>
      <c r="AC4" s="15">
        <f t="shared" si="2"/>
        <v>1280573.0572316123</v>
      </c>
      <c r="AD4" s="15">
        <f t="shared" si="2"/>
        <v>1280573.0572316123</v>
      </c>
      <c r="AE4" s="15">
        <f t="shared" si="2"/>
        <v>1280573.0572316123</v>
      </c>
      <c r="AF4" s="15">
        <f t="shared" si="2"/>
        <v>1280573.0572316123</v>
      </c>
      <c r="AG4" s="15">
        <f t="shared" si="2"/>
        <v>1280573.0572316123</v>
      </c>
      <c r="AH4" s="15">
        <f t="shared" si="2"/>
        <v>1280573.0572316123</v>
      </c>
    </row>
    <row r="5" spans="1:34">
      <c r="A5" s="14" t="s">
        <v>8</v>
      </c>
      <c r="B5" s="15">
        <f>INDEX('AEO 7'!23:23,MATCH(About!$B$39,'AEO 7'!$13:$13,0))*1000000000/SUM('SYVbT-passenger'!B5:H5)/'AVLo-passengers'!B5</f>
        <v>336815.15580485889</v>
      </c>
      <c r="C5" s="15">
        <f t="shared" si="0"/>
        <v>336815.15580485889</v>
      </c>
      <c r="D5" s="15">
        <f t="shared" si="0"/>
        <v>336815.15580485889</v>
      </c>
      <c r="E5" s="15">
        <f t="shared" si="0"/>
        <v>336815.15580485889</v>
      </c>
      <c r="F5" s="15">
        <f t="shared" si="0"/>
        <v>336815.15580485889</v>
      </c>
      <c r="G5" s="15">
        <f t="shared" si="0"/>
        <v>336815.15580485889</v>
      </c>
      <c r="H5" s="15">
        <f t="shared" si="0"/>
        <v>336815.15580485889</v>
      </c>
      <c r="I5" s="15">
        <f t="shared" si="0"/>
        <v>336815.15580485889</v>
      </c>
      <c r="J5" s="15">
        <f t="shared" si="0"/>
        <v>336815.15580485889</v>
      </c>
      <c r="K5" s="15">
        <f t="shared" si="0"/>
        <v>336815.15580485889</v>
      </c>
      <c r="L5" s="15">
        <f t="shared" si="0"/>
        <v>336815.15580485889</v>
      </c>
      <c r="M5" s="15">
        <f t="shared" si="0"/>
        <v>336815.15580485889</v>
      </c>
      <c r="N5" s="15">
        <f t="shared" si="0"/>
        <v>336815.15580485889</v>
      </c>
      <c r="O5" s="15">
        <f t="shared" si="0"/>
        <v>336815.15580485889</v>
      </c>
      <c r="P5" s="15">
        <f t="shared" si="0"/>
        <v>336815.15580485889</v>
      </c>
      <c r="Q5" s="15">
        <f t="shared" si="0"/>
        <v>336815.15580485889</v>
      </c>
      <c r="R5" s="15">
        <f t="shared" si="0"/>
        <v>336815.15580485889</v>
      </c>
      <c r="S5" s="15">
        <f t="shared" si="0"/>
        <v>336815.15580485889</v>
      </c>
      <c r="T5" s="15">
        <f t="shared" si="0"/>
        <v>336815.15580485889</v>
      </c>
      <c r="U5" s="15">
        <f t="shared" si="0"/>
        <v>336815.15580485889</v>
      </c>
      <c r="V5" s="15">
        <f t="shared" si="0"/>
        <v>336815.15580485889</v>
      </c>
      <c r="W5" s="15">
        <f t="shared" si="0"/>
        <v>336815.15580485889</v>
      </c>
      <c r="X5" s="15">
        <f t="shared" si="0"/>
        <v>336815.15580485889</v>
      </c>
      <c r="Y5" s="15">
        <f t="shared" si="0"/>
        <v>336815.15580485889</v>
      </c>
      <c r="Z5" s="15">
        <f t="shared" si="0"/>
        <v>336815.15580485889</v>
      </c>
      <c r="AA5" s="15">
        <f t="shared" si="0"/>
        <v>336815.15580485889</v>
      </c>
      <c r="AB5" s="15">
        <f t="shared" si="0"/>
        <v>336815.15580485889</v>
      </c>
      <c r="AC5" s="15">
        <f t="shared" si="0"/>
        <v>336815.15580485889</v>
      </c>
      <c r="AD5" s="15">
        <f t="shared" si="0"/>
        <v>336815.15580485889</v>
      </c>
      <c r="AE5" s="15">
        <f t="shared" si="0"/>
        <v>336815.15580485889</v>
      </c>
      <c r="AF5" s="15">
        <f t="shared" si="0"/>
        <v>336815.15580485889</v>
      </c>
      <c r="AG5" s="15">
        <f t="shared" si="0"/>
        <v>336815.15580485889</v>
      </c>
      <c r="AH5" s="15">
        <f t="shared" si="0"/>
        <v>336815.15580485889</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1929.9434721024677</v>
      </c>
      <c r="C7" s="15">
        <f t="shared" si="0"/>
        <v>1929.9434721024677</v>
      </c>
      <c r="D7" s="15">
        <f t="shared" si="0"/>
        <v>1929.9434721024677</v>
      </c>
      <c r="E7" s="15">
        <f t="shared" si="0"/>
        <v>1929.9434721024677</v>
      </c>
      <c r="F7" s="15">
        <f t="shared" si="0"/>
        <v>1929.9434721024677</v>
      </c>
      <c r="G7" s="15">
        <f t="shared" si="0"/>
        <v>1929.9434721024677</v>
      </c>
      <c r="H7" s="15">
        <f t="shared" si="0"/>
        <v>1929.9434721024677</v>
      </c>
      <c r="I7" s="15">
        <f t="shared" si="0"/>
        <v>1929.9434721024677</v>
      </c>
      <c r="J7" s="15">
        <f t="shared" si="0"/>
        <v>1929.9434721024677</v>
      </c>
      <c r="K7" s="15">
        <f t="shared" si="0"/>
        <v>1929.9434721024677</v>
      </c>
      <c r="L7" s="15">
        <f t="shared" si="0"/>
        <v>1929.9434721024677</v>
      </c>
      <c r="M7" s="15">
        <f t="shared" si="0"/>
        <v>1929.9434721024677</v>
      </c>
      <c r="N7" s="15">
        <f t="shared" si="0"/>
        <v>1929.9434721024677</v>
      </c>
      <c r="O7" s="15">
        <f t="shared" si="0"/>
        <v>1929.9434721024677</v>
      </c>
      <c r="P7" s="15">
        <f t="shared" si="0"/>
        <v>1929.9434721024677</v>
      </c>
      <c r="Q7" s="15">
        <f t="shared" si="0"/>
        <v>1929.9434721024677</v>
      </c>
      <c r="R7" s="15">
        <f t="shared" si="0"/>
        <v>1929.9434721024677</v>
      </c>
      <c r="S7" s="15">
        <f t="shared" si="0"/>
        <v>1929.9434721024677</v>
      </c>
      <c r="T7" s="15">
        <f t="shared" si="0"/>
        <v>1929.9434721024677</v>
      </c>
      <c r="U7" s="15">
        <f t="shared" si="0"/>
        <v>1929.9434721024677</v>
      </c>
      <c r="V7" s="15">
        <f t="shared" si="0"/>
        <v>1929.9434721024677</v>
      </c>
      <c r="W7" s="15">
        <f t="shared" si="0"/>
        <v>1929.9434721024677</v>
      </c>
      <c r="X7" s="15">
        <f t="shared" si="0"/>
        <v>1929.9434721024677</v>
      </c>
      <c r="Y7" s="15">
        <f t="shared" si="0"/>
        <v>1929.9434721024677</v>
      </c>
      <c r="Z7" s="15">
        <f t="shared" si="0"/>
        <v>1929.9434721024677</v>
      </c>
      <c r="AA7" s="15">
        <f t="shared" si="0"/>
        <v>1929.9434721024677</v>
      </c>
      <c r="AB7" s="15">
        <f t="shared" si="0"/>
        <v>1929.9434721024677</v>
      </c>
      <c r="AC7" s="15">
        <f t="shared" si="0"/>
        <v>1929.9434721024677</v>
      </c>
      <c r="AD7" s="15">
        <f t="shared" si="0"/>
        <v>1929.9434721024677</v>
      </c>
      <c r="AE7" s="15">
        <f t="shared" si="0"/>
        <v>1929.9434721024677</v>
      </c>
      <c r="AF7" s="15">
        <f t="shared" si="0"/>
        <v>1929.9434721024677</v>
      </c>
      <c r="AG7" s="15">
        <f t="shared" si="0"/>
        <v>1929.9434721024677</v>
      </c>
      <c r="AH7" s="15">
        <f t="shared" si="0"/>
        <v>1929.9434721024677</v>
      </c>
    </row>
    <row r="9" spans="1:34">
      <c r="B9" s="15"/>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3" sqref="B3"/>
    </sheetView>
  </sheetViews>
  <sheetFormatPr defaultColWidth="9.140625" defaultRowHeight="15"/>
  <cols>
    <col min="1" max="1" width="16.5703125" style="14" customWidth="1"/>
    <col min="2" max="16384" width="9.140625" style="14"/>
  </cols>
  <sheetData>
    <row r="1" spans="1:33" ht="30">
      <c r="A1" s="9" t="s">
        <v>270</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2">
        <f>(INDEX('AEO 7'!19:19,MATCH(About!$B$39,'AEO 7'!$13:$13,0))+SUM(SUMIFS('AEO 49'!$10:$10,'AEO 49'!$5:$5,B1),SUMIFS('AEO 49'!$21:$21,'AEO 49'!$5:$5,B1),SUMIFS('AEO 49'!$32:$32,'AEO 49'!$5:$5,B1))-INDEX('AEO 46'!$B:$B,MATCH(B1,'AEO 46'!$A:$A,0)))*1000000000/SUM('SYVbT-freight'!$B$2:$H$2)</f>
        <v>7697.457895331032</v>
      </c>
      <c r="C2" s="15">
        <f t="shared" ref="C2:C7" si="0">B2</f>
        <v>7697.457895331032</v>
      </c>
      <c r="D2" s="15">
        <f t="shared" ref="D2:AG7" si="1">C2</f>
        <v>7697.457895331032</v>
      </c>
      <c r="E2" s="15">
        <f t="shared" si="1"/>
        <v>7697.457895331032</v>
      </c>
      <c r="F2" s="15">
        <f t="shared" si="1"/>
        <v>7697.457895331032</v>
      </c>
      <c r="G2" s="15">
        <f t="shared" si="1"/>
        <v>7697.457895331032</v>
      </c>
      <c r="H2" s="15">
        <f t="shared" si="1"/>
        <v>7697.457895331032</v>
      </c>
      <c r="I2" s="15">
        <f t="shared" si="1"/>
        <v>7697.457895331032</v>
      </c>
      <c r="J2" s="15">
        <f t="shared" si="1"/>
        <v>7697.457895331032</v>
      </c>
      <c r="K2" s="15">
        <f t="shared" si="1"/>
        <v>7697.457895331032</v>
      </c>
      <c r="L2" s="15">
        <f t="shared" si="1"/>
        <v>7697.457895331032</v>
      </c>
      <c r="M2" s="15">
        <f t="shared" si="1"/>
        <v>7697.457895331032</v>
      </c>
      <c r="N2" s="15">
        <f t="shared" si="1"/>
        <v>7697.457895331032</v>
      </c>
      <c r="O2" s="15">
        <f t="shared" si="1"/>
        <v>7697.457895331032</v>
      </c>
      <c r="P2" s="15">
        <f t="shared" si="1"/>
        <v>7697.457895331032</v>
      </c>
      <c r="Q2" s="15">
        <f t="shared" si="1"/>
        <v>7697.457895331032</v>
      </c>
      <c r="R2" s="15">
        <f t="shared" si="1"/>
        <v>7697.457895331032</v>
      </c>
      <c r="S2" s="15">
        <f t="shared" si="1"/>
        <v>7697.457895331032</v>
      </c>
      <c r="T2" s="15">
        <f t="shared" si="1"/>
        <v>7697.457895331032</v>
      </c>
      <c r="U2" s="15">
        <f t="shared" si="1"/>
        <v>7697.457895331032</v>
      </c>
      <c r="V2" s="15">
        <f t="shared" si="1"/>
        <v>7697.457895331032</v>
      </c>
      <c r="W2" s="15">
        <f t="shared" si="1"/>
        <v>7697.457895331032</v>
      </c>
      <c r="X2" s="15">
        <f t="shared" si="1"/>
        <v>7697.457895331032</v>
      </c>
      <c r="Y2" s="15">
        <f t="shared" si="1"/>
        <v>7697.457895331032</v>
      </c>
      <c r="Z2" s="15">
        <f t="shared" si="1"/>
        <v>7697.457895331032</v>
      </c>
      <c r="AA2" s="15">
        <f t="shared" si="1"/>
        <v>7697.457895331032</v>
      </c>
      <c r="AB2" s="15">
        <f t="shared" si="1"/>
        <v>7697.457895331032</v>
      </c>
      <c r="AC2" s="15">
        <f t="shared" si="1"/>
        <v>7697.457895331032</v>
      </c>
      <c r="AD2" s="15">
        <f t="shared" si="1"/>
        <v>7697.457895331032</v>
      </c>
      <c r="AE2" s="15">
        <f t="shared" si="1"/>
        <v>7697.457895331032</v>
      </c>
      <c r="AF2" s="15">
        <f t="shared" si="1"/>
        <v>7697.457895331032</v>
      </c>
      <c r="AG2" s="15">
        <f t="shared" si="1"/>
        <v>7697.457895331032</v>
      </c>
    </row>
    <row r="3" spans="1:33">
      <c r="A3" s="14" t="s">
        <v>6</v>
      </c>
      <c r="B3" s="82">
        <f>(INDEX('AEO 7'!20:20,MATCH(About!$B$39,'AEO 7'!$13:$13,0))-SUM(SUMIFS('AEO 49'!$10:$10,'AEO 49'!$5:$5,B1),SUMIFS('AEO 49'!$21:$21,'AEO 49'!$5:$5,B1),SUMIFS('AEO 49'!$32:$32,'AEO 49'!$5:$5,B1))+INDEX('AEO 46'!$B$5:$B$38,MATCH('BAADTbVT-freight'!B1,'AEO 46'!$A$5:$A$38,0)))*1000000000/SUM('SYVbT-freight'!$B$3:$H$3)</f>
        <v>20663.778690226536</v>
      </c>
      <c r="C3" s="15">
        <f t="shared" si="0"/>
        <v>20663.778690226536</v>
      </c>
      <c r="D3" s="15">
        <f t="shared" ref="D3:Q3" si="2">C3</f>
        <v>20663.778690226536</v>
      </c>
      <c r="E3" s="15">
        <f t="shared" si="2"/>
        <v>20663.778690226536</v>
      </c>
      <c r="F3" s="15">
        <f t="shared" si="2"/>
        <v>20663.778690226536</v>
      </c>
      <c r="G3" s="15">
        <f t="shared" si="2"/>
        <v>20663.778690226536</v>
      </c>
      <c r="H3" s="15">
        <f t="shared" si="2"/>
        <v>20663.778690226536</v>
      </c>
      <c r="I3" s="15">
        <f t="shared" si="2"/>
        <v>20663.778690226536</v>
      </c>
      <c r="J3" s="15">
        <f t="shared" si="2"/>
        <v>20663.778690226536</v>
      </c>
      <c r="K3" s="15">
        <f t="shared" si="2"/>
        <v>20663.778690226536</v>
      </c>
      <c r="L3" s="15">
        <f t="shared" si="2"/>
        <v>20663.778690226536</v>
      </c>
      <c r="M3" s="15">
        <f t="shared" si="2"/>
        <v>20663.778690226536</v>
      </c>
      <c r="N3" s="15">
        <f t="shared" si="2"/>
        <v>20663.778690226536</v>
      </c>
      <c r="O3" s="15">
        <f t="shared" si="2"/>
        <v>20663.778690226536</v>
      </c>
      <c r="P3" s="15">
        <f t="shared" si="2"/>
        <v>20663.778690226536</v>
      </c>
      <c r="Q3" s="15">
        <f t="shared" si="2"/>
        <v>20663.778690226536</v>
      </c>
      <c r="R3" s="15">
        <f t="shared" si="1"/>
        <v>20663.778690226536</v>
      </c>
      <c r="S3" s="15">
        <f t="shared" si="1"/>
        <v>20663.778690226536</v>
      </c>
      <c r="T3" s="15">
        <f t="shared" si="1"/>
        <v>20663.778690226536</v>
      </c>
      <c r="U3" s="15">
        <f t="shared" si="1"/>
        <v>20663.778690226536</v>
      </c>
      <c r="V3" s="15">
        <f t="shared" si="1"/>
        <v>20663.778690226536</v>
      </c>
      <c r="W3" s="15">
        <f t="shared" si="1"/>
        <v>20663.778690226536</v>
      </c>
      <c r="X3" s="15">
        <f t="shared" si="1"/>
        <v>20663.778690226536</v>
      </c>
      <c r="Y3" s="15">
        <f t="shared" si="1"/>
        <v>20663.778690226536</v>
      </c>
      <c r="Z3" s="15">
        <f t="shared" si="1"/>
        <v>20663.778690226536</v>
      </c>
      <c r="AA3" s="15">
        <f t="shared" si="1"/>
        <v>20663.778690226536</v>
      </c>
      <c r="AB3" s="15">
        <f t="shared" si="1"/>
        <v>20663.778690226536</v>
      </c>
      <c r="AC3" s="15">
        <f t="shared" si="1"/>
        <v>20663.778690226536</v>
      </c>
      <c r="AD3" s="15">
        <f t="shared" si="1"/>
        <v>20663.778690226536</v>
      </c>
      <c r="AE3" s="15">
        <f t="shared" si="1"/>
        <v>20663.778690226536</v>
      </c>
      <c r="AF3" s="15">
        <f t="shared" si="1"/>
        <v>20663.778690226536</v>
      </c>
      <c r="AG3" s="15">
        <f t="shared" si="1"/>
        <v>20663.778690226536</v>
      </c>
    </row>
    <row r="4" spans="1:33">
      <c r="A4" s="14" t="s">
        <v>7</v>
      </c>
      <c r="B4" s="15">
        <f>(INDEX('AEO 47'!64:64,MATCH(About!$B$39,'AEO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7'!27:27,MATCH(About!$B$39,'AEO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7'!28:28,MATCH(About!$B$39,'AEO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1209</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D13" sqref="D13"/>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1209</v>
      </c>
      <c r="B1" s="5" t="s">
        <v>181</v>
      </c>
      <c r="C1" s="5" t="s">
        <v>182</v>
      </c>
      <c r="D1" s="5" t="s">
        <v>183</v>
      </c>
      <c r="E1" s="5" t="s">
        <v>184</v>
      </c>
      <c r="F1" s="5" t="s">
        <v>185</v>
      </c>
      <c r="G1" s="5" t="s">
        <v>268</v>
      </c>
      <c r="H1" s="5" t="s">
        <v>269</v>
      </c>
    </row>
    <row r="2" spans="1:8">
      <c r="A2" s="1" t="s">
        <v>5</v>
      </c>
      <c r="B2" s="25">
        <v>0</v>
      </c>
      <c r="C2" s="25">
        <v>11809.598</v>
      </c>
      <c r="D2" s="25">
        <v>12021582.539999999</v>
      </c>
      <c r="E2" s="25">
        <v>0</v>
      </c>
      <c r="F2" s="25">
        <v>0</v>
      </c>
      <c r="G2" s="25">
        <v>1444.8510000000001</v>
      </c>
      <c r="H2" s="58">
        <v>0</v>
      </c>
    </row>
    <row r="3" spans="1:8">
      <c r="A3" s="1" t="s">
        <v>6</v>
      </c>
      <c r="B3" s="58">
        <v>84.000000000000014</v>
      </c>
      <c r="C3" s="58">
        <v>46227</v>
      </c>
      <c r="D3" s="58">
        <v>0</v>
      </c>
      <c r="E3" s="58">
        <v>14786498.293000001</v>
      </c>
      <c r="F3" s="58">
        <v>202</v>
      </c>
      <c r="G3" s="25">
        <v>7966.0000000000009</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9</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2"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5546875" customWidth="1"/>
    <col min="2" max="2" width="45.7109375" customWidth="1"/>
  </cols>
  <sheetData>
    <row r="1" spans="1:35" ht="15" customHeight="1" thickBot="1">
      <c r="B1" s="60" t="s">
        <v>286</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287</v>
      </c>
      <c r="E3" s="17"/>
      <c r="F3" s="17"/>
      <c r="G3" s="17"/>
    </row>
    <row r="4" spans="1:35" ht="15" customHeight="1">
      <c r="C4" s="17" t="s">
        <v>45</v>
      </c>
      <c r="D4" s="17" t="s">
        <v>288</v>
      </c>
      <c r="E4" s="17"/>
      <c r="F4" s="17"/>
      <c r="G4" s="17" t="s">
        <v>289</v>
      </c>
    </row>
    <row r="5" spans="1:35" ht="15" customHeight="1">
      <c r="C5" s="17" t="s">
        <v>48</v>
      </c>
      <c r="D5" s="17" t="s">
        <v>290</v>
      </c>
      <c r="E5" s="17"/>
      <c r="F5" s="17"/>
      <c r="G5" s="17"/>
    </row>
    <row r="6" spans="1:35" ht="15" customHeight="1">
      <c r="C6" s="17" t="s">
        <v>49</v>
      </c>
      <c r="D6" s="17"/>
      <c r="E6" s="17" t="s">
        <v>291</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292</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293</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294</v>
      </c>
    </row>
    <row r="97" spans="2:2" ht="15" customHeight="1">
      <c r="B97" s="24" t="s">
        <v>295</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8515625" defaultRowHeight="15"/>
  <sheetData>
    <row r="1" spans="1:2">
      <c r="A1" t="s">
        <v>296</v>
      </c>
    </row>
    <row r="2" spans="1:2">
      <c r="A2" s="71" t="s">
        <v>297</v>
      </c>
      <c r="B2" s="72" t="s">
        <v>298</v>
      </c>
    </row>
    <row r="3" spans="1:2">
      <c r="A3" s="73">
        <v>43101</v>
      </c>
      <c r="B3" s="72" t="s">
        <v>299</v>
      </c>
    </row>
    <row r="4" spans="1:2">
      <c r="A4" s="72" t="s">
        <v>300</v>
      </c>
    </row>
    <row r="5" spans="1:2">
      <c r="A5" s="72"/>
    </row>
    <row r="6" spans="1:2">
      <c r="A6" s="72" t="s">
        <v>301</v>
      </c>
      <c r="B6" s="72" t="s">
        <v>302</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RowHeight="15" customHeight="1"/>
  <cols>
    <col min="1" max="1" width="9.140625" style="58"/>
    <col min="2" max="2" width="116.5703125" style="76" customWidth="1"/>
    <col min="3" max="3" width="53.140625" style="58" customWidth="1"/>
    <col min="4" max="4" width="45.7109375" style="58" customWidth="1"/>
    <col min="5" max="16384" width="9.1406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c r="A5" s="58" t="s">
        <v>303</v>
      </c>
      <c r="B5" s="58"/>
    </row>
    <row r="6" spans="1:38">
      <c r="A6" s="58" t="s">
        <v>304</v>
      </c>
      <c r="B6" s="58"/>
    </row>
    <row r="7" spans="1:38">
      <c r="A7" s="58" t="s">
        <v>305</v>
      </c>
      <c r="B7" s="58"/>
    </row>
    <row r="8" spans="1:38">
      <c r="A8" s="58" t="s">
        <v>279</v>
      </c>
      <c r="B8" s="58"/>
    </row>
    <row r="9" spans="1:38">
      <c r="B9" s="58" t="s">
        <v>306</v>
      </c>
      <c r="C9" s="58" t="s">
        <v>508</v>
      </c>
      <c r="D9" s="58" t="s">
        <v>509</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510</v>
      </c>
    </row>
    <row r="10" spans="1:38">
      <c r="A10" s="58" t="s">
        <v>168</v>
      </c>
      <c r="B10" s="58" t="s">
        <v>307</v>
      </c>
      <c r="C10" s="58" t="s">
        <v>511</v>
      </c>
      <c r="D10" s="58" t="s">
        <v>512</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c r="A11" s="58" t="s">
        <v>169</v>
      </c>
      <c r="B11" s="58"/>
      <c r="C11" s="58" t="s">
        <v>513</v>
      </c>
    </row>
    <row r="12" spans="1:38">
      <c r="A12" s="58" t="s">
        <v>308</v>
      </c>
      <c r="B12" s="58" t="s">
        <v>309</v>
      </c>
      <c r="C12" s="58" t="s">
        <v>514</v>
      </c>
      <c r="D12" s="58" t="s">
        <v>515</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c r="A13" s="58" t="s">
        <v>310</v>
      </c>
      <c r="B13" s="58" t="s">
        <v>311</v>
      </c>
      <c r="C13" s="58" t="s">
        <v>516</v>
      </c>
      <c r="D13" s="58" t="s">
        <v>515</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c r="A14" s="58" t="s">
        <v>312</v>
      </c>
      <c r="B14" s="58" t="s">
        <v>313</v>
      </c>
      <c r="C14" s="58" t="s">
        <v>517</v>
      </c>
      <c r="D14" s="58" t="s">
        <v>515</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c r="A15" s="58" t="s">
        <v>170</v>
      </c>
      <c r="B15" s="58"/>
      <c r="C15" s="58" t="s">
        <v>518</v>
      </c>
    </row>
    <row r="16" spans="1:38">
      <c r="A16" s="58" t="s">
        <v>314</v>
      </c>
      <c r="B16" s="58" t="s">
        <v>315</v>
      </c>
      <c r="C16" s="58" t="s">
        <v>519</v>
      </c>
      <c r="D16" s="58" t="s">
        <v>520</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c r="A17" s="58" t="s">
        <v>316</v>
      </c>
      <c r="B17" s="58" t="s">
        <v>317</v>
      </c>
      <c r="C17" s="58" t="s">
        <v>521</v>
      </c>
      <c r="D17" s="58" t="s">
        <v>520</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c r="A18" s="58" t="s">
        <v>171</v>
      </c>
      <c r="B18" s="58"/>
      <c r="C18" s="58" t="s">
        <v>522</v>
      </c>
    </row>
    <row r="19" spans="1:37">
      <c r="A19" s="58" t="s">
        <v>318</v>
      </c>
      <c r="B19" s="58"/>
      <c r="C19" s="58" t="s">
        <v>523</v>
      </c>
    </row>
    <row r="20" spans="1:37">
      <c r="A20" s="58" t="s">
        <v>319</v>
      </c>
      <c r="B20" s="58" t="s">
        <v>320</v>
      </c>
      <c r="C20" s="58" t="s">
        <v>524</v>
      </c>
      <c r="D20" s="58" t="s">
        <v>525</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c r="A21" s="58" t="s">
        <v>321</v>
      </c>
      <c r="B21" s="58" t="s">
        <v>322</v>
      </c>
      <c r="C21" s="58" t="s">
        <v>526</v>
      </c>
      <c r="D21" s="58" t="s">
        <v>525</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c r="A22" s="58" t="s">
        <v>323</v>
      </c>
      <c r="B22" s="58" t="s">
        <v>324</v>
      </c>
      <c r="C22" s="58" t="s">
        <v>527</v>
      </c>
      <c r="D22" s="58" t="s">
        <v>525</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c r="A23" s="58" t="s">
        <v>325</v>
      </c>
      <c r="B23" s="58" t="s">
        <v>326</v>
      </c>
      <c r="C23" s="58" t="s">
        <v>528</v>
      </c>
      <c r="D23" s="58" t="s">
        <v>525</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c r="A24" s="58" t="s">
        <v>327</v>
      </c>
      <c r="B24" s="58" t="s">
        <v>328</v>
      </c>
      <c r="C24" s="58" t="s">
        <v>529</v>
      </c>
      <c r="D24" s="58" t="s">
        <v>525</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c r="A25" s="58" t="s">
        <v>329</v>
      </c>
      <c r="B25" s="58" t="s">
        <v>330</v>
      </c>
      <c r="C25" s="58" t="s">
        <v>530</v>
      </c>
      <c r="D25" s="58" t="s">
        <v>525</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c r="A26" s="58" t="s">
        <v>331</v>
      </c>
      <c r="B26" s="58" t="s">
        <v>332</v>
      </c>
      <c r="C26" s="58" t="s">
        <v>531</v>
      </c>
      <c r="D26" s="58" t="s">
        <v>525</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c r="A27" s="58" t="s">
        <v>333</v>
      </c>
      <c r="B27" s="58" t="s">
        <v>334</v>
      </c>
      <c r="C27" s="58" t="s">
        <v>532</v>
      </c>
      <c r="D27" s="58" t="s">
        <v>525</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c r="A28" s="58" t="s">
        <v>335</v>
      </c>
      <c r="B28" s="58" t="s">
        <v>336</v>
      </c>
      <c r="C28" s="58" t="s">
        <v>533</v>
      </c>
      <c r="D28" s="58" t="s">
        <v>525</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c r="A29" s="58" t="s">
        <v>337</v>
      </c>
      <c r="B29" s="58" t="s">
        <v>338</v>
      </c>
      <c r="C29" s="58" t="s">
        <v>534</v>
      </c>
      <c r="D29" s="58" t="s">
        <v>525</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c r="A30" s="58" t="s">
        <v>339</v>
      </c>
      <c r="B30" s="58" t="s">
        <v>340</v>
      </c>
      <c r="C30" s="58" t="s">
        <v>535</v>
      </c>
      <c r="D30" s="58" t="s">
        <v>525</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c r="A31" s="58" t="s">
        <v>341</v>
      </c>
      <c r="B31" s="58" t="s">
        <v>342</v>
      </c>
      <c r="C31" s="58" t="s">
        <v>536</v>
      </c>
      <c r="D31" s="58" t="s">
        <v>525</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c r="A32" s="58" t="s">
        <v>343</v>
      </c>
      <c r="B32" s="58" t="s">
        <v>344</v>
      </c>
      <c r="C32" s="58" t="s">
        <v>537</v>
      </c>
      <c r="D32" s="58" t="s">
        <v>525</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c r="A33" s="58" t="s">
        <v>172</v>
      </c>
      <c r="B33" s="58"/>
      <c r="C33" s="58" t="s">
        <v>538</v>
      </c>
    </row>
    <row r="34" spans="1:37">
      <c r="A34" s="58" t="s">
        <v>345</v>
      </c>
      <c r="B34" s="58"/>
      <c r="C34" s="58" t="s">
        <v>539</v>
      </c>
    </row>
    <row r="35" spans="1:37">
      <c r="A35" s="58" t="s">
        <v>308</v>
      </c>
      <c r="B35" s="58"/>
      <c r="C35" s="58" t="s">
        <v>540</v>
      </c>
    </row>
    <row r="36" spans="1:37">
      <c r="A36" s="58" t="s">
        <v>319</v>
      </c>
      <c r="B36" s="58" t="s">
        <v>346</v>
      </c>
      <c r="C36" s="58" t="s">
        <v>541</v>
      </c>
      <c r="D36" s="58" t="s">
        <v>298</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c r="A37" s="58" t="s">
        <v>321</v>
      </c>
      <c r="B37" s="58" t="s">
        <v>347</v>
      </c>
      <c r="C37" s="58" t="s">
        <v>542</v>
      </c>
      <c r="D37" s="58" t="s">
        <v>298</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c r="A38" s="58" t="s">
        <v>323</v>
      </c>
      <c r="B38" s="58" t="s">
        <v>348</v>
      </c>
      <c r="C38" s="58" t="s">
        <v>543</v>
      </c>
      <c r="D38" s="58" t="s">
        <v>298</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c r="A39" s="58" t="s">
        <v>325</v>
      </c>
      <c r="B39" s="58" t="s">
        <v>349</v>
      </c>
      <c r="C39" s="58" t="s">
        <v>544</v>
      </c>
      <c r="D39" s="58" t="s">
        <v>298</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c r="A40" s="58" t="s">
        <v>327</v>
      </c>
      <c r="B40" s="58" t="s">
        <v>350</v>
      </c>
      <c r="C40" s="58" t="s">
        <v>545</v>
      </c>
      <c r="D40" s="58" t="s">
        <v>298</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c r="A41" s="58" t="s">
        <v>329</v>
      </c>
      <c r="B41" s="58" t="s">
        <v>351</v>
      </c>
      <c r="C41" s="58" t="s">
        <v>546</v>
      </c>
      <c r="D41" s="58" t="s">
        <v>298</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c r="A42" s="58" t="s">
        <v>331</v>
      </c>
      <c r="B42" s="58" t="s">
        <v>352</v>
      </c>
      <c r="C42" s="58" t="s">
        <v>547</v>
      </c>
      <c r="D42" s="58" t="s">
        <v>298</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c r="A43" s="58" t="s">
        <v>333</v>
      </c>
      <c r="B43" s="58" t="s">
        <v>353</v>
      </c>
      <c r="C43" s="58" t="s">
        <v>548</v>
      </c>
      <c r="D43" s="58" t="s">
        <v>298</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c r="A44" s="58" t="s">
        <v>335</v>
      </c>
      <c r="B44" s="58" t="s">
        <v>354</v>
      </c>
      <c r="C44" s="58" t="s">
        <v>549</v>
      </c>
      <c r="D44" s="58" t="s">
        <v>298</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c r="A45" s="58" t="s">
        <v>337</v>
      </c>
      <c r="B45" s="58" t="s">
        <v>355</v>
      </c>
      <c r="C45" s="58" t="s">
        <v>550</v>
      </c>
      <c r="D45" s="58" t="s">
        <v>298</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c r="A46" s="58" t="s">
        <v>339</v>
      </c>
      <c r="B46" s="58" t="s">
        <v>356</v>
      </c>
      <c r="C46" s="58" t="s">
        <v>551</v>
      </c>
      <c r="D46" s="58" t="s">
        <v>298</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c r="A47" s="58" t="s">
        <v>341</v>
      </c>
      <c r="B47" s="58" t="s">
        <v>357</v>
      </c>
      <c r="C47" s="58" t="s">
        <v>552</v>
      </c>
      <c r="D47" s="58" t="s">
        <v>298</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c r="A48" s="58" t="s">
        <v>343</v>
      </c>
      <c r="B48" s="58" t="s">
        <v>358</v>
      </c>
      <c r="C48" s="58" t="s">
        <v>553</v>
      </c>
      <c r="D48" s="58" t="s">
        <v>298</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c r="A49" s="58" t="s">
        <v>310</v>
      </c>
      <c r="B49" s="58"/>
      <c r="C49" s="58" t="s">
        <v>554</v>
      </c>
    </row>
    <row r="50" spans="1:37">
      <c r="A50" s="58" t="s">
        <v>319</v>
      </c>
      <c r="B50" s="58" t="s">
        <v>359</v>
      </c>
      <c r="C50" s="58" t="s">
        <v>555</v>
      </c>
      <c r="D50" s="58" t="s">
        <v>298</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c r="A51" s="58" t="s">
        <v>321</v>
      </c>
      <c r="B51" s="58" t="s">
        <v>360</v>
      </c>
      <c r="C51" s="58" t="s">
        <v>556</v>
      </c>
      <c r="D51" s="58" t="s">
        <v>298</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c r="A52" s="58" t="s">
        <v>323</v>
      </c>
      <c r="B52" s="58" t="s">
        <v>361</v>
      </c>
      <c r="C52" s="58" t="s">
        <v>557</v>
      </c>
      <c r="D52" s="58" t="s">
        <v>298</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c r="A53" s="58" t="s">
        <v>325</v>
      </c>
      <c r="B53" s="58" t="s">
        <v>362</v>
      </c>
      <c r="C53" s="58" t="s">
        <v>558</v>
      </c>
      <c r="D53" s="58" t="s">
        <v>298</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c r="A54" s="58" t="s">
        <v>327</v>
      </c>
      <c r="B54" s="58" t="s">
        <v>363</v>
      </c>
      <c r="C54" s="58" t="s">
        <v>559</v>
      </c>
      <c r="D54" s="58" t="s">
        <v>298</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c r="A55" s="58" t="s">
        <v>329</v>
      </c>
      <c r="B55" s="58" t="s">
        <v>364</v>
      </c>
      <c r="C55" s="58" t="s">
        <v>560</v>
      </c>
      <c r="D55" s="58" t="s">
        <v>298</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c r="A56" s="58" t="s">
        <v>331</v>
      </c>
      <c r="B56" s="58" t="s">
        <v>365</v>
      </c>
      <c r="C56" s="58" t="s">
        <v>561</v>
      </c>
      <c r="D56" s="58" t="s">
        <v>298</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c r="A57" s="58" t="s">
        <v>333</v>
      </c>
      <c r="B57" s="58" t="s">
        <v>366</v>
      </c>
      <c r="C57" s="58" t="s">
        <v>562</v>
      </c>
      <c r="D57" s="58" t="s">
        <v>298</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c r="A58" s="58" t="s">
        <v>335</v>
      </c>
      <c r="B58" s="58" t="s">
        <v>367</v>
      </c>
      <c r="C58" s="58" t="s">
        <v>563</v>
      </c>
      <c r="D58" s="58" t="s">
        <v>298</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c r="A59" s="58" t="s">
        <v>337</v>
      </c>
      <c r="B59" s="58" t="s">
        <v>368</v>
      </c>
      <c r="C59" s="58" t="s">
        <v>564</v>
      </c>
      <c r="D59" s="58" t="s">
        <v>298</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c r="A60" s="58" t="s">
        <v>339</v>
      </c>
      <c r="B60" s="58" t="s">
        <v>369</v>
      </c>
      <c r="C60" s="58" t="s">
        <v>565</v>
      </c>
      <c r="D60" s="58" t="s">
        <v>298</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c r="A61" s="58" t="s">
        <v>341</v>
      </c>
      <c r="B61" s="58" t="s">
        <v>370</v>
      </c>
      <c r="C61" s="58" t="s">
        <v>566</v>
      </c>
      <c r="D61" s="58" t="s">
        <v>298</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c r="A62" s="58" t="s">
        <v>343</v>
      </c>
      <c r="B62" s="58" t="s">
        <v>371</v>
      </c>
      <c r="C62" s="58" t="s">
        <v>567</v>
      </c>
      <c r="D62" s="58" t="s">
        <v>298</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c r="A63" s="58" t="s">
        <v>372</v>
      </c>
      <c r="B63" s="58"/>
      <c r="C63" s="58" t="s">
        <v>568</v>
      </c>
    </row>
    <row r="64" spans="1:37">
      <c r="A64" s="58" t="s">
        <v>319</v>
      </c>
      <c r="B64" s="58" t="s">
        <v>373</v>
      </c>
      <c r="C64" s="58" t="s">
        <v>569</v>
      </c>
      <c r="D64" s="58" t="s">
        <v>298</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c r="A65" s="58" t="s">
        <v>321</v>
      </c>
      <c r="B65" s="58" t="s">
        <v>374</v>
      </c>
      <c r="C65" s="58" t="s">
        <v>570</v>
      </c>
      <c r="D65" s="58" t="s">
        <v>298</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c r="A66" s="58" t="s">
        <v>323</v>
      </c>
      <c r="B66" s="58" t="s">
        <v>375</v>
      </c>
      <c r="C66" s="58" t="s">
        <v>571</v>
      </c>
      <c r="D66" s="58" t="s">
        <v>298</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c r="A67" s="58" t="s">
        <v>325</v>
      </c>
      <c r="B67" s="58" t="s">
        <v>376</v>
      </c>
      <c r="C67" s="58" t="s">
        <v>572</v>
      </c>
      <c r="D67" s="58" t="s">
        <v>298</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c r="A68" s="58" t="s">
        <v>327</v>
      </c>
      <c r="B68" s="58" t="s">
        <v>377</v>
      </c>
      <c r="C68" s="58" t="s">
        <v>573</v>
      </c>
      <c r="D68" s="58" t="s">
        <v>298</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c r="A69" s="58" t="s">
        <v>329</v>
      </c>
      <c r="B69" s="58" t="s">
        <v>378</v>
      </c>
      <c r="C69" s="58" t="s">
        <v>574</v>
      </c>
      <c r="D69" s="58" t="s">
        <v>298</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c r="A70" s="58" t="s">
        <v>331</v>
      </c>
      <c r="B70" s="58" t="s">
        <v>379</v>
      </c>
      <c r="C70" s="58" t="s">
        <v>575</v>
      </c>
      <c r="D70" s="58" t="s">
        <v>298</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c r="A71" s="58" t="s">
        <v>333</v>
      </c>
      <c r="B71" s="58" t="s">
        <v>380</v>
      </c>
      <c r="C71" s="58" t="s">
        <v>576</v>
      </c>
      <c r="D71" s="58" t="s">
        <v>298</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c r="A72" s="58" t="s">
        <v>335</v>
      </c>
      <c r="B72" s="58" t="s">
        <v>381</v>
      </c>
      <c r="C72" s="58" t="s">
        <v>577</v>
      </c>
      <c r="D72" s="58" t="s">
        <v>298</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c r="A73" s="58" t="s">
        <v>337</v>
      </c>
      <c r="B73" s="58" t="s">
        <v>382</v>
      </c>
      <c r="C73" s="58" t="s">
        <v>578</v>
      </c>
      <c r="D73" s="58" t="s">
        <v>298</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c r="A74" s="58" t="s">
        <v>339</v>
      </c>
      <c r="B74" s="58" t="s">
        <v>383</v>
      </c>
      <c r="C74" s="58" t="s">
        <v>579</v>
      </c>
      <c r="D74" s="58" t="s">
        <v>298</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c r="A75" s="58" t="s">
        <v>341</v>
      </c>
      <c r="B75" s="58" t="s">
        <v>384</v>
      </c>
      <c r="C75" s="58" t="s">
        <v>580</v>
      </c>
      <c r="D75" s="58" t="s">
        <v>298</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c r="A76" s="58" t="s">
        <v>343</v>
      </c>
      <c r="B76" s="58" t="s">
        <v>385</v>
      </c>
      <c r="C76" s="58" t="s">
        <v>581</v>
      </c>
      <c r="D76" s="58" t="s">
        <v>298</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c r="A77" s="58" t="s">
        <v>175</v>
      </c>
      <c r="B77" s="58" t="s">
        <v>386</v>
      </c>
      <c r="C77" s="58" t="s">
        <v>582</v>
      </c>
      <c r="D77" s="58" t="s">
        <v>298</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c r="A78" s="58" t="s">
        <v>173</v>
      </c>
      <c r="B78" s="58"/>
      <c r="C78" s="58" t="s">
        <v>583</v>
      </c>
    </row>
    <row r="79" spans="1:37">
      <c r="A79" s="58" t="s">
        <v>319</v>
      </c>
      <c r="B79" s="58" t="s">
        <v>387</v>
      </c>
      <c r="C79" s="58" t="s">
        <v>584</v>
      </c>
      <c r="D79" s="58" t="s">
        <v>298</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c r="A80" s="58" t="s">
        <v>388</v>
      </c>
      <c r="B80" s="58" t="s">
        <v>389</v>
      </c>
      <c r="C80" s="58" t="s">
        <v>585</v>
      </c>
      <c r="D80" s="58" t="s">
        <v>298</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c r="A81" s="58" t="s">
        <v>390</v>
      </c>
      <c r="B81" s="58" t="s">
        <v>391</v>
      </c>
      <c r="C81" s="58" t="s">
        <v>586</v>
      </c>
      <c r="D81" s="58" t="s">
        <v>298</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c r="A82" s="58" t="s">
        <v>392</v>
      </c>
      <c r="B82" s="58" t="s">
        <v>393</v>
      </c>
      <c r="C82" s="58" t="s">
        <v>587</v>
      </c>
      <c r="D82" s="58" t="s">
        <v>298</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c r="A83" s="58" t="s">
        <v>321</v>
      </c>
      <c r="B83" s="58" t="s">
        <v>394</v>
      </c>
      <c r="C83" s="58" t="s">
        <v>588</v>
      </c>
      <c r="D83" s="58" t="s">
        <v>298</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c r="A84" s="58" t="s">
        <v>323</v>
      </c>
      <c r="B84" s="58" t="s">
        <v>395</v>
      </c>
      <c r="C84" s="58" t="s">
        <v>589</v>
      </c>
      <c r="D84" s="58" t="s">
        <v>298</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c r="A85" s="58" t="s">
        <v>325</v>
      </c>
      <c r="B85" s="58" t="s">
        <v>396</v>
      </c>
      <c r="C85" s="58" t="s">
        <v>590</v>
      </c>
      <c r="D85" s="58" t="s">
        <v>298</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c r="A86" s="58" t="s">
        <v>327</v>
      </c>
      <c r="B86" s="58" t="s">
        <v>397</v>
      </c>
      <c r="C86" s="58" t="s">
        <v>591</v>
      </c>
      <c r="D86" s="58" t="s">
        <v>298</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c r="A87" s="58" t="s">
        <v>329</v>
      </c>
      <c r="B87" s="58" t="s">
        <v>398</v>
      </c>
      <c r="C87" s="58" t="s">
        <v>592</v>
      </c>
      <c r="D87" s="58" t="s">
        <v>298</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c r="A88" s="58" t="s">
        <v>331</v>
      </c>
      <c r="B88" s="58" t="s">
        <v>399</v>
      </c>
      <c r="C88" s="58" t="s">
        <v>593</v>
      </c>
      <c r="D88" s="58" t="s">
        <v>298</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c r="A89" s="58" t="s">
        <v>333</v>
      </c>
      <c r="B89" s="58" t="s">
        <v>400</v>
      </c>
      <c r="C89" s="58" t="s">
        <v>594</v>
      </c>
      <c r="D89" s="58" t="s">
        <v>298</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c r="A90" s="58" t="s">
        <v>335</v>
      </c>
      <c r="B90" s="58" t="s">
        <v>401</v>
      </c>
      <c r="C90" s="58" t="s">
        <v>595</v>
      </c>
      <c r="D90" s="58" t="s">
        <v>298</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c r="A91" s="58" t="s">
        <v>337</v>
      </c>
      <c r="B91" s="58" t="s">
        <v>402</v>
      </c>
      <c r="C91" s="58" t="s">
        <v>596</v>
      </c>
      <c r="D91" s="58" t="s">
        <v>298</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c r="A92" s="58" t="s">
        <v>339</v>
      </c>
      <c r="B92" s="58" t="s">
        <v>403</v>
      </c>
      <c r="C92" s="58" t="s">
        <v>597</v>
      </c>
      <c r="D92" s="58" t="s">
        <v>298</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c r="A93" s="58" t="s">
        <v>341</v>
      </c>
      <c r="B93" s="58" t="s">
        <v>404</v>
      </c>
      <c r="C93" s="58" t="s">
        <v>598</v>
      </c>
      <c r="D93" s="58" t="s">
        <v>298</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c r="A94" s="58" t="s">
        <v>343</v>
      </c>
      <c r="B94" s="58" t="s">
        <v>405</v>
      </c>
      <c r="C94" s="58" t="s">
        <v>599</v>
      </c>
      <c r="D94" s="58" t="s">
        <v>298</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c r="A95" s="58" t="s">
        <v>175</v>
      </c>
      <c r="B95" s="58" t="s">
        <v>406</v>
      </c>
      <c r="C95" s="58" t="s">
        <v>600</v>
      </c>
      <c r="D95" s="58" t="s">
        <v>298</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c r="A96" s="58" t="s">
        <v>174</v>
      </c>
      <c r="B96" s="58"/>
      <c r="C96" s="58" t="s">
        <v>601</v>
      </c>
    </row>
    <row r="97" spans="1:37">
      <c r="A97" s="58" t="s">
        <v>319</v>
      </c>
      <c r="B97" s="58" t="s">
        <v>407</v>
      </c>
      <c r="C97" s="58" t="s">
        <v>602</v>
      </c>
      <c r="D97" s="58" t="s">
        <v>509</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c r="A98" s="58" t="s">
        <v>388</v>
      </c>
      <c r="B98" s="58" t="s">
        <v>408</v>
      </c>
      <c r="C98" s="58" t="s">
        <v>603</v>
      </c>
      <c r="D98" s="58" t="s">
        <v>509</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c r="A99" s="58" t="s">
        <v>390</v>
      </c>
      <c r="B99" s="58" t="s">
        <v>409</v>
      </c>
      <c r="C99" s="58" t="s">
        <v>604</v>
      </c>
      <c r="D99" s="58" t="s">
        <v>509</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c r="A100" s="58" t="s">
        <v>392</v>
      </c>
      <c r="B100" s="58" t="s">
        <v>410</v>
      </c>
      <c r="C100" s="58" t="s">
        <v>605</v>
      </c>
      <c r="D100" s="58" t="s">
        <v>509</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c r="A101" s="58" t="s">
        <v>321</v>
      </c>
      <c r="B101" s="58" t="s">
        <v>411</v>
      </c>
      <c r="C101" s="58" t="s">
        <v>606</v>
      </c>
      <c r="D101" s="58" t="s">
        <v>509</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c r="A102" s="58" t="s">
        <v>388</v>
      </c>
      <c r="B102" s="58" t="s">
        <v>412</v>
      </c>
      <c r="C102" s="58" t="s">
        <v>607</v>
      </c>
      <c r="D102" s="58" t="s">
        <v>509</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c r="A103" s="58" t="s">
        <v>390</v>
      </c>
      <c r="B103" s="58" t="s">
        <v>413</v>
      </c>
      <c r="C103" s="58" t="s">
        <v>608</v>
      </c>
      <c r="D103" s="58" t="s">
        <v>509</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c r="A104" s="58" t="s">
        <v>392</v>
      </c>
      <c r="B104" s="58" t="s">
        <v>414</v>
      </c>
      <c r="C104" s="58" t="s">
        <v>609</v>
      </c>
      <c r="D104" s="58" t="s">
        <v>509</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c r="A105" s="58" t="s">
        <v>323</v>
      </c>
      <c r="B105" s="58" t="s">
        <v>415</v>
      </c>
      <c r="C105" s="58" t="s">
        <v>610</v>
      </c>
      <c r="D105" s="58" t="s">
        <v>509</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c r="A106" s="58" t="s">
        <v>388</v>
      </c>
      <c r="B106" s="58" t="s">
        <v>416</v>
      </c>
      <c r="C106" s="58" t="s">
        <v>611</v>
      </c>
      <c r="D106" s="58" t="s">
        <v>509</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c r="A107" s="58" t="s">
        <v>390</v>
      </c>
      <c r="B107" s="58" t="s">
        <v>417</v>
      </c>
      <c r="C107" s="58" t="s">
        <v>612</v>
      </c>
      <c r="D107" s="58" t="s">
        <v>509</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c r="A108" s="58" t="s">
        <v>392</v>
      </c>
      <c r="B108" s="58" t="s">
        <v>418</v>
      </c>
      <c r="C108" s="58" t="s">
        <v>613</v>
      </c>
      <c r="D108" s="58" t="s">
        <v>509</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c r="A109" s="58" t="s">
        <v>325</v>
      </c>
      <c r="B109" s="58" t="s">
        <v>419</v>
      </c>
      <c r="C109" s="58" t="s">
        <v>614</v>
      </c>
      <c r="D109" s="58" t="s">
        <v>509</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c r="A110" s="58" t="s">
        <v>388</v>
      </c>
      <c r="B110" s="58" t="s">
        <v>420</v>
      </c>
      <c r="C110" s="58" t="s">
        <v>615</v>
      </c>
      <c r="D110" s="58" t="s">
        <v>509</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c r="A111" s="58" t="s">
        <v>390</v>
      </c>
      <c r="B111" s="58" t="s">
        <v>421</v>
      </c>
      <c r="C111" s="58" t="s">
        <v>616</v>
      </c>
      <c r="D111" s="58" t="s">
        <v>509</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c r="A112" s="58" t="s">
        <v>392</v>
      </c>
      <c r="B112" s="58" t="s">
        <v>422</v>
      </c>
      <c r="C112" s="58" t="s">
        <v>617</v>
      </c>
      <c r="D112" s="58" t="s">
        <v>509</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c r="A113" s="58" t="s">
        <v>327</v>
      </c>
      <c r="B113" s="58" t="s">
        <v>423</v>
      </c>
      <c r="C113" s="58" t="s">
        <v>618</v>
      </c>
      <c r="D113" s="58" t="s">
        <v>509</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c r="A114" s="58" t="s">
        <v>388</v>
      </c>
      <c r="B114" s="58" t="s">
        <v>424</v>
      </c>
      <c r="C114" s="58" t="s">
        <v>619</v>
      </c>
      <c r="D114" s="58" t="s">
        <v>509</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c r="A115" s="58" t="s">
        <v>390</v>
      </c>
      <c r="B115" s="58" t="s">
        <v>425</v>
      </c>
      <c r="C115" s="58" t="s">
        <v>620</v>
      </c>
      <c r="D115" s="58" t="s">
        <v>509</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c r="A116" s="58" t="s">
        <v>392</v>
      </c>
      <c r="B116" s="58" t="s">
        <v>426</v>
      </c>
      <c r="C116" s="58" t="s">
        <v>621</v>
      </c>
      <c r="D116" s="58" t="s">
        <v>509</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c r="A117" s="58" t="s">
        <v>329</v>
      </c>
      <c r="B117" s="58" t="s">
        <v>427</v>
      </c>
      <c r="C117" s="58" t="s">
        <v>622</v>
      </c>
      <c r="D117" s="58" t="s">
        <v>509</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c r="A118" s="58" t="s">
        <v>388</v>
      </c>
      <c r="B118" s="58" t="s">
        <v>428</v>
      </c>
      <c r="C118" s="58" t="s">
        <v>623</v>
      </c>
      <c r="D118" s="58" t="s">
        <v>509</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c r="A119" s="58" t="s">
        <v>390</v>
      </c>
      <c r="B119" s="58" t="s">
        <v>429</v>
      </c>
      <c r="C119" s="58" t="s">
        <v>624</v>
      </c>
      <c r="D119" s="58" t="s">
        <v>509</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c r="A120" s="58" t="s">
        <v>392</v>
      </c>
      <c r="B120" s="58" t="s">
        <v>430</v>
      </c>
      <c r="C120" s="58" t="s">
        <v>625</v>
      </c>
      <c r="D120" s="58" t="s">
        <v>509</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c r="A121" s="58" t="s">
        <v>331</v>
      </c>
      <c r="B121" s="58" t="s">
        <v>431</v>
      </c>
      <c r="C121" s="58" t="s">
        <v>626</v>
      </c>
      <c r="D121" s="58" t="s">
        <v>509</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c r="A122" s="58" t="s">
        <v>388</v>
      </c>
      <c r="B122" s="58" t="s">
        <v>432</v>
      </c>
      <c r="C122" s="58" t="s">
        <v>627</v>
      </c>
      <c r="D122" s="58" t="s">
        <v>509</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c r="A123" s="58" t="s">
        <v>390</v>
      </c>
      <c r="B123" s="58" t="s">
        <v>433</v>
      </c>
      <c r="C123" s="58" t="s">
        <v>628</v>
      </c>
      <c r="D123" s="58" t="s">
        <v>509</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c r="A124" s="58" t="s">
        <v>392</v>
      </c>
      <c r="B124" s="58" t="s">
        <v>434</v>
      </c>
      <c r="C124" s="58" t="s">
        <v>629</v>
      </c>
      <c r="D124" s="58" t="s">
        <v>509</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c r="A125" s="58" t="s">
        <v>333</v>
      </c>
      <c r="B125" s="58" t="s">
        <v>435</v>
      </c>
      <c r="C125" s="58" t="s">
        <v>630</v>
      </c>
      <c r="D125" s="58" t="s">
        <v>509</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c r="A126" s="58" t="s">
        <v>388</v>
      </c>
      <c r="B126" s="58" t="s">
        <v>436</v>
      </c>
      <c r="C126" s="58" t="s">
        <v>631</v>
      </c>
      <c r="D126" s="58" t="s">
        <v>509</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c r="A127" s="58" t="s">
        <v>390</v>
      </c>
      <c r="B127" s="58" t="s">
        <v>437</v>
      </c>
      <c r="C127" s="58" t="s">
        <v>632</v>
      </c>
      <c r="D127" s="58" t="s">
        <v>509</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c r="A128" s="58" t="s">
        <v>392</v>
      </c>
      <c r="B128" s="58" t="s">
        <v>438</v>
      </c>
      <c r="C128" s="58" t="s">
        <v>633</v>
      </c>
      <c r="D128" s="58" t="s">
        <v>509</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c r="A129" s="58" t="s">
        <v>335</v>
      </c>
      <c r="B129" s="58" t="s">
        <v>439</v>
      </c>
      <c r="C129" s="58" t="s">
        <v>634</v>
      </c>
      <c r="D129" s="58" t="s">
        <v>509</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c r="A130" s="58" t="s">
        <v>388</v>
      </c>
      <c r="B130" s="58" t="s">
        <v>440</v>
      </c>
      <c r="C130" s="58" t="s">
        <v>635</v>
      </c>
      <c r="D130" s="58" t="s">
        <v>509</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c r="A131" s="58" t="s">
        <v>390</v>
      </c>
      <c r="B131" s="58" t="s">
        <v>441</v>
      </c>
      <c r="C131" s="58" t="s">
        <v>636</v>
      </c>
      <c r="D131" s="58" t="s">
        <v>509</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c r="A132" s="58" t="s">
        <v>392</v>
      </c>
      <c r="B132" s="58" t="s">
        <v>442</v>
      </c>
      <c r="C132" s="58" t="s">
        <v>637</v>
      </c>
      <c r="D132" s="58" t="s">
        <v>509</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c r="A133" s="58" t="s">
        <v>337</v>
      </c>
      <c r="B133" s="58" t="s">
        <v>443</v>
      </c>
      <c r="C133" s="58" t="s">
        <v>638</v>
      </c>
      <c r="D133" s="58" t="s">
        <v>509</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c r="A134" s="58" t="s">
        <v>388</v>
      </c>
      <c r="B134" s="58" t="s">
        <v>444</v>
      </c>
      <c r="C134" s="58" t="s">
        <v>639</v>
      </c>
      <c r="D134" s="58" t="s">
        <v>509</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c r="A135" s="58" t="s">
        <v>390</v>
      </c>
      <c r="B135" s="58" t="s">
        <v>445</v>
      </c>
      <c r="C135" s="58" t="s">
        <v>640</v>
      </c>
      <c r="D135" s="58" t="s">
        <v>509</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c r="A136" s="58" t="s">
        <v>392</v>
      </c>
      <c r="B136" s="58" t="s">
        <v>446</v>
      </c>
      <c r="C136" s="58" t="s">
        <v>641</v>
      </c>
      <c r="D136" s="58" t="s">
        <v>509</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c r="A137" s="58" t="s">
        <v>339</v>
      </c>
      <c r="B137" s="58" t="s">
        <v>447</v>
      </c>
      <c r="C137" s="58" t="s">
        <v>642</v>
      </c>
      <c r="D137" s="58" t="s">
        <v>509</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c r="A138" s="58" t="s">
        <v>388</v>
      </c>
      <c r="B138" s="58" t="s">
        <v>448</v>
      </c>
      <c r="C138" s="58" t="s">
        <v>643</v>
      </c>
      <c r="D138" s="58" t="s">
        <v>509</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c r="A139" s="58" t="s">
        <v>390</v>
      </c>
      <c r="B139" s="58" t="s">
        <v>449</v>
      </c>
      <c r="C139" s="58" t="s">
        <v>644</v>
      </c>
      <c r="D139" s="58" t="s">
        <v>509</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c r="A140" s="58" t="s">
        <v>392</v>
      </c>
      <c r="B140" s="58" t="s">
        <v>450</v>
      </c>
      <c r="C140" s="58" t="s">
        <v>645</v>
      </c>
      <c r="D140" s="58" t="s">
        <v>509</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c r="A141" s="58" t="s">
        <v>341</v>
      </c>
      <c r="B141" s="58" t="s">
        <v>451</v>
      </c>
      <c r="C141" s="58" t="s">
        <v>646</v>
      </c>
      <c r="D141" s="58" t="s">
        <v>509</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c r="A142" s="58" t="s">
        <v>388</v>
      </c>
      <c r="B142" s="58" t="s">
        <v>452</v>
      </c>
      <c r="C142" s="58" t="s">
        <v>647</v>
      </c>
      <c r="D142" s="58" t="s">
        <v>509</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c r="A143" s="58" t="s">
        <v>390</v>
      </c>
      <c r="B143" s="58" t="s">
        <v>453</v>
      </c>
      <c r="C143" s="58" t="s">
        <v>648</v>
      </c>
      <c r="D143" s="58" t="s">
        <v>509</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c r="A144" s="58" t="s">
        <v>392</v>
      </c>
      <c r="B144" s="58" t="s">
        <v>454</v>
      </c>
      <c r="C144" s="58" t="s">
        <v>649</v>
      </c>
      <c r="D144" s="58" t="s">
        <v>509</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c r="A145" s="58" t="s">
        <v>343</v>
      </c>
      <c r="B145" s="58" t="s">
        <v>455</v>
      </c>
      <c r="C145" s="58" t="s">
        <v>650</v>
      </c>
      <c r="D145" s="58" t="s">
        <v>509</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c r="A146" s="58" t="s">
        <v>388</v>
      </c>
      <c r="B146" s="58" t="s">
        <v>456</v>
      </c>
      <c r="C146" s="58" t="s">
        <v>651</v>
      </c>
      <c r="D146" s="58" t="s">
        <v>509</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c r="A147" s="58" t="s">
        <v>390</v>
      </c>
      <c r="B147" s="58" t="s">
        <v>457</v>
      </c>
      <c r="C147" s="58" t="s">
        <v>652</v>
      </c>
      <c r="D147" s="58" t="s">
        <v>509</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c r="A148" s="58" t="s">
        <v>392</v>
      </c>
      <c r="B148" s="58" t="s">
        <v>458</v>
      </c>
      <c r="C148" s="58" t="s">
        <v>653</v>
      </c>
      <c r="D148" s="58" t="s">
        <v>509</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c r="A149" s="58" t="s">
        <v>175</v>
      </c>
      <c r="B149" s="58" t="s">
        <v>459</v>
      </c>
      <c r="C149" s="58" t="s">
        <v>654</v>
      </c>
      <c r="D149" s="58" t="s">
        <v>509</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c r="A150" s="58" t="s">
        <v>176</v>
      </c>
      <c r="B150" s="58"/>
      <c r="C150" s="58" t="s">
        <v>655</v>
      </c>
    </row>
    <row r="151" spans="1:37">
      <c r="A151" s="58" t="s">
        <v>460</v>
      </c>
      <c r="B151" s="58" t="s">
        <v>461</v>
      </c>
      <c r="C151" s="58" t="s">
        <v>656</v>
      </c>
      <c r="D151" s="58" t="s">
        <v>520</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c r="A152" s="58" t="s">
        <v>462</v>
      </c>
      <c r="B152" s="58" t="s">
        <v>463</v>
      </c>
      <c r="C152" s="58" t="s">
        <v>657</v>
      </c>
      <c r="D152" s="58" t="s">
        <v>520</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c r="A153" s="58" t="s">
        <v>464</v>
      </c>
      <c r="B153" s="58" t="s">
        <v>465</v>
      </c>
      <c r="C153" s="58" t="s">
        <v>658</v>
      </c>
      <c r="D153" s="58" t="s">
        <v>520</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c r="A154" s="58" t="s">
        <v>466</v>
      </c>
      <c r="B154" s="58" t="s">
        <v>467</v>
      </c>
      <c r="C154" s="58" t="s">
        <v>659</v>
      </c>
      <c r="D154" s="58" t="s">
        <v>520</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c r="A155" s="58" t="s">
        <v>468</v>
      </c>
      <c r="B155" s="58" t="s">
        <v>469</v>
      </c>
      <c r="C155" s="58" t="s">
        <v>660</v>
      </c>
      <c r="D155" s="58" t="s">
        <v>520</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c r="A156" s="58" t="s">
        <v>470</v>
      </c>
      <c r="B156" s="58" t="s">
        <v>471</v>
      </c>
      <c r="C156" s="58" t="s">
        <v>661</v>
      </c>
      <c r="D156" s="58" t="s">
        <v>520</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c r="A157" s="58" t="s">
        <v>472</v>
      </c>
      <c r="B157" s="58" t="s">
        <v>473</v>
      </c>
      <c r="C157" s="58" t="s">
        <v>662</v>
      </c>
      <c r="D157" s="58" t="s">
        <v>520</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c r="A158" s="58" t="s">
        <v>474</v>
      </c>
      <c r="B158" s="58" t="s">
        <v>475</v>
      </c>
      <c r="C158" s="58" t="s">
        <v>663</v>
      </c>
      <c r="D158" s="58" t="s">
        <v>520</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c r="A159" s="58" t="s">
        <v>476</v>
      </c>
      <c r="B159" s="58" t="s">
        <v>477</v>
      </c>
      <c r="C159" s="58" t="s">
        <v>664</v>
      </c>
      <c r="D159" s="58" t="s">
        <v>520</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c r="A160" s="58" t="s">
        <v>478</v>
      </c>
      <c r="B160" s="58"/>
      <c r="C160" s="58" t="s">
        <v>665</v>
      </c>
    </row>
    <row r="161" spans="1:37">
      <c r="A161" s="58" t="s">
        <v>479</v>
      </c>
      <c r="B161" s="58"/>
      <c r="C161" s="58" t="s">
        <v>666</v>
      </c>
    </row>
    <row r="162" spans="1:37">
      <c r="A162" s="58" t="s">
        <v>388</v>
      </c>
      <c r="B162" s="58" t="s">
        <v>480</v>
      </c>
      <c r="C162" s="58" t="s">
        <v>667</v>
      </c>
      <c r="D162" s="58" t="s">
        <v>668</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c r="A163" s="58" t="s">
        <v>390</v>
      </c>
      <c r="B163" s="58" t="s">
        <v>481</v>
      </c>
      <c r="C163" s="58" t="s">
        <v>669</v>
      </c>
      <c r="D163" s="58" t="s">
        <v>668</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c r="A164" s="58" t="s">
        <v>392</v>
      </c>
      <c r="B164" s="58" t="s">
        <v>482</v>
      </c>
      <c r="C164" s="58" t="s">
        <v>670</v>
      </c>
      <c r="D164" s="58" t="s">
        <v>668</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c r="A165" s="58" t="s">
        <v>483</v>
      </c>
      <c r="B165" s="58" t="s">
        <v>484</v>
      </c>
      <c r="C165" s="58" t="s">
        <v>671</v>
      </c>
      <c r="D165" s="58" t="s">
        <v>668</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c r="A166" s="58" t="s">
        <v>485</v>
      </c>
      <c r="B166" s="58"/>
      <c r="C166" s="58" t="s">
        <v>672</v>
      </c>
    </row>
    <row r="167" spans="1:37">
      <c r="A167" s="58" t="s">
        <v>388</v>
      </c>
      <c r="B167" s="58" t="s">
        <v>486</v>
      </c>
      <c r="C167" s="58" t="s">
        <v>673</v>
      </c>
      <c r="D167" s="58" t="s">
        <v>668</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c r="A168" s="58" t="s">
        <v>390</v>
      </c>
      <c r="B168" s="58" t="s">
        <v>487</v>
      </c>
      <c r="C168" s="58" t="s">
        <v>674</v>
      </c>
      <c r="D168" s="58" t="s">
        <v>668</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c r="A169" s="58" t="s">
        <v>392</v>
      </c>
      <c r="B169" s="58" t="s">
        <v>488</v>
      </c>
      <c r="C169" s="58" t="s">
        <v>675</v>
      </c>
      <c r="D169" s="58" t="s">
        <v>668</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c r="A170" s="58" t="s">
        <v>483</v>
      </c>
      <c r="B170" s="58" t="s">
        <v>489</v>
      </c>
      <c r="C170" s="58" t="s">
        <v>676</v>
      </c>
      <c r="D170" s="58" t="s">
        <v>668</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c r="A171" s="58" t="s">
        <v>178</v>
      </c>
      <c r="B171" s="58"/>
      <c r="C171" s="58" t="s">
        <v>677</v>
      </c>
    </row>
    <row r="172" spans="1:37">
      <c r="A172" s="58" t="s">
        <v>490</v>
      </c>
      <c r="B172" s="58"/>
      <c r="C172" s="58" t="s">
        <v>678</v>
      </c>
    </row>
    <row r="173" spans="1:37">
      <c r="A173" s="58" t="s">
        <v>319</v>
      </c>
      <c r="B173" s="58" t="s">
        <v>491</v>
      </c>
      <c r="C173" s="58" t="s">
        <v>679</v>
      </c>
      <c r="D173" s="58" t="s">
        <v>680</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c r="A174" s="58" t="s">
        <v>321</v>
      </c>
      <c r="B174" s="58" t="s">
        <v>492</v>
      </c>
      <c r="C174" s="58" t="s">
        <v>681</v>
      </c>
      <c r="D174" s="58" t="s">
        <v>680</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c r="A175" s="58" t="s">
        <v>323</v>
      </c>
      <c r="B175" s="58" t="s">
        <v>493</v>
      </c>
      <c r="C175" s="58" t="s">
        <v>682</v>
      </c>
      <c r="D175" s="58" t="s">
        <v>680</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c r="A176" s="58" t="s">
        <v>325</v>
      </c>
      <c r="B176" s="58" t="s">
        <v>494</v>
      </c>
      <c r="C176" s="58" t="s">
        <v>683</v>
      </c>
      <c r="D176" s="58" t="s">
        <v>680</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c r="A177" s="58" t="s">
        <v>327</v>
      </c>
      <c r="B177" s="58" t="s">
        <v>495</v>
      </c>
      <c r="C177" s="58" t="s">
        <v>684</v>
      </c>
      <c r="D177" s="58" t="s">
        <v>680</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c r="A178" s="58" t="s">
        <v>329</v>
      </c>
      <c r="B178" s="58" t="s">
        <v>496</v>
      </c>
      <c r="C178" s="58" t="s">
        <v>685</v>
      </c>
      <c r="D178" s="58" t="s">
        <v>680</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c r="A179" s="58" t="s">
        <v>331</v>
      </c>
      <c r="B179" s="58" t="s">
        <v>497</v>
      </c>
      <c r="C179" s="58" t="s">
        <v>686</v>
      </c>
      <c r="D179" s="58" t="s">
        <v>680</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c r="A180" s="58" t="s">
        <v>333</v>
      </c>
      <c r="B180" s="58" t="s">
        <v>498</v>
      </c>
      <c r="C180" s="58" t="s">
        <v>687</v>
      </c>
      <c r="D180" s="58" t="s">
        <v>680</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c r="A181" s="58" t="s">
        <v>335</v>
      </c>
      <c r="B181" s="58" t="s">
        <v>499</v>
      </c>
      <c r="C181" s="58" t="s">
        <v>688</v>
      </c>
      <c r="D181" s="58" t="s">
        <v>680</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c r="A182" s="58" t="s">
        <v>337</v>
      </c>
      <c r="B182" s="58" t="s">
        <v>500</v>
      </c>
      <c r="C182" s="58" t="s">
        <v>689</v>
      </c>
      <c r="D182" s="58" t="s">
        <v>680</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c r="A183" s="58" t="s">
        <v>339</v>
      </c>
      <c r="B183" s="58" t="s">
        <v>501</v>
      </c>
      <c r="C183" s="58" t="s">
        <v>690</v>
      </c>
      <c r="D183" s="58" t="s">
        <v>680</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c r="A184" s="58" t="s">
        <v>341</v>
      </c>
      <c r="B184" s="58" t="s">
        <v>502</v>
      </c>
      <c r="C184" s="58" t="s">
        <v>691</v>
      </c>
      <c r="D184" s="58" t="s">
        <v>680</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c r="A185" s="58" t="s">
        <v>343</v>
      </c>
      <c r="B185" s="58" t="s">
        <v>503</v>
      </c>
      <c r="C185" s="58" t="s">
        <v>692</v>
      </c>
      <c r="D185" s="58" t="s">
        <v>680</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c r="A186" s="58" t="s">
        <v>175</v>
      </c>
      <c r="B186" s="58" t="s">
        <v>504</v>
      </c>
      <c r="C186" s="58" t="s">
        <v>693</v>
      </c>
      <c r="D186" s="58" t="s">
        <v>680</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c r="A187" s="58" t="s">
        <v>505</v>
      </c>
      <c r="B187" s="58" t="s">
        <v>506</v>
      </c>
      <c r="C187" s="58" t="s">
        <v>694</v>
      </c>
      <c r="D187" s="58" t="s">
        <v>695</v>
      </c>
      <c r="E187" s="58" t="s">
        <v>680</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c r="A188" s="58" t="s">
        <v>507</v>
      </c>
      <c r="B188" s="58" t="s">
        <v>506</v>
      </c>
      <c r="C188" s="58" t="s">
        <v>696</v>
      </c>
      <c r="D188" s="58" t="s">
        <v>697</v>
      </c>
      <c r="E188" s="58" t="s">
        <v>680</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2" activePane="bottomRight" state="frozen"/>
      <selection pane="topRight" activeCell="C1" sqref="C1"/>
      <selection pane="bottomLeft" activeCell="A2" sqref="A2"/>
      <selection pane="bottomRight"/>
    </sheetView>
  </sheetViews>
  <sheetFormatPr defaultRowHeight="15" customHeight="1"/>
  <cols>
    <col min="1" max="1" width="45.7109375" customWidth="1"/>
    <col min="2" max="2" width="69.28515625" customWidth="1"/>
  </cols>
  <sheetData>
    <row r="1" spans="1:37" ht="15" customHeight="1">
      <c r="A1" t="s">
        <v>698</v>
      </c>
    </row>
    <row r="2" spans="1:37" ht="15" customHeight="1">
      <c r="A2" t="s">
        <v>699</v>
      </c>
    </row>
    <row r="3" spans="1:37" ht="15" customHeight="1">
      <c r="A3" t="s">
        <v>700</v>
      </c>
    </row>
    <row r="4" spans="1:37" ht="15" customHeight="1">
      <c r="A4" t="s">
        <v>279</v>
      </c>
    </row>
    <row r="5" spans="1:37" ht="15" customHeight="1">
      <c r="B5" t="s">
        <v>306</v>
      </c>
      <c r="C5" t="s">
        <v>508</v>
      </c>
      <c r="D5" t="s">
        <v>509</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510</v>
      </c>
    </row>
    <row r="6" spans="1:37" ht="15" customHeight="1">
      <c r="A6" t="s">
        <v>274</v>
      </c>
      <c r="C6" t="s">
        <v>701</v>
      </c>
    </row>
    <row r="7" spans="1:37" ht="15" customHeight="1">
      <c r="A7" t="s">
        <v>702</v>
      </c>
      <c r="C7" t="s">
        <v>703</v>
      </c>
    </row>
    <row r="8" spans="1:37" ht="15" customHeight="1">
      <c r="A8" t="s">
        <v>704</v>
      </c>
      <c r="C8" t="s">
        <v>705</v>
      </c>
    </row>
    <row r="9" spans="1:37" ht="15" customHeight="1">
      <c r="A9" t="s">
        <v>706</v>
      </c>
      <c r="B9" t="s">
        <v>707</v>
      </c>
      <c r="C9" t="s">
        <v>708</v>
      </c>
      <c r="D9" t="s">
        <v>298</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3" customFormat="1" ht="15" customHeight="1">
      <c r="A10" s="83" t="s">
        <v>709</v>
      </c>
      <c r="B10" s="83" t="s">
        <v>710</v>
      </c>
      <c r="C10" s="83" t="s">
        <v>711</v>
      </c>
      <c r="D10" s="83" t="s">
        <v>298</v>
      </c>
      <c r="E10" s="83">
        <v>12.993387999999999</v>
      </c>
      <c r="F10" s="83">
        <v>13.085564</v>
      </c>
      <c r="G10" s="83">
        <v>13.426015</v>
      </c>
      <c r="H10" s="83">
        <v>13.682649</v>
      </c>
      <c r="I10" s="83">
        <v>13.986616</v>
      </c>
      <c r="J10" s="83">
        <v>14.255686000000001</v>
      </c>
      <c r="K10" s="83">
        <v>14.576639</v>
      </c>
      <c r="L10" s="83">
        <v>14.91924</v>
      </c>
      <c r="M10" s="83">
        <v>15.298795</v>
      </c>
      <c r="N10" s="83">
        <v>15.655293</v>
      </c>
      <c r="O10" s="83">
        <v>16.036183999999999</v>
      </c>
      <c r="P10" s="83">
        <v>16.403683000000001</v>
      </c>
      <c r="Q10" s="83">
        <v>16.869240000000001</v>
      </c>
      <c r="R10" s="83">
        <v>17.3323</v>
      </c>
      <c r="S10" s="83">
        <v>17.859477999999999</v>
      </c>
      <c r="T10" s="83">
        <v>18.381401</v>
      </c>
      <c r="U10" s="83">
        <v>18.955078</v>
      </c>
      <c r="V10" s="83">
        <v>19.562397000000001</v>
      </c>
      <c r="W10" s="83">
        <v>20.127655000000001</v>
      </c>
      <c r="X10" s="83">
        <v>20.680295999999998</v>
      </c>
      <c r="Y10" s="83">
        <v>21.201677</v>
      </c>
      <c r="Z10" s="83">
        <v>21.717047000000001</v>
      </c>
      <c r="AA10" s="83">
        <v>22.233829</v>
      </c>
      <c r="AB10" s="83">
        <v>22.74757</v>
      </c>
      <c r="AC10" s="83">
        <v>23.234901000000001</v>
      </c>
      <c r="AD10" s="83">
        <v>23.752506</v>
      </c>
      <c r="AE10" s="83">
        <v>24.289179000000001</v>
      </c>
      <c r="AF10" s="83">
        <v>24.883963000000001</v>
      </c>
      <c r="AG10" s="83">
        <v>25.396719000000001</v>
      </c>
      <c r="AH10" s="83">
        <v>25.982728999999999</v>
      </c>
      <c r="AI10" s="83">
        <v>26.591958999999999</v>
      </c>
      <c r="AJ10" s="83">
        <v>27.240181</v>
      </c>
      <c r="AK10" s="84">
        <v>2.4E-2</v>
      </c>
    </row>
    <row r="11" spans="1:37" ht="15" customHeight="1">
      <c r="A11" t="s">
        <v>712</v>
      </c>
      <c r="B11" t="s">
        <v>713</v>
      </c>
      <c r="C11" t="s">
        <v>714</v>
      </c>
      <c r="D11" t="s">
        <v>298</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715</v>
      </c>
      <c r="B12" t="s">
        <v>716</v>
      </c>
      <c r="C12" t="s">
        <v>717</v>
      </c>
      <c r="D12" t="s">
        <v>298</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718</v>
      </c>
      <c r="B13" t="s">
        <v>719</v>
      </c>
      <c r="C13" t="s">
        <v>720</v>
      </c>
      <c r="D13" t="s">
        <v>298</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721</v>
      </c>
      <c r="B14" t="s">
        <v>722</v>
      </c>
      <c r="C14" t="s">
        <v>723</v>
      </c>
      <c r="D14" t="s">
        <v>298</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724</v>
      </c>
      <c r="B15" t="s">
        <v>725</v>
      </c>
      <c r="C15" t="s">
        <v>726</v>
      </c>
      <c r="D15" t="s">
        <v>298</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727</v>
      </c>
      <c r="B16" t="s">
        <v>728</v>
      </c>
      <c r="C16" t="s">
        <v>729</v>
      </c>
      <c r="D16" t="s">
        <v>298</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730</v>
      </c>
      <c r="B17" t="s">
        <v>731</v>
      </c>
      <c r="C17" t="s">
        <v>732</v>
      </c>
      <c r="D17" t="s">
        <v>298</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733</v>
      </c>
      <c r="B18" t="s">
        <v>734</v>
      </c>
      <c r="C18" t="s">
        <v>735</v>
      </c>
      <c r="D18" t="s">
        <v>298</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736</v>
      </c>
      <c r="C19" t="s">
        <v>737</v>
      </c>
    </row>
    <row r="20" spans="1:37" ht="15" customHeight="1">
      <c r="A20" t="s">
        <v>706</v>
      </c>
      <c r="B20" t="s">
        <v>738</v>
      </c>
      <c r="C20" t="s">
        <v>739</v>
      </c>
      <c r="D20" t="s">
        <v>298</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3" customFormat="1" ht="15" customHeight="1">
      <c r="A21" s="83" t="s">
        <v>709</v>
      </c>
      <c r="B21" s="83" t="s">
        <v>740</v>
      </c>
      <c r="C21" s="83" t="s">
        <v>741</v>
      </c>
      <c r="D21" s="83" t="s">
        <v>298</v>
      </c>
      <c r="E21" s="83">
        <v>16.566603000000001</v>
      </c>
      <c r="F21" s="83">
        <v>16.396280000000001</v>
      </c>
      <c r="G21" s="83">
        <v>16.439896000000001</v>
      </c>
      <c r="H21" s="83">
        <v>16.529689999999999</v>
      </c>
      <c r="I21" s="83">
        <v>16.688790999999998</v>
      </c>
      <c r="J21" s="83">
        <v>16.827316</v>
      </c>
      <c r="K21" s="83">
        <v>17.001038000000001</v>
      </c>
      <c r="L21" s="83">
        <v>17.231853000000001</v>
      </c>
      <c r="M21" s="83">
        <v>17.535267000000001</v>
      </c>
      <c r="N21" s="83">
        <v>17.869351999999999</v>
      </c>
      <c r="O21" s="83">
        <v>18.247271000000001</v>
      </c>
      <c r="P21" s="83">
        <v>18.587626</v>
      </c>
      <c r="Q21" s="83">
        <v>19.025107999999999</v>
      </c>
      <c r="R21" s="83">
        <v>19.452936000000001</v>
      </c>
      <c r="S21" s="83">
        <v>19.913948000000001</v>
      </c>
      <c r="T21" s="83">
        <v>20.349620999999999</v>
      </c>
      <c r="U21" s="83">
        <v>20.815242999999999</v>
      </c>
      <c r="V21" s="83">
        <v>21.332705000000001</v>
      </c>
      <c r="W21" s="83">
        <v>21.817457000000001</v>
      </c>
      <c r="X21" s="83">
        <v>22.307468</v>
      </c>
      <c r="Y21" s="83">
        <v>22.81044</v>
      </c>
      <c r="Z21" s="83">
        <v>23.333673000000001</v>
      </c>
      <c r="AA21" s="83">
        <v>23.874891000000002</v>
      </c>
      <c r="AB21" s="83">
        <v>24.436152</v>
      </c>
      <c r="AC21" s="83">
        <v>25.008697999999999</v>
      </c>
      <c r="AD21" s="83">
        <v>25.639744</v>
      </c>
      <c r="AE21" s="83">
        <v>26.300379</v>
      </c>
      <c r="AF21" s="83">
        <v>27.032423000000001</v>
      </c>
      <c r="AG21" s="83">
        <v>27.666231</v>
      </c>
      <c r="AH21" s="83">
        <v>28.366410999999999</v>
      </c>
      <c r="AI21" s="83">
        <v>29.091557999999999</v>
      </c>
      <c r="AJ21" s="83">
        <v>29.820221</v>
      </c>
      <c r="AK21" s="84">
        <v>1.9E-2</v>
      </c>
    </row>
    <row r="22" spans="1:37" ht="15" customHeight="1">
      <c r="A22" t="s">
        <v>712</v>
      </c>
      <c r="B22" t="s">
        <v>742</v>
      </c>
      <c r="C22" t="s">
        <v>743</v>
      </c>
      <c r="D22" t="s">
        <v>298</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715</v>
      </c>
      <c r="B23" t="s">
        <v>744</v>
      </c>
      <c r="C23" t="s">
        <v>745</v>
      </c>
      <c r="D23" t="s">
        <v>298</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718</v>
      </c>
      <c r="B24" t="s">
        <v>746</v>
      </c>
      <c r="C24" t="s">
        <v>747</v>
      </c>
      <c r="D24" t="s">
        <v>298</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721</v>
      </c>
      <c r="B25" t="s">
        <v>748</v>
      </c>
      <c r="C25" t="s">
        <v>749</v>
      </c>
      <c r="D25" t="s">
        <v>298</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724</v>
      </c>
      <c r="B26" t="s">
        <v>750</v>
      </c>
      <c r="C26" t="s">
        <v>751</v>
      </c>
      <c r="D26" t="s">
        <v>298</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727</v>
      </c>
      <c r="B27" t="s">
        <v>752</v>
      </c>
      <c r="C27" t="s">
        <v>753</v>
      </c>
      <c r="D27" t="s">
        <v>298</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730</v>
      </c>
      <c r="B28" t="s">
        <v>754</v>
      </c>
      <c r="C28" t="s">
        <v>755</v>
      </c>
      <c r="D28" t="s">
        <v>298</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756</v>
      </c>
      <c r="B29" t="s">
        <v>757</v>
      </c>
      <c r="C29" t="s">
        <v>758</v>
      </c>
      <c r="D29" t="s">
        <v>298</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759</v>
      </c>
      <c r="C30" t="s">
        <v>760</v>
      </c>
    </row>
    <row r="31" spans="1:37" ht="15" customHeight="1">
      <c r="A31" t="s">
        <v>706</v>
      </c>
      <c r="B31" t="s">
        <v>761</v>
      </c>
      <c r="C31" t="s">
        <v>762</v>
      </c>
      <c r="D31" t="s">
        <v>298</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3" customFormat="1" ht="15" customHeight="1">
      <c r="A32" s="83" t="s">
        <v>709</v>
      </c>
      <c r="B32" s="83" t="s">
        <v>763</v>
      </c>
      <c r="C32" s="83" t="s">
        <v>764</v>
      </c>
      <c r="D32" s="83" t="s">
        <v>298</v>
      </c>
      <c r="E32" s="83">
        <v>0.18604699999999999</v>
      </c>
      <c r="F32" s="83">
        <v>0.164021</v>
      </c>
      <c r="G32" s="83">
        <v>0.147254</v>
      </c>
      <c r="H32" s="83">
        <v>0.13270699999999999</v>
      </c>
      <c r="I32" s="83">
        <v>0.121167</v>
      </c>
      <c r="J32" s="83">
        <v>0.111348</v>
      </c>
      <c r="K32" s="83">
        <v>0.10306899999999999</v>
      </c>
      <c r="L32" s="83">
        <v>9.6655000000000005E-2</v>
      </c>
      <c r="M32" s="83">
        <v>9.1883999999999993E-2</v>
      </c>
      <c r="N32" s="83">
        <v>8.7783E-2</v>
      </c>
      <c r="O32" s="83">
        <v>8.4326999999999999E-2</v>
      </c>
      <c r="P32" s="83">
        <v>8.1729999999999997E-2</v>
      </c>
      <c r="Q32" s="83">
        <v>7.9777000000000001E-2</v>
      </c>
      <c r="R32" s="83">
        <v>7.7663999999999997E-2</v>
      </c>
      <c r="S32" s="83">
        <v>7.6067999999999997E-2</v>
      </c>
      <c r="T32" s="83">
        <v>7.4709999999999999E-2</v>
      </c>
      <c r="U32" s="83">
        <v>7.3875999999999997E-2</v>
      </c>
      <c r="V32" s="83">
        <v>7.3050000000000004E-2</v>
      </c>
      <c r="W32" s="83">
        <v>7.2313000000000002E-2</v>
      </c>
      <c r="X32" s="83">
        <v>7.1783E-2</v>
      </c>
      <c r="Y32" s="83">
        <v>7.1441000000000004E-2</v>
      </c>
      <c r="Z32" s="83">
        <v>7.1091000000000001E-2</v>
      </c>
      <c r="AA32" s="83">
        <v>7.0878999999999998E-2</v>
      </c>
      <c r="AB32" s="83">
        <v>7.0614999999999997E-2</v>
      </c>
      <c r="AC32" s="83">
        <v>7.0347999999999994E-2</v>
      </c>
      <c r="AD32" s="83">
        <v>7.0442000000000005E-2</v>
      </c>
      <c r="AE32" s="83">
        <v>7.0763000000000006E-2</v>
      </c>
      <c r="AF32" s="83">
        <v>7.1356000000000003E-2</v>
      </c>
      <c r="AG32" s="83">
        <v>7.1734000000000006E-2</v>
      </c>
      <c r="AH32" s="83">
        <v>7.2326000000000001E-2</v>
      </c>
      <c r="AI32" s="83">
        <v>7.2960999999999998E-2</v>
      </c>
      <c r="AJ32" s="83">
        <v>7.3634000000000005E-2</v>
      </c>
      <c r="AK32" s="84">
        <v>-2.9000000000000001E-2</v>
      </c>
    </row>
    <row r="33" spans="1:37" ht="15" customHeight="1">
      <c r="A33" t="s">
        <v>712</v>
      </c>
      <c r="B33" t="s">
        <v>765</v>
      </c>
      <c r="C33" t="s">
        <v>766</v>
      </c>
      <c r="D33" t="s">
        <v>298</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715</v>
      </c>
      <c r="B34" t="s">
        <v>767</v>
      </c>
      <c r="C34" t="s">
        <v>768</v>
      </c>
      <c r="D34" t="s">
        <v>298</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718</v>
      </c>
      <c r="B35" t="s">
        <v>769</v>
      </c>
      <c r="C35" t="s">
        <v>770</v>
      </c>
      <c r="D35" t="s">
        <v>298</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721</v>
      </c>
      <c r="B36" t="s">
        <v>771</v>
      </c>
      <c r="C36" t="s">
        <v>772</v>
      </c>
      <c r="D36" t="s">
        <v>298</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724</v>
      </c>
      <c r="B37" t="s">
        <v>773</v>
      </c>
      <c r="C37" t="s">
        <v>774</v>
      </c>
      <c r="D37" t="s">
        <v>298</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727</v>
      </c>
      <c r="B38" t="s">
        <v>775</v>
      </c>
      <c r="C38" t="s">
        <v>776</v>
      </c>
      <c r="D38" t="s">
        <v>298</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730</v>
      </c>
      <c r="B39" t="s">
        <v>777</v>
      </c>
      <c r="C39" t="s">
        <v>778</v>
      </c>
      <c r="D39" t="s">
        <v>298</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779</v>
      </c>
      <c r="B40" t="s">
        <v>780</v>
      </c>
      <c r="C40" t="s">
        <v>781</v>
      </c>
      <c r="D40" t="s">
        <v>298</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782</v>
      </c>
      <c r="B41" t="s">
        <v>783</v>
      </c>
      <c r="C41" t="s">
        <v>784</v>
      </c>
      <c r="D41" t="s">
        <v>298</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785</v>
      </c>
      <c r="C42" t="s">
        <v>786</v>
      </c>
    </row>
    <row r="43" spans="1:37" ht="15" customHeight="1">
      <c r="A43" t="s">
        <v>704</v>
      </c>
      <c r="C43" t="s">
        <v>787</v>
      </c>
    </row>
    <row r="44" spans="1:37" ht="15" customHeight="1">
      <c r="A44" t="s">
        <v>706</v>
      </c>
      <c r="B44" t="s">
        <v>788</v>
      </c>
      <c r="C44" t="s">
        <v>789</v>
      </c>
      <c r="D44" t="s">
        <v>680</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709</v>
      </c>
      <c r="B45" t="s">
        <v>790</v>
      </c>
      <c r="C45" t="s">
        <v>791</v>
      </c>
      <c r="D45" t="s">
        <v>680</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712</v>
      </c>
      <c r="B46" t="s">
        <v>792</v>
      </c>
      <c r="C46" t="s">
        <v>793</v>
      </c>
      <c r="D46" t="s">
        <v>680</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715</v>
      </c>
      <c r="B47" t="s">
        <v>794</v>
      </c>
      <c r="C47" t="s">
        <v>795</v>
      </c>
      <c r="D47" t="s">
        <v>680</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718</v>
      </c>
      <c r="B48" t="s">
        <v>796</v>
      </c>
      <c r="C48" t="s">
        <v>797</v>
      </c>
      <c r="D48" t="s">
        <v>680</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721</v>
      </c>
      <c r="B49" t="s">
        <v>798</v>
      </c>
      <c r="C49" t="s">
        <v>799</v>
      </c>
      <c r="D49" t="s">
        <v>680</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724</v>
      </c>
      <c r="B50" t="s">
        <v>800</v>
      </c>
      <c r="C50" t="s">
        <v>801</v>
      </c>
      <c r="D50" t="s">
        <v>680</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727</v>
      </c>
      <c r="B51" t="s">
        <v>802</v>
      </c>
      <c r="C51" t="s">
        <v>803</v>
      </c>
      <c r="D51" t="s">
        <v>680</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730</v>
      </c>
      <c r="B52" t="s">
        <v>804</v>
      </c>
      <c r="C52" t="s">
        <v>805</v>
      </c>
      <c r="D52" t="s">
        <v>680</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733</v>
      </c>
      <c r="B53" t="s">
        <v>806</v>
      </c>
      <c r="C53" t="s">
        <v>807</v>
      </c>
      <c r="D53" t="s">
        <v>680</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736</v>
      </c>
      <c r="C54" t="s">
        <v>808</v>
      </c>
    </row>
    <row r="55" spans="1:37" ht="15" customHeight="1">
      <c r="A55" t="s">
        <v>706</v>
      </c>
      <c r="B55" t="s">
        <v>809</v>
      </c>
      <c r="C55" t="s">
        <v>810</v>
      </c>
      <c r="D55" t="s">
        <v>680</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709</v>
      </c>
      <c r="B56" t="s">
        <v>811</v>
      </c>
      <c r="C56" t="s">
        <v>812</v>
      </c>
      <c r="D56" t="s">
        <v>680</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712</v>
      </c>
      <c r="B57" t="s">
        <v>813</v>
      </c>
      <c r="C57" t="s">
        <v>814</v>
      </c>
      <c r="D57" t="s">
        <v>680</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715</v>
      </c>
      <c r="B58" t="s">
        <v>815</v>
      </c>
      <c r="C58" t="s">
        <v>816</v>
      </c>
      <c r="D58" t="s">
        <v>680</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718</v>
      </c>
      <c r="B59" t="s">
        <v>817</v>
      </c>
      <c r="C59" t="s">
        <v>818</v>
      </c>
      <c r="D59" t="s">
        <v>680</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721</v>
      </c>
      <c r="B60" t="s">
        <v>819</v>
      </c>
      <c r="C60" t="s">
        <v>820</v>
      </c>
      <c r="D60" t="s">
        <v>680</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724</v>
      </c>
      <c r="B61" t="s">
        <v>821</v>
      </c>
      <c r="C61" t="s">
        <v>822</v>
      </c>
      <c r="D61" t="s">
        <v>680</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727</v>
      </c>
      <c r="B62" t="s">
        <v>823</v>
      </c>
      <c r="C62" t="s">
        <v>824</v>
      </c>
      <c r="D62" t="s">
        <v>680</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730</v>
      </c>
      <c r="B63" t="s">
        <v>825</v>
      </c>
      <c r="C63" t="s">
        <v>826</v>
      </c>
      <c r="D63" t="s">
        <v>680</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756</v>
      </c>
      <c r="B64" t="s">
        <v>827</v>
      </c>
      <c r="C64" t="s">
        <v>828</v>
      </c>
      <c r="D64" t="s">
        <v>680</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759</v>
      </c>
      <c r="C65" t="s">
        <v>829</v>
      </c>
    </row>
    <row r="66" spans="1:37" ht="15" customHeight="1">
      <c r="A66" t="s">
        <v>706</v>
      </c>
      <c r="B66" t="s">
        <v>830</v>
      </c>
      <c r="C66" t="s">
        <v>831</v>
      </c>
      <c r="D66" t="s">
        <v>680</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709</v>
      </c>
      <c r="B67" t="s">
        <v>832</v>
      </c>
      <c r="C67" t="s">
        <v>833</v>
      </c>
      <c r="D67" t="s">
        <v>680</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712</v>
      </c>
      <c r="B68" t="s">
        <v>834</v>
      </c>
      <c r="C68" t="s">
        <v>835</v>
      </c>
      <c r="D68" t="s">
        <v>680</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715</v>
      </c>
      <c r="B69" t="s">
        <v>836</v>
      </c>
      <c r="C69" t="s">
        <v>837</v>
      </c>
      <c r="D69" t="s">
        <v>680</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718</v>
      </c>
      <c r="B70" t="s">
        <v>838</v>
      </c>
      <c r="C70" t="s">
        <v>839</v>
      </c>
      <c r="D70" t="s">
        <v>680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721</v>
      </c>
      <c r="B71" t="s">
        <v>840</v>
      </c>
      <c r="C71" t="s">
        <v>841</v>
      </c>
      <c r="D71" t="s">
        <v>680</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724</v>
      </c>
      <c r="B72" t="s">
        <v>842</v>
      </c>
      <c r="C72" t="s">
        <v>843</v>
      </c>
      <c r="D72" t="s">
        <v>680</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727</v>
      </c>
      <c r="B73" t="s">
        <v>844</v>
      </c>
      <c r="C73" t="s">
        <v>845</v>
      </c>
      <c r="D73" t="s">
        <v>680</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730</v>
      </c>
      <c r="B74" t="s">
        <v>846</v>
      </c>
      <c r="C74" t="s">
        <v>847</v>
      </c>
      <c r="D74" t="s">
        <v>680</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779</v>
      </c>
      <c r="B75" t="s">
        <v>848</v>
      </c>
      <c r="C75" t="s">
        <v>849</v>
      </c>
      <c r="D75" t="s">
        <v>680</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704</v>
      </c>
      <c r="B76" t="s">
        <v>850</v>
      </c>
      <c r="C76" t="s">
        <v>851</v>
      </c>
      <c r="E76" t="s">
        <v>852</v>
      </c>
    </row>
    <row r="77" spans="1:37" ht="15" customHeight="1">
      <c r="A77" t="s">
        <v>706</v>
      </c>
      <c r="B77" t="s">
        <v>853</v>
      </c>
      <c r="C77" t="s">
        <v>854</v>
      </c>
      <c r="D77" t="s">
        <v>680</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709</v>
      </c>
      <c r="B78" t="s">
        <v>855</v>
      </c>
      <c r="C78" t="s">
        <v>856</v>
      </c>
      <c r="D78" t="s">
        <v>680</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712</v>
      </c>
      <c r="B79" t="s">
        <v>857</v>
      </c>
      <c r="C79" t="s">
        <v>858</v>
      </c>
      <c r="D79" t="s">
        <v>680</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715</v>
      </c>
      <c r="B80" t="s">
        <v>859</v>
      </c>
      <c r="C80" t="s">
        <v>860</v>
      </c>
      <c r="D80" t="s">
        <v>680</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718</v>
      </c>
      <c r="B81" t="s">
        <v>861</v>
      </c>
      <c r="C81" t="s">
        <v>862</v>
      </c>
      <c r="D81" t="s">
        <v>680</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721</v>
      </c>
      <c r="B82" t="s">
        <v>863</v>
      </c>
      <c r="C82" t="s">
        <v>864</v>
      </c>
      <c r="D82" t="s">
        <v>680</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724</v>
      </c>
      <c r="B83" t="s">
        <v>865</v>
      </c>
      <c r="C83" t="s">
        <v>866</v>
      </c>
      <c r="D83" t="s">
        <v>680</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727</v>
      </c>
      <c r="B84" t="s">
        <v>867</v>
      </c>
      <c r="C84" t="s">
        <v>868</v>
      </c>
      <c r="D84" t="s">
        <v>680</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730</v>
      </c>
      <c r="B85" t="s">
        <v>869</v>
      </c>
      <c r="C85" t="s">
        <v>870</v>
      </c>
      <c r="D85" t="s">
        <v>680</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871</v>
      </c>
      <c r="B86" t="s">
        <v>872</v>
      </c>
      <c r="C86" t="s">
        <v>873</v>
      </c>
      <c r="D86" t="s">
        <v>680</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874</v>
      </c>
      <c r="C87" t="s">
        <v>875</v>
      </c>
    </row>
    <row r="88" spans="1:37" ht="15" customHeight="1">
      <c r="A88" t="s">
        <v>704</v>
      </c>
      <c r="C88" t="s">
        <v>876</v>
      </c>
    </row>
    <row r="89" spans="1:37" ht="15" customHeight="1">
      <c r="A89" t="s">
        <v>706</v>
      </c>
      <c r="B89" t="s">
        <v>877</v>
      </c>
      <c r="C89" t="s">
        <v>878</v>
      </c>
      <c r="D89" t="s">
        <v>879</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709</v>
      </c>
      <c r="B90" t="s">
        <v>880</v>
      </c>
      <c r="C90" t="s">
        <v>881</v>
      </c>
      <c r="D90" t="s">
        <v>882</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712</v>
      </c>
      <c r="B91" t="s">
        <v>883</v>
      </c>
      <c r="C91" t="s">
        <v>884</v>
      </c>
      <c r="D91" t="s">
        <v>882</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715</v>
      </c>
      <c r="B92" t="s">
        <v>885</v>
      </c>
      <c r="C92" t="s">
        <v>886</v>
      </c>
      <c r="D92" t="s">
        <v>882</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718</v>
      </c>
      <c r="B93" t="s">
        <v>887</v>
      </c>
      <c r="C93" t="s">
        <v>888</v>
      </c>
      <c r="D93" t="s">
        <v>882</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721</v>
      </c>
      <c r="B94" t="s">
        <v>889</v>
      </c>
      <c r="C94" t="s">
        <v>890</v>
      </c>
      <c r="D94" t="s">
        <v>879</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724</v>
      </c>
      <c r="B95" t="s">
        <v>891</v>
      </c>
      <c r="C95" t="s">
        <v>892</v>
      </c>
      <c r="D95" t="s">
        <v>879</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727</v>
      </c>
      <c r="B96" t="s">
        <v>893</v>
      </c>
      <c r="C96" t="s">
        <v>894</v>
      </c>
      <c r="D96" t="s">
        <v>882</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730</v>
      </c>
      <c r="B97" t="s">
        <v>895</v>
      </c>
      <c r="C97" t="s">
        <v>896</v>
      </c>
      <c r="D97" t="s">
        <v>879</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897</v>
      </c>
      <c r="B98" t="s">
        <v>898</v>
      </c>
      <c r="C98" t="s">
        <v>899</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736</v>
      </c>
      <c r="C99" t="s">
        <v>900</v>
      </c>
    </row>
    <row r="100" spans="1:37" ht="15" customHeight="1">
      <c r="A100" t="s">
        <v>706</v>
      </c>
      <c r="B100" t="s">
        <v>901</v>
      </c>
      <c r="C100" t="s">
        <v>902</v>
      </c>
      <c r="D100" t="s">
        <v>879</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709</v>
      </c>
      <c r="B101" t="s">
        <v>903</v>
      </c>
      <c r="C101" t="s">
        <v>904</v>
      </c>
      <c r="D101" t="s">
        <v>882</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712</v>
      </c>
      <c r="B102" t="s">
        <v>905</v>
      </c>
      <c r="C102" t="s">
        <v>906</v>
      </c>
      <c r="D102" t="s">
        <v>882</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715</v>
      </c>
      <c r="B103" t="s">
        <v>907</v>
      </c>
      <c r="C103" t="s">
        <v>908</v>
      </c>
      <c r="D103" t="s">
        <v>882</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718</v>
      </c>
      <c r="B104" t="s">
        <v>909</v>
      </c>
      <c r="C104" t="s">
        <v>910</v>
      </c>
      <c r="D104" t="s">
        <v>911</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721</v>
      </c>
      <c r="B105" t="s">
        <v>912</v>
      </c>
      <c r="C105" t="s">
        <v>913</v>
      </c>
      <c r="D105" t="s">
        <v>882</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724</v>
      </c>
      <c r="B106" t="s">
        <v>914</v>
      </c>
      <c r="C106" t="s">
        <v>915</v>
      </c>
      <c r="D106" t="s">
        <v>882</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727</v>
      </c>
      <c r="B107" t="s">
        <v>916</v>
      </c>
      <c r="C107" t="s">
        <v>917</v>
      </c>
      <c r="D107" t="s">
        <v>882</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730</v>
      </c>
      <c r="B108" t="s">
        <v>918</v>
      </c>
      <c r="C108" t="s">
        <v>919</v>
      </c>
      <c r="D108" t="s">
        <v>882</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920</v>
      </c>
      <c r="B109" t="s">
        <v>921</v>
      </c>
      <c r="C109" t="s">
        <v>922</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759</v>
      </c>
      <c r="C110" t="s">
        <v>923</v>
      </c>
    </row>
    <row r="111" spans="1:37" ht="15" customHeight="1">
      <c r="A111" t="s">
        <v>706</v>
      </c>
      <c r="B111" t="s">
        <v>924</v>
      </c>
      <c r="C111" t="s">
        <v>925</v>
      </c>
      <c r="D111" t="s">
        <v>879</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709</v>
      </c>
      <c r="B112" t="s">
        <v>926</v>
      </c>
      <c r="C112" t="s">
        <v>927</v>
      </c>
      <c r="D112" t="s">
        <v>882</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712</v>
      </c>
      <c r="B113" t="s">
        <v>928</v>
      </c>
      <c r="C113" t="s">
        <v>929</v>
      </c>
      <c r="D113" t="s">
        <v>882</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715</v>
      </c>
      <c r="B114" t="s">
        <v>930</v>
      </c>
      <c r="C114" t="s">
        <v>931</v>
      </c>
      <c r="D114" t="s">
        <v>879</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718</v>
      </c>
      <c r="B115" t="s">
        <v>932</v>
      </c>
      <c r="C115" t="s">
        <v>933</v>
      </c>
      <c r="D115" t="s">
        <v>882</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721</v>
      </c>
      <c r="B116" t="s">
        <v>934</v>
      </c>
      <c r="C116" t="s">
        <v>935</v>
      </c>
      <c r="D116" t="s">
        <v>879</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724</v>
      </c>
      <c r="B117" t="s">
        <v>936</v>
      </c>
      <c r="C117" t="s">
        <v>937</v>
      </c>
      <c r="D117" t="s">
        <v>879</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727</v>
      </c>
      <c r="B118" t="s">
        <v>938</v>
      </c>
      <c r="C118" t="s">
        <v>939</v>
      </c>
      <c r="D118" t="s">
        <v>882</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730</v>
      </c>
      <c r="B119" t="s">
        <v>940</v>
      </c>
      <c r="C119" t="s">
        <v>941</v>
      </c>
      <c r="D119" t="s">
        <v>879</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942</v>
      </c>
      <c r="B120" t="s">
        <v>943</v>
      </c>
      <c r="C120" t="s">
        <v>944</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945</v>
      </c>
      <c r="B121" t="s">
        <v>946</v>
      </c>
      <c r="C121" t="s">
        <v>947</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948</v>
      </c>
      <c r="C122" t="s">
        <v>949</v>
      </c>
    </row>
    <row r="123" spans="1:37" ht="15" customHeight="1">
      <c r="A123" t="s">
        <v>704</v>
      </c>
      <c r="C123" t="s">
        <v>950</v>
      </c>
    </row>
    <row r="124" spans="1:37" ht="15" customHeight="1">
      <c r="A124" t="s">
        <v>706</v>
      </c>
      <c r="B124" t="s">
        <v>951</v>
      </c>
      <c r="C124" t="s">
        <v>952</v>
      </c>
      <c r="D124" t="s">
        <v>525</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709</v>
      </c>
      <c r="B125" t="s">
        <v>953</v>
      </c>
      <c r="C125" t="s">
        <v>954</v>
      </c>
      <c r="D125" t="s">
        <v>525</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712</v>
      </c>
      <c r="B126" t="s">
        <v>955</v>
      </c>
      <c r="C126" t="s">
        <v>956</v>
      </c>
      <c r="D126" t="s">
        <v>525</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715</v>
      </c>
      <c r="B127" t="s">
        <v>957</v>
      </c>
      <c r="C127" t="s">
        <v>958</v>
      </c>
      <c r="D127" t="s">
        <v>525</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718</v>
      </c>
      <c r="B128" t="s">
        <v>959</v>
      </c>
      <c r="C128" t="s">
        <v>960</v>
      </c>
      <c r="D128" t="s">
        <v>525</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721</v>
      </c>
      <c r="B129" t="s">
        <v>961</v>
      </c>
      <c r="C129" t="s">
        <v>962</v>
      </c>
      <c r="D129" t="s">
        <v>525</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724</v>
      </c>
      <c r="B130" t="s">
        <v>963</v>
      </c>
      <c r="C130" t="s">
        <v>964</v>
      </c>
      <c r="D130" t="s">
        <v>525</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727</v>
      </c>
      <c r="B131" t="s">
        <v>965</v>
      </c>
      <c r="C131" t="s">
        <v>966</v>
      </c>
      <c r="D131" t="s">
        <v>525</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730</v>
      </c>
      <c r="B132" t="s">
        <v>967</v>
      </c>
      <c r="C132" t="s">
        <v>968</v>
      </c>
      <c r="D132" t="s">
        <v>525</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733</v>
      </c>
      <c r="B133" t="s">
        <v>969</v>
      </c>
      <c r="C133" t="s">
        <v>970</v>
      </c>
      <c r="D133" t="s">
        <v>525</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736</v>
      </c>
      <c r="C134" t="s">
        <v>971</v>
      </c>
    </row>
    <row r="135" spans="1:37" ht="15" customHeight="1">
      <c r="A135" t="s">
        <v>706</v>
      </c>
      <c r="B135" t="s">
        <v>972</v>
      </c>
      <c r="C135" t="s">
        <v>973</v>
      </c>
      <c r="D135" t="s">
        <v>525</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709</v>
      </c>
      <c r="B136" t="s">
        <v>974</v>
      </c>
      <c r="C136" t="s">
        <v>975</v>
      </c>
      <c r="D136" t="s">
        <v>525</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712</v>
      </c>
      <c r="B137" t="s">
        <v>976</v>
      </c>
      <c r="C137" t="s">
        <v>977</v>
      </c>
      <c r="D137" t="s">
        <v>525</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715</v>
      </c>
      <c r="B138" t="s">
        <v>978</v>
      </c>
      <c r="C138" t="s">
        <v>979</v>
      </c>
      <c r="D138" t="s">
        <v>525</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718</v>
      </c>
      <c r="B139" t="s">
        <v>980</v>
      </c>
      <c r="C139" t="s">
        <v>981</v>
      </c>
      <c r="D139" t="s">
        <v>525</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721</v>
      </c>
      <c r="B140" t="s">
        <v>982</v>
      </c>
      <c r="C140" t="s">
        <v>983</v>
      </c>
      <c r="D140" t="s">
        <v>525</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724</v>
      </c>
      <c r="B141" t="s">
        <v>984</v>
      </c>
      <c r="C141" t="s">
        <v>985</v>
      </c>
      <c r="D141" t="s">
        <v>525</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727</v>
      </c>
      <c r="B142" t="s">
        <v>986</v>
      </c>
      <c r="C142" t="s">
        <v>987</v>
      </c>
      <c r="D142" t="s">
        <v>525</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730</v>
      </c>
      <c r="B143" t="s">
        <v>988</v>
      </c>
      <c r="C143" t="s">
        <v>989</v>
      </c>
      <c r="D143" t="s">
        <v>525</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756</v>
      </c>
      <c r="B144" t="s">
        <v>990</v>
      </c>
      <c r="C144" t="s">
        <v>991</v>
      </c>
      <c r="D144" t="s">
        <v>525</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759</v>
      </c>
      <c r="C145" t="s">
        <v>992</v>
      </c>
    </row>
    <row r="146" spans="1:37" ht="15" customHeight="1">
      <c r="A146" t="s">
        <v>706</v>
      </c>
      <c r="B146" t="s">
        <v>993</v>
      </c>
      <c r="C146" t="s">
        <v>994</v>
      </c>
      <c r="D146" t="s">
        <v>525</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709</v>
      </c>
      <c r="B147" t="s">
        <v>995</v>
      </c>
      <c r="C147" t="s">
        <v>996</v>
      </c>
      <c r="D147" t="s">
        <v>525</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712</v>
      </c>
      <c r="B148" t="s">
        <v>997</v>
      </c>
      <c r="C148" t="s">
        <v>998</v>
      </c>
      <c r="D148" t="s">
        <v>525</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715</v>
      </c>
      <c r="B149" t="s">
        <v>999</v>
      </c>
      <c r="C149" t="s">
        <v>1000</v>
      </c>
      <c r="D149" t="s">
        <v>525</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718</v>
      </c>
      <c r="B150" t="s">
        <v>1001</v>
      </c>
      <c r="C150" t="s">
        <v>1002</v>
      </c>
      <c r="D150" t="s">
        <v>525</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721</v>
      </c>
      <c r="B151" t="s">
        <v>1003</v>
      </c>
      <c r="C151" t="s">
        <v>1004</v>
      </c>
      <c r="D151" t="s">
        <v>525</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724</v>
      </c>
      <c r="B152" t="s">
        <v>1005</v>
      </c>
      <c r="C152" t="s">
        <v>1006</v>
      </c>
      <c r="D152" t="s">
        <v>525</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727</v>
      </c>
      <c r="B153" t="s">
        <v>1007</v>
      </c>
      <c r="C153" t="s">
        <v>1008</v>
      </c>
      <c r="D153" t="s">
        <v>525</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730</v>
      </c>
      <c r="B154" t="s">
        <v>1009</v>
      </c>
      <c r="C154" t="s">
        <v>1010</v>
      </c>
      <c r="D154" t="s">
        <v>525</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779</v>
      </c>
      <c r="B155" t="s">
        <v>1011</v>
      </c>
      <c r="C155" t="s">
        <v>1012</v>
      </c>
      <c r="D155" t="s">
        <v>525</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1013</v>
      </c>
      <c r="B156" t="s">
        <v>1014</v>
      </c>
      <c r="C156" t="s">
        <v>1015</v>
      </c>
      <c r="D156" t="s">
        <v>525</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275</v>
      </c>
      <c r="C157" t="s">
        <v>1016</v>
      </c>
    </row>
    <row r="158" spans="1:37" ht="15" customHeight="1">
      <c r="A158" t="s">
        <v>874</v>
      </c>
      <c r="C158" t="s">
        <v>1017</v>
      </c>
    </row>
    <row r="159" spans="1:37" ht="15" customHeight="1">
      <c r="A159" t="s">
        <v>704</v>
      </c>
      <c r="C159" t="s">
        <v>1018</v>
      </c>
    </row>
    <row r="160" spans="1:37" ht="15" customHeight="1">
      <c r="A160" t="s">
        <v>706</v>
      </c>
      <c r="B160" t="s">
        <v>1019</v>
      </c>
      <c r="C160" t="s">
        <v>1020</v>
      </c>
      <c r="D160" t="s">
        <v>879</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709</v>
      </c>
      <c r="B161" t="s">
        <v>1021</v>
      </c>
      <c r="C161" t="s">
        <v>1022</v>
      </c>
      <c r="D161" t="s">
        <v>882</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712</v>
      </c>
      <c r="B162" t="s">
        <v>1023</v>
      </c>
      <c r="C162" t="s">
        <v>1024</v>
      </c>
      <c r="D162" t="s">
        <v>882</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715</v>
      </c>
      <c r="B163" t="s">
        <v>1025</v>
      </c>
      <c r="C163" t="s">
        <v>1026</v>
      </c>
      <c r="D163" t="s">
        <v>882</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718</v>
      </c>
      <c r="B164" t="s">
        <v>1027</v>
      </c>
      <c r="C164" t="s">
        <v>1028</v>
      </c>
      <c r="D164" t="s">
        <v>882</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721</v>
      </c>
      <c r="B165" t="s">
        <v>1029</v>
      </c>
      <c r="C165" t="s">
        <v>1030</v>
      </c>
      <c r="D165" t="s">
        <v>879</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724</v>
      </c>
      <c r="B166" t="s">
        <v>1031</v>
      </c>
      <c r="C166" t="s">
        <v>1032</v>
      </c>
      <c r="D166" t="s">
        <v>879</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727</v>
      </c>
      <c r="B167" t="s">
        <v>1033</v>
      </c>
      <c r="C167" t="s">
        <v>1034</v>
      </c>
      <c r="D167" t="s">
        <v>882</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730</v>
      </c>
      <c r="B168" t="s">
        <v>1035</v>
      </c>
      <c r="C168" t="s">
        <v>1036</v>
      </c>
      <c r="D168" t="s">
        <v>879</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897</v>
      </c>
      <c r="B169" t="s">
        <v>1037</v>
      </c>
      <c r="C169" t="s">
        <v>1038</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736</v>
      </c>
      <c r="C170" t="s">
        <v>1039</v>
      </c>
    </row>
    <row r="171" spans="1:37" ht="15" customHeight="1">
      <c r="A171" t="s">
        <v>706</v>
      </c>
      <c r="B171" t="s">
        <v>1040</v>
      </c>
      <c r="C171" t="s">
        <v>1041</v>
      </c>
      <c r="D171" t="s">
        <v>879</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709</v>
      </c>
      <c r="B172" t="s">
        <v>1042</v>
      </c>
      <c r="C172" t="s">
        <v>1043</v>
      </c>
      <c r="D172" t="s">
        <v>882</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712</v>
      </c>
      <c r="B173" t="s">
        <v>1044</v>
      </c>
      <c r="C173" t="s">
        <v>1045</v>
      </c>
      <c r="D173" t="s">
        <v>882</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715</v>
      </c>
      <c r="B174" t="s">
        <v>1046</v>
      </c>
      <c r="C174" t="s">
        <v>1047</v>
      </c>
      <c r="D174" t="s">
        <v>882</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718</v>
      </c>
      <c r="B175" t="s">
        <v>1048</v>
      </c>
      <c r="C175" t="s">
        <v>1049</v>
      </c>
      <c r="D175" t="s">
        <v>911</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721</v>
      </c>
      <c r="B176" t="s">
        <v>1050</v>
      </c>
      <c r="C176" t="s">
        <v>1051</v>
      </c>
      <c r="D176" t="s">
        <v>882</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724</v>
      </c>
      <c r="B177" t="s">
        <v>1052</v>
      </c>
      <c r="C177" t="s">
        <v>1053</v>
      </c>
      <c r="D177" t="s">
        <v>882</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727</v>
      </c>
      <c r="B178" t="s">
        <v>1054</v>
      </c>
      <c r="C178" t="s">
        <v>1055</v>
      </c>
      <c r="D178" t="s">
        <v>882</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730</v>
      </c>
      <c r="B179" t="s">
        <v>1056</v>
      </c>
      <c r="C179" t="s">
        <v>1057</v>
      </c>
      <c r="D179" t="s">
        <v>882</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920</v>
      </c>
      <c r="B180" t="s">
        <v>1058</v>
      </c>
      <c r="C180" t="s">
        <v>1059</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759</v>
      </c>
      <c r="C181" t="s">
        <v>1060</v>
      </c>
    </row>
    <row r="182" spans="1:37" ht="15" customHeight="1">
      <c r="A182" t="s">
        <v>706</v>
      </c>
      <c r="B182" t="s">
        <v>1061</v>
      </c>
      <c r="C182" t="s">
        <v>1062</v>
      </c>
      <c r="D182" t="s">
        <v>879</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709</v>
      </c>
      <c r="B183" t="s">
        <v>1063</v>
      </c>
      <c r="C183" t="s">
        <v>1064</v>
      </c>
      <c r="D183" t="s">
        <v>882</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712</v>
      </c>
      <c r="B184" t="s">
        <v>1065</v>
      </c>
      <c r="C184" t="s">
        <v>1066</v>
      </c>
      <c r="D184" t="s">
        <v>882</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715</v>
      </c>
      <c r="B185" t="s">
        <v>1067</v>
      </c>
      <c r="C185" t="s">
        <v>1068</v>
      </c>
      <c r="D185" t="s">
        <v>879</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718</v>
      </c>
      <c r="B186" t="s">
        <v>1069</v>
      </c>
      <c r="C186" t="s">
        <v>1070</v>
      </c>
      <c r="D186" t="s">
        <v>882</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721</v>
      </c>
      <c r="B187" t="s">
        <v>1071</v>
      </c>
      <c r="C187" t="s">
        <v>1072</v>
      </c>
      <c r="D187" t="s">
        <v>879</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724</v>
      </c>
      <c r="B188" t="s">
        <v>1073</v>
      </c>
      <c r="C188" t="s">
        <v>1074</v>
      </c>
      <c r="D188" t="s">
        <v>879</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727</v>
      </c>
      <c r="B189" t="s">
        <v>1075</v>
      </c>
      <c r="C189" t="s">
        <v>1076</v>
      </c>
      <c r="D189" t="s">
        <v>882</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730</v>
      </c>
      <c r="B190" t="s">
        <v>1077</v>
      </c>
      <c r="C190" t="s">
        <v>1078</v>
      </c>
      <c r="D190" t="s">
        <v>879</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942</v>
      </c>
      <c r="B191" t="s">
        <v>1079</v>
      </c>
      <c r="C191" t="s">
        <v>1080</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945</v>
      </c>
      <c r="B192" t="s">
        <v>1081</v>
      </c>
      <c r="C192" t="s">
        <v>1082</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1083</v>
      </c>
      <c r="C193" t="s">
        <v>1084</v>
      </c>
    </row>
    <row r="194" spans="1:37" ht="15" customHeight="1">
      <c r="A194" t="s">
        <v>704</v>
      </c>
      <c r="C194" t="s">
        <v>1085</v>
      </c>
    </row>
    <row r="195" spans="1:37" ht="15" customHeight="1">
      <c r="A195" t="s">
        <v>706</v>
      </c>
      <c r="B195" t="s">
        <v>1086</v>
      </c>
      <c r="C195" t="s">
        <v>1087</v>
      </c>
      <c r="D195" t="s">
        <v>1088</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709</v>
      </c>
      <c r="B196" t="s">
        <v>1089</v>
      </c>
      <c r="C196" t="s">
        <v>1090</v>
      </c>
      <c r="D196" t="s">
        <v>1088</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712</v>
      </c>
      <c r="B197" t="s">
        <v>1091</v>
      </c>
      <c r="C197" t="s">
        <v>1092</v>
      </c>
      <c r="D197" t="s">
        <v>1088</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715</v>
      </c>
      <c r="B198" t="s">
        <v>1093</v>
      </c>
      <c r="C198" t="s">
        <v>1094</v>
      </c>
      <c r="D198" t="s">
        <v>1088</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718</v>
      </c>
      <c r="B199" t="s">
        <v>1095</v>
      </c>
      <c r="C199" t="s">
        <v>1096</v>
      </c>
      <c r="D199" t="s">
        <v>1088</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721</v>
      </c>
      <c r="B200" t="s">
        <v>1097</v>
      </c>
      <c r="C200" t="s">
        <v>1098</v>
      </c>
      <c r="D200" t="s">
        <v>1088</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724</v>
      </c>
      <c r="B201" t="s">
        <v>1099</v>
      </c>
      <c r="C201" t="s">
        <v>1100</v>
      </c>
      <c r="D201" t="s">
        <v>1088</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727</v>
      </c>
      <c r="B202" t="s">
        <v>1101</v>
      </c>
      <c r="C202" t="s">
        <v>1102</v>
      </c>
      <c r="D202" t="s">
        <v>1088</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730</v>
      </c>
      <c r="B203" t="s">
        <v>1103</v>
      </c>
      <c r="C203" t="s">
        <v>1104</v>
      </c>
      <c r="D203" t="s">
        <v>1088</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733</v>
      </c>
      <c r="B204" t="s">
        <v>1105</v>
      </c>
      <c r="C204" t="s">
        <v>1106</v>
      </c>
      <c r="D204" t="s">
        <v>1088</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736</v>
      </c>
      <c r="C205" t="s">
        <v>1107</v>
      </c>
    </row>
    <row r="206" spans="1:37" ht="15" customHeight="1">
      <c r="A206" t="s">
        <v>706</v>
      </c>
      <c r="B206" t="s">
        <v>1108</v>
      </c>
      <c r="C206" t="s">
        <v>1109</v>
      </c>
      <c r="D206" t="s">
        <v>1088</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709</v>
      </c>
      <c r="B207" t="s">
        <v>1110</v>
      </c>
      <c r="C207" t="s">
        <v>1111</v>
      </c>
      <c r="D207" t="s">
        <v>1088</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712</v>
      </c>
      <c r="B208" t="s">
        <v>1112</v>
      </c>
      <c r="C208" t="s">
        <v>1113</v>
      </c>
      <c r="D208" t="s">
        <v>1088</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715</v>
      </c>
      <c r="B209" t="s">
        <v>1114</v>
      </c>
      <c r="C209" t="s">
        <v>1115</v>
      </c>
      <c r="D209" t="s">
        <v>1088</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718</v>
      </c>
      <c r="B210" t="s">
        <v>1116</v>
      </c>
      <c r="C210" t="s">
        <v>1117</v>
      </c>
      <c r="D210" t="s">
        <v>1088</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721</v>
      </c>
      <c r="B211" t="s">
        <v>1118</v>
      </c>
      <c r="C211" t="s">
        <v>1119</v>
      </c>
      <c r="D211" t="s">
        <v>1088</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724</v>
      </c>
      <c r="B212" t="s">
        <v>1120</v>
      </c>
      <c r="C212" t="s">
        <v>1121</v>
      </c>
      <c r="D212" t="s">
        <v>1088</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727</v>
      </c>
      <c r="B213" t="s">
        <v>1122</v>
      </c>
      <c r="C213" t="s">
        <v>1123</v>
      </c>
      <c r="D213" t="s">
        <v>1088</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730</v>
      </c>
      <c r="B214" t="s">
        <v>1124</v>
      </c>
      <c r="C214" t="s">
        <v>1125</v>
      </c>
      <c r="D214" t="s">
        <v>1088</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756</v>
      </c>
      <c r="B215" t="s">
        <v>1126</v>
      </c>
      <c r="C215" t="s">
        <v>1127</v>
      </c>
      <c r="D215" t="s">
        <v>1088</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759</v>
      </c>
      <c r="C216" t="s">
        <v>1128</v>
      </c>
    </row>
    <row r="217" spans="1:37" ht="15" customHeight="1">
      <c r="A217" t="s">
        <v>706</v>
      </c>
      <c r="B217" t="s">
        <v>1129</v>
      </c>
      <c r="C217" t="s">
        <v>1130</v>
      </c>
      <c r="D217" t="s">
        <v>1088</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709</v>
      </c>
      <c r="B218" t="s">
        <v>1131</v>
      </c>
      <c r="C218" t="s">
        <v>1132</v>
      </c>
      <c r="D218" t="s">
        <v>1088</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712</v>
      </c>
      <c r="B219" t="s">
        <v>1133</v>
      </c>
      <c r="C219" t="s">
        <v>1134</v>
      </c>
      <c r="D219" t="s">
        <v>1088</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715</v>
      </c>
      <c r="B220" t="s">
        <v>1135</v>
      </c>
      <c r="C220" t="s">
        <v>1136</v>
      </c>
      <c r="D220" t="s">
        <v>1088</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718</v>
      </c>
      <c r="B221" t="s">
        <v>1137</v>
      </c>
      <c r="C221" t="s">
        <v>1138</v>
      </c>
      <c r="D221" t="s">
        <v>1088</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721</v>
      </c>
      <c r="B222" t="s">
        <v>1139</v>
      </c>
      <c r="C222" t="s">
        <v>1140</v>
      </c>
      <c r="D222" t="s">
        <v>1088</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724</v>
      </c>
      <c r="B223" t="s">
        <v>1141</v>
      </c>
      <c r="C223" t="s">
        <v>1142</v>
      </c>
      <c r="D223" t="s">
        <v>1088</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727</v>
      </c>
      <c r="B224" t="s">
        <v>1143</v>
      </c>
      <c r="C224" t="s">
        <v>1144</v>
      </c>
      <c r="D224" t="s">
        <v>1088</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730</v>
      </c>
      <c r="B225" t="s">
        <v>1145</v>
      </c>
      <c r="C225" t="s">
        <v>1146</v>
      </c>
      <c r="D225" t="s">
        <v>1088</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779</v>
      </c>
      <c r="B226" t="s">
        <v>1147</v>
      </c>
      <c r="C226" t="s">
        <v>1148</v>
      </c>
      <c r="D226" t="s">
        <v>1088</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1149</v>
      </c>
      <c r="B227" t="s">
        <v>1150</v>
      </c>
      <c r="C227" t="s">
        <v>1151</v>
      </c>
      <c r="D227" t="s">
        <v>1088</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276</v>
      </c>
      <c r="C228" t="s">
        <v>1152</v>
      </c>
    </row>
    <row r="229" spans="1:37" ht="15" customHeight="1">
      <c r="A229" t="s">
        <v>1153</v>
      </c>
      <c r="B229" t="s">
        <v>1154</v>
      </c>
      <c r="C229" t="s">
        <v>1155</v>
      </c>
      <c r="D229" t="s">
        <v>1156</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1157</v>
      </c>
      <c r="B230" t="s">
        <v>1158</v>
      </c>
      <c r="C230" t="s">
        <v>1159</v>
      </c>
      <c r="D230" t="s">
        <v>1160</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1161</v>
      </c>
    </row>
    <row r="232" spans="1:37" ht="15" customHeight="1">
      <c r="A232" t="s">
        <v>1162</v>
      </c>
      <c r="B232" t="s">
        <v>1163</v>
      </c>
      <c r="C232" t="s">
        <v>1164</v>
      </c>
      <c r="D232" t="s">
        <v>680</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1165</v>
      </c>
      <c r="B233" t="s">
        <v>1166</v>
      </c>
      <c r="C233" t="s">
        <v>1167</v>
      </c>
      <c r="D233" t="s">
        <v>680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1168</v>
      </c>
      <c r="B234" t="s">
        <v>1169</v>
      </c>
      <c r="C234" t="s">
        <v>1170</v>
      </c>
      <c r="D234" t="s">
        <v>680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1171</v>
      </c>
      <c r="B235" t="s">
        <v>1172</v>
      </c>
      <c r="C235" t="s">
        <v>1173</v>
      </c>
      <c r="D235" t="s">
        <v>680</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1174</v>
      </c>
    </row>
    <row r="237" spans="1:37" ht="15" customHeight="1">
      <c r="A237" t="s">
        <v>1175</v>
      </c>
      <c r="B237" t="s">
        <v>1176</v>
      </c>
      <c r="C237" t="s">
        <v>1177</v>
      </c>
      <c r="D237" t="s">
        <v>1156</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1157</v>
      </c>
      <c r="B238" t="s">
        <v>1178</v>
      </c>
      <c r="C238" t="s">
        <v>1179</v>
      </c>
      <c r="D238" t="s">
        <v>1160</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1180</v>
      </c>
    </row>
    <row r="240" spans="1:37" ht="15" customHeight="1">
      <c r="A240" t="s">
        <v>1162</v>
      </c>
      <c r="B240" t="s">
        <v>1181</v>
      </c>
      <c r="C240" t="s">
        <v>1182</v>
      </c>
      <c r="D240" t="s">
        <v>680</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1165</v>
      </c>
      <c r="B241" t="s">
        <v>1183</v>
      </c>
      <c r="C241" t="s">
        <v>1184</v>
      </c>
      <c r="D241" t="s">
        <v>680</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1168</v>
      </c>
      <c r="B242" t="s">
        <v>1185</v>
      </c>
      <c r="C242" t="s">
        <v>1186</v>
      </c>
      <c r="D242" t="s">
        <v>680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1171</v>
      </c>
      <c r="B243" t="s">
        <v>1187</v>
      </c>
      <c r="C243" t="s">
        <v>1188</v>
      </c>
      <c r="D243" t="s">
        <v>680</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278</v>
      </c>
      <c r="C244" t="s">
        <v>1189</v>
      </c>
    </row>
    <row r="245" spans="1:37" ht="15" customHeight="1">
      <c r="A245" t="s">
        <v>1190</v>
      </c>
      <c r="B245" t="s">
        <v>1191</v>
      </c>
      <c r="C245" t="s">
        <v>1192</v>
      </c>
      <c r="D245" t="s">
        <v>1193</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1194</v>
      </c>
      <c r="B246" t="s">
        <v>1195</v>
      </c>
      <c r="C246" t="s">
        <v>1196</v>
      </c>
      <c r="D246" t="s">
        <v>1193</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1197</v>
      </c>
      <c r="B247" t="s">
        <v>1198</v>
      </c>
      <c r="C247" t="s">
        <v>1199</v>
      </c>
      <c r="D247" t="s">
        <v>1193</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1200</v>
      </c>
    </row>
    <row r="249" spans="1:37" ht="15" customHeight="1">
      <c r="A249" t="s">
        <v>1162</v>
      </c>
      <c r="B249" t="s">
        <v>1201</v>
      </c>
      <c r="C249" t="s">
        <v>1202</v>
      </c>
      <c r="D249" t="s">
        <v>680</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1165</v>
      </c>
      <c r="B250" t="s">
        <v>1203</v>
      </c>
      <c r="C250" t="s">
        <v>1204</v>
      </c>
      <c r="D250" t="s">
        <v>680</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1168</v>
      </c>
      <c r="B251" t="s">
        <v>1205</v>
      </c>
      <c r="C251" t="s">
        <v>1206</v>
      </c>
      <c r="D251" t="s">
        <v>680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1171</v>
      </c>
      <c r="B252" t="s">
        <v>1207</v>
      </c>
      <c r="C252" t="s">
        <v>1208</v>
      </c>
      <c r="D252" t="s">
        <v>680</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2021-03-17T22:56:24Z</dcterms:modified>
</cp:coreProperties>
</file>